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 yWindow="15" windowWidth="17715" windowHeight="11550" tabRatio="83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45621" concurrentManualCount="2"/>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AM35" i="9"/>
  <c r="C35" i="9"/>
  <c r="U34" i="9" s="1"/>
  <c r="U35" i="9" s="1"/>
  <c r="U36" i="9" s="1"/>
  <c r="CO34" i="9"/>
  <c r="BW34" i="9"/>
  <c r="BW35" i="9" s="1"/>
  <c r="BW36" i="9" s="1"/>
  <c r="BW37" i="9" s="1"/>
  <c r="BW38" i="9" s="1"/>
  <c r="BW39" i="9" s="1"/>
  <c r="BW40" i="9" s="1"/>
  <c r="C34" i="9"/>
  <c r="AM34" i="9" l="1"/>
  <c r="BE34" i="9" s="1"/>
  <c r="BE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<sst xmlns="http://schemas.openxmlformats.org/spreadsheetml/2006/main" count="1082" uniqueCount="551">
  <si>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</si>
  <si>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</si>
  <si>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</si>
  <si>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</si>
  <si>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</si>
  <si>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</si>
  <si>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</si>
  <si>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</si>
  <si>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</si>
  <si>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</si>
  <si>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</si>
  <si>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</si>
  <si>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</si>
  <si>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</si>
  <si>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</si>
  <si>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</si>
  <si>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</si>
  <si>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</si>
  <si>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</si>
  <si>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</si>
  <si>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</si>
  <si>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</si>
  <si>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</si>
  <si>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</si>
  <si>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</si>
  <si>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</si>
  <si>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</si>
  <si>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</si>
  <si>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</si>
  <si>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</si>
  <si>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</si>
  <si>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</si>
  <si>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</si>
  <si>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</si>
  <si>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</si>
  <si>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</si>
  <si>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</si>
  <si>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</si>
  <si>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</si>
  <si>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</si>
  <si>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</si>
  <si>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</si>
  <si>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</si>
  <si>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</si>
  <si>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</si>
  <si>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</si>
  <si>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</si>
  <si>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</si>
  <si>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</si>
  <si>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</si>
  <si>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</si>
  <si>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</si>
  <si>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</si>
  <si>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</si>
  <si>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</si>
  <si>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</si>
  <si>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</si>
  <si>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</si>
  <si>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</si>
  <si>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</si>
  <si>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</si>
  <si>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</si>
  <si>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</si>
  <si>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</si>
  <si>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</si>
  <si>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</si>
  <si>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</si>
  <si>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</si>
  <si>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石川県</t>
    <phoneticPr fontId="5"/>
  </si>
  <si>
    <t>市町村類型</t>
    <phoneticPr fontId="5"/>
  </si>
  <si>
    <t>Ⅳ－１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</si>
  <si>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</si>
  <si>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</si>
  <si>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</si>
  <si>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</si>
  <si>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</si>
  <si>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</si>
  <si>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</si>
  <si>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</si>
  <si>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</si>
  <si>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</si>
  <si>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</si>
  <si>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</si>
  <si>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中能登町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</si>
  <si>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</si>
  <si>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</si>
  <si>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</si>
  <si>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</si>
  <si>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</si>
  <si>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</si>
  <si>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</si>
  <si>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</si>
  <si>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</si>
  <si>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</si>
  <si>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</si>
  <si>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</si>
  <si>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</si>
  <si>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</si>
  <si>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</si>
  <si>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</si>
  <si>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</si>
  <si>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</si>
  <si>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</si>
  <si>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</si>
  <si>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</si>
  <si>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</si>
  <si>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</si>
  <si>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</si>
  <si>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</si>
  <si>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</si>
  <si>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</si>
  <si>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</si>
  <si>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</si>
  <si>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</si>
  <si>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</si>
  <si>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</si>
  <si>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</si>
  <si>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</si>
  <si>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</si>
  <si>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</si>
  <si>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</si>
  <si>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</si>
  <si>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</si>
  <si>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</si>
  <si>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</si>
  <si>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</si>
  <si>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</si>
  <si>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</si>
  <si>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</si>
  <si>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</si>
  <si>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</si>
  <si>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</si>
  <si>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</si>
  <si>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</si>
  <si>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</si>
  <si>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</si>
  <si>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</si>
  <si>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</si>
  <si>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</si>
  <si>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</si>
  <si>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</si>
  <si>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</si>
  <si>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</si>
  <si>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</si>
  <si>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</si>
  <si>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</si>
  <si>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</si>
  <si>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</si>
  <si>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</si>
  <si>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</si>
  <si>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</si>
  <si>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</si>
  <si>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</si>
  <si>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</si>
  <si>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</si>
  <si>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</si>
  <si>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</si>
  <si>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</si>
  <si>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</si>
  <si>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</si>
  <si>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</si>
  <si>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</si>
  <si>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</si>
  <si>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</si>
  <si>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</si>
  <si>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</si>
  <si>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</si>
  <si>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</si>
  <si>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</si>
  <si>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</si>
  <si>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</si>
  <si>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</si>
  <si>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</si>
  <si>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</si>
  <si>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</si>
  <si>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</si>
  <si>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</si>
  <si>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</si>
  <si>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</si>
  <si>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</si>
  <si>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</si>
  <si>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</si>
  <si>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</si>
  <si>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</si>
  <si>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</si>
  <si>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</si>
  <si>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</si>
  <si>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</si>
  <si>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</si>
  <si>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</si>
  <si>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</si>
  <si>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</si>
  <si>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</si>
  <si>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</si>
  <si>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</si>
  <si>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石川県中能登町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</si>
  <si>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</si>
  <si>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</si>
  <si>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</si>
  <si>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</si>
  <si>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</si>
  <si>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</si>
  <si>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</si>
  <si>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</si>
  <si>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</si>
  <si>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</si>
  <si>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</si>
  <si>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</si>
  <si>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</si>
  <si>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</si>
  <si>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</si>
  <si>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</si>
  <si>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</si>
  <si>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</si>
  <si>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</si>
  <si>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</si>
  <si>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</si>
  <si>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</si>
  <si>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</si>
  <si>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</si>
  <si>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</si>
  <si>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</si>
  <si>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</si>
  <si>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</si>
  <si>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</si>
  <si>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</si>
  <si>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</si>
  <si>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</si>
  <si>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</si>
  <si>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</si>
  <si>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</si>
  <si>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</si>
  <si>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</si>
  <si>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</si>
  <si>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</si>
  <si>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</si>
  <si>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</si>
  <si>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</si>
  <si>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</si>
  <si>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</si>
  <si>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</si>
  <si>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</si>
  <si>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</si>
  <si>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</si>
  <si>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</si>
  <si>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</si>
  <si>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</si>
  <si>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</si>
  <si>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</si>
  <si>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</si>
  <si>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</si>
  <si>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</si>
  <si>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</si>
  <si>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</si>
  <si>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</si>
  <si>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</si>
  <si>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</si>
  <si>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</si>
  <si>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</si>
  <si>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</si>
  <si>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</si>
  <si>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</si>
  <si>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</si>
  <si>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</si>
  <si>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</si>
  <si>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</si>
  <si>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</si>
  <si>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</si>
  <si>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</si>
  <si>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</si>
  <si>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</si>
  <si>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</si>
  <si>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</si>
  <si>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</si>
  <si>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</si>
  <si>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</si>
  <si>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</si>
  <si>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</si>
  <si>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</si>
  <si>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</si>
  <si>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</si>
  <si>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</si>
  <si>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</si>
  <si>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</si>
  <si>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</si>
  <si>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</si>
  <si>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</si>
  <si>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</si>
  <si>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</si>
  <si>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</si>
  <si>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</si>
  <si>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</si>
  <si>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</si>
  <si>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</si>
  <si>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</si>
  <si>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</si>
  <si>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</si>
  <si>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</si>
  <si>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</si>
  <si>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</si>
  <si>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</si>
  <si>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</si>
  <si>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</si>
  <si>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</si>
  <si>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</si>
  <si>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</si>
  <si>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</si>
  <si>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</si>
  <si>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</si>
  <si>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</si>
  <si>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</si>
  <si>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</si>
  <si>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</si>
  <si>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</si>
  <si>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</si>
  <si>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</si>
  <si>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</si>
  <si>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</si>
  <si>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</si>
  <si>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</si>
  <si>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</si>
  <si>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</si>
  <si>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</si>
  <si>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</si>
  <si>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</si>
  <si>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</si>
  <si>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</si>
  <si>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</si>
  <si>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</si>
  <si>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</si>
  <si>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</si>
  <si>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</si>
  <si>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</si>
  <si>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</si>
  <si>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</si>
  <si>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</si>
  <si>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</si>
  <si>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</si>
  <si>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</si>
  <si>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</si>
  <si>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</si>
  <si>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</si>
  <si>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</si>
  <si>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</si>
  <si>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石川県中能登町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</si>
  <si>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</si>
  <si>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</si>
  <si>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</si>
  <si>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</si>
  <si>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</si>
  <si>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</si>
  <si>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</si>
  <si>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</si>
  <si>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</si>
  <si>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</si>
  <si>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</si>
  <si>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</si>
  <si>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</si>
  <si>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</si>
  <si>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</si>
  <si>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</si>
  <si>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</si>
  <si>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</si>
  <si>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</si>
  <si>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</si>
  <si>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ケーブルテレビ事業特別会計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</si>
  <si>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</si>
  <si>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</si>
  <si>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</si>
  <si>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</si>
  <si>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</si>
  <si>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</si>
  <si>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</si>
  <si>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</si>
  <si>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</si>
  <si>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</si>
  <si>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</si>
  <si>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</si>
  <si>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</si>
  <si>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</si>
  <si>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</si>
  <si>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</si>
  <si>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</si>
  <si>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</si>
  <si>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</si>
  <si>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</si>
  <si>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分譲宅地造成事業特別会計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</si>
  <si>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</si>
  <si>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</si>
  <si>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</si>
  <si>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</si>
  <si>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</si>
  <si>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</si>
  <si>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</si>
  <si>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</si>
  <si>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</si>
  <si>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</si>
  <si>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</si>
  <si>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</si>
  <si>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</si>
  <si>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</si>
  <si>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</si>
  <si>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</si>
  <si>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</si>
  <si>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</si>
  <si>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</si>
  <si>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</si>
  <si>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</si>
  <si>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</si>
  <si>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</si>
  <si>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</si>
  <si>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</si>
  <si>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</si>
  <si>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</si>
  <si>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</si>
  <si>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</si>
  <si>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</si>
  <si>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</si>
  <si>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</si>
  <si>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</si>
  <si>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</si>
  <si>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</si>
  <si>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</si>
  <si>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</si>
  <si>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</si>
  <si>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</si>
  <si>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</si>
  <si>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</si>
  <si>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</si>
  <si>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</si>
  <si>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</si>
  <si>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</si>
  <si>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</si>
  <si>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</si>
  <si>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</si>
  <si>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</si>
  <si>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</si>
  <si>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</si>
  <si>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</si>
  <si>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</si>
  <si>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</si>
  <si>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</si>
  <si>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</si>
  <si>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</si>
  <si>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</si>
  <si>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</si>
  <si>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</si>
  <si>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</si>
  <si>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</si>
  <si>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</si>
  <si>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</si>
  <si>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</si>
  <si>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</si>
  <si>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</si>
  <si>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</si>
  <si>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</si>
  <si>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</si>
  <si>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</si>
  <si>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</si>
  <si>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</si>
  <si>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</si>
  <si>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</si>
  <si>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</si>
  <si>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</si>
  <si>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</si>
  <si>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</si>
  <si>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</si>
  <si>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</si>
  <si>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</si>
  <si>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</si>
  <si>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</si>
  <si>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</si>
  <si>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</si>
  <si>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</si>
  <si>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</si>
  <si>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</si>
  <si>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</si>
  <si>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</si>
  <si>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</si>
  <si>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</si>
  <si>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</si>
  <si>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</si>
  <si>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</si>
  <si>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</si>
  <si>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</si>
  <si>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</si>
  <si>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</si>
  <si>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</si>
  <si>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</si>
  <si>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</si>
  <si>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</si>
  <si>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</si>
  <si>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</si>
  <si>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</si>
  <si>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</si>
  <si>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</si>
  <si>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</si>
  <si>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</si>
  <si>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</si>
  <si>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</si>
  <si>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</si>
  <si>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</si>
  <si>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</si>
  <si>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</si>
  <si>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</si>
  <si>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</si>
  <si>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</si>
  <si>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</si>
  <si>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</si>
  <si>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</si>
  <si>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</si>
  <si>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</si>
  <si>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</si>
  <si>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</si>
  <si>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</si>
  <si>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</si>
  <si>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</si>
  <si>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</si>
  <si>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</si>
  <si>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</si>
  <si>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</si>
  <si>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</si>
  <si>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水道事業会計</t>
  </si>
  <si>
    <t>一般会計</t>
  </si>
  <si>
    <t>分譲宅地造成事業特別会計</t>
  </si>
  <si>
    <t>国民健康保険特別会計</t>
  </si>
  <si>
    <t>介護保険特別会計</t>
  </si>
  <si>
    <t>後期高齢者医療特別会計</t>
  </si>
  <si>
    <t>ケーブルテレビ事業特別会計</t>
  </si>
  <si>
    <t>下水道事業特別会計</t>
  </si>
  <si>
    <t>その他会計（赤字）</t>
  </si>
  <si>
    <t>その他会計（黒字）</t>
  </si>
  <si>
    <t>石川県市町村消防団員等公務災害補償等組合</t>
    <rPh sb="0" eb="3">
      <t>イシカワケン</t>
    </rPh>
    <rPh sb="3" eb="6">
      <t>シチョウソン</t>
    </rPh>
    <rPh sb="6" eb="9">
      <t>ショウボウダン</t>
    </rPh>
    <rPh sb="9" eb="10">
      <t>イン</t>
    </rPh>
    <rPh sb="10" eb="11">
      <t>トウ</t>
    </rPh>
    <rPh sb="11" eb="13">
      <t>コウム</t>
    </rPh>
    <rPh sb="13" eb="15">
      <t>サイガイ</t>
    </rPh>
    <rPh sb="15" eb="17">
      <t>ホショウ</t>
    </rPh>
    <rPh sb="17" eb="18">
      <t>トウ</t>
    </rPh>
    <rPh sb="18" eb="20">
      <t>クミアイ</t>
    </rPh>
    <phoneticPr fontId="30"/>
  </si>
  <si>
    <t>長曽川水防事務組合</t>
    <rPh sb="0" eb="1">
      <t>ナガ</t>
    </rPh>
    <rPh sb="1" eb="3">
      <t>ソガワ</t>
    </rPh>
    <rPh sb="3" eb="5">
      <t>スイボウ</t>
    </rPh>
    <rPh sb="5" eb="7">
      <t>ジム</t>
    </rPh>
    <rPh sb="7" eb="9">
      <t>クミアイ</t>
    </rPh>
    <phoneticPr fontId="30"/>
  </si>
  <si>
    <t>石川県市町村職員退職手当組合</t>
    <rPh sb="0" eb="3">
      <t>イシカワケン</t>
    </rPh>
    <rPh sb="3" eb="6">
      <t>シチョウソン</t>
    </rPh>
    <rPh sb="6" eb="8">
      <t>ショクイン</t>
    </rPh>
    <rPh sb="8" eb="10">
      <t>タイショク</t>
    </rPh>
    <rPh sb="10" eb="12">
      <t>テアテ</t>
    </rPh>
    <rPh sb="12" eb="14">
      <t>クミアイ</t>
    </rPh>
    <phoneticPr fontId="30"/>
  </si>
  <si>
    <t>石川県市町村消防賞じゅつ金組合</t>
    <rPh sb="0" eb="3">
      <t>イシカワケン</t>
    </rPh>
    <rPh sb="3" eb="6">
      <t>シチョウソン</t>
    </rPh>
    <rPh sb="6" eb="8">
      <t>ショウボウ</t>
    </rPh>
    <rPh sb="8" eb="9">
      <t>ショウ</t>
    </rPh>
    <rPh sb="12" eb="13">
      <t>キン</t>
    </rPh>
    <rPh sb="13" eb="15">
      <t>クミアイ</t>
    </rPh>
    <phoneticPr fontId="30"/>
  </si>
  <si>
    <t>石川県市町議会議員公務災害補償等組合</t>
    <rPh sb="0" eb="3">
      <t>イシカワケン</t>
    </rPh>
    <rPh sb="3" eb="5">
      <t>シチョウ</t>
    </rPh>
    <rPh sb="5" eb="7">
      <t>ギカイ</t>
    </rPh>
    <rPh sb="7" eb="9">
      <t>ギイン</t>
    </rPh>
    <rPh sb="9" eb="11">
      <t>コウム</t>
    </rPh>
    <rPh sb="11" eb="13">
      <t>サイガイ</t>
    </rPh>
    <rPh sb="13" eb="15">
      <t>ホショウ</t>
    </rPh>
    <rPh sb="15" eb="16">
      <t>トウ</t>
    </rPh>
    <rPh sb="16" eb="18">
      <t>クミアイ</t>
    </rPh>
    <phoneticPr fontId="30"/>
  </si>
  <si>
    <t>石川北部アール・ディ・エフ広域処理組合</t>
    <rPh sb="0" eb="2">
      <t>イシカワ</t>
    </rPh>
    <rPh sb="2" eb="4">
      <t>ホクブ</t>
    </rPh>
    <rPh sb="13" eb="15">
      <t>コウイキ</t>
    </rPh>
    <rPh sb="15" eb="17">
      <t>ショリ</t>
    </rPh>
    <rPh sb="17" eb="19">
      <t>クミアイ</t>
    </rPh>
    <phoneticPr fontId="30"/>
  </si>
  <si>
    <t>石川県後期高齢者医療広域連合</t>
    <rPh sb="0" eb="3">
      <t>イシカワケン</t>
    </rPh>
    <rPh sb="3" eb="5">
      <t>コウキ</t>
    </rPh>
    <rPh sb="5" eb="8">
      <t>コウレイシャ</t>
    </rPh>
    <rPh sb="8" eb="10">
      <t>イリョウ</t>
    </rPh>
    <rPh sb="10" eb="12">
      <t>コウイキ</t>
    </rPh>
    <rPh sb="12" eb="14">
      <t>レンゴウ</t>
    </rPh>
    <phoneticPr fontId="30"/>
  </si>
  <si>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</si>
  <si>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</si>
  <si>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</si>
  <si>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</si>
  <si>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</si>
  <si>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</si>
  <si>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</si>
  <si>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</si>
  <si>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</si>
  <si>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</si>
  <si>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</si>
  <si>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当町においては合併特例債を財源として基金を造成しているため、類似団体内平均値と比較して、特に実質公債費比率が高くなっている。
また、学校統廃合などの事業実施により将来負担比率及び実質公債費比率ともに増加する年度があったものの、大規模事業における据え置き無しでの地方債償還及び繰上償還を併せて実施しているため、いずれも平成24年度に比して減少基調にあ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</si>
</sst>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69806</c:v>
                </c:pt>
                <c:pt idx="1">
                  <c:v>74444</c:v>
                </c:pt>
                <c:pt idx="2">
                  <c:v>85205</c:v>
                </c:pt>
                <c:pt idx="3">
                  <c:v>77577</c:v>
                </c:pt>
                <c:pt idx="4">
                  <c:v>115123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290840</c:v>
                </c:pt>
                <c:pt idx="1">
                  <c:v>189972</c:v>
                </c:pt>
                <c:pt idx="2">
                  <c:v>188501</c:v>
                </c:pt>
                <c:pt idx="3">
                  <c:v>93265</c:v>
                </c:pt>
                <c:pt idx="4">
                  <c:v>78928</c:v>
                </c:pt>
              </c:numCache>
            </c:numRef>
          </c:val>
          <c:smooth val="0"/>
        </c:ser>
        <c:dLbls>
          <c:showLegendKey val="0"/>
          <c:showVal val="0"/>
          <c:showCatName val="0"/>
          <c:showSerName val="0"/>
          <c:showPercent val="0"/>
          <c:showBubbleSize val="0"/>
        </c:dLbls>
        <c:marker val="1"/>
        <c:smooth val="0"/>
        <c:axId val="131368832"/>
        <c:axId val="131371008"/>
      </c:lineChart>
      <c:catAx>
        <c:axId val="13136883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1371008"/>
        <c:crosses val="autoZero"/>
        <c:auto val="1"/>
        <c:lblAlgn val="ctr"/>
        <c:lblOffset val="100"/>
        <c:tickLblSkip val="1"/>
        <c:tickMarkSkip val="1"/>
        <c:noMultiLvlLbl val="0"/>
      </c:catAx>
      <c:valAx>
        <c:axId val="131371008"/>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13688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0.4</c:v>
                </c:pt>
                <c:pt idx="1">
                  <c:v>0.44</c:v>
                </c:pt>
                <c:pt idx="2">
                  <c:v>0.47</c:v>
                </c:pt>
                <c:pt idx="3">
                  <c:v>0.53</c:v>
                </c:pt>
                <c:pt idx="4">
                  <c:v>0.72</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84.79</c:v>
                </c:pt>
                <c:pt idx="1">
                  <c:v>91.53</c:v>
                </c:pt>
                <c:pt idx="2">
                  <c:v>86.19</c:v>
                </c:pt>
                <c:pt idx="3">
                  <c:v>91.17</c:v>
                </c:pt>
                <c:pt idx="4">
                  <c:v>99.77</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85075840"/>
        <c:axId val="85090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9.1199999999999992</c:v>
                </c:pt>
                <c:pt idx="1">
                  <c:v>5.91</c:v>
                </c:pt>
                <c:pt idx="2">
                  <c:v>3.57</c:v>
                </c:pt>
                <c:pt idx="3">
                  <c:v>13.29</c:v>
                </c:pt>
                <c:pt idx="4">
                  <c:v>3.64</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85075840"/>
        <c:axId val="85090304"/>
      </c:lineChart>
      <c:catAx>
        <c:axId val="85075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5090304"/>
        <c:crosses val="autoZero"/>
        <c:auto val="1"/>
        <c:lblAlgn val="ctr"/>
        <c:lblOffset val="100"/>
        <c:tickLblSkip val="1"/>
        <c:tickMarkSkip val="1"/>
        <c:noMultiLvlLbl val="0"/>
      </c:catAx>
      <c:valAx>
        <c:axId val="85090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50758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ケーブルテレビ事業特別会計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0.02</c:v>
                </c:pt>
                <c:pt idx="2">
                  <c:v>#N/A</c:v>
                </c:pt>
                <c:pt idx="3">
                  <c:v>0.08</c:v>
                </c:pt>
                <c:pt idx="4">
                  <c:v>#N/A</c:v>
                </c:pt>
                <c:pt idx="5">
                  <c:v>0.05</c:v>
                </c:pt>
                <c:pt idx="6">
                  <c:v>#N/A</c:v>
                </c:pt>
                <c:pt idx="7">
                  <c:v>0.03</c:v>
                </c:pt>
                <c:pt idx="8">
                  <c:v>#N/A</c:v>
                </c:pt>
                <c:pt idx="9">
                  <c:v>0.03</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分譲宅地造成事業特別会計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0.06</c:v>
                </c:pt>
                <c:pt idx="2">
                  <c:v>#N/A</c:v>
                </c:pt>
                <c:pt idx="3">
                  <c:v>1.25</c:v>
                </c:pt>
                <c:pt idx="4">
                  <c:v>#N/A</c:v>
                </c:pt>
                <c:pt idx="5">
                  <c:v>1.4</c:v>
                </c:pt>
                <c:pt idx="6">
                  <c:v>#N/A</c:v>
                </c:pt>
                <c:pt idx="7">
                  <c:v>0.8</c:v>
                </c:pt>
                <c:pt idx="8">
                  <c:v>#N/A</c:v>
                </c:pt>
                <c:pt idx="9">
                  <c:v>0.27</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0.39</c:v>
                </c:pt>
                <c:pt idx="2">
                  <c:v>#N/A</c:v>
                </c:pt>
                <c:pt idx="3">
                  <c:v>0.43</c:v>
                </c:pt>
                <c:pt idx="4">
                  <c:v>#N/A</c:v>
                </c:pt>
                <c:pt idx="5">
                  <c:v>0.47</c:v>
                </c:pt>
                <c:pt idx="6">
                  <c:v>#N/A</c:v>
                </c:pt>
                <c:pt idx="7">
                  <c:v>0.52</c:v>
                </c:pt>
                <c:pt idx="8">
                  <c:v>#N/A</c:v>
                </c:pt>
                <c:pt idx="9">
                  <c:v>0.71</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8.0500000000000007</c:v>
                </c:pt>
                <c:pt idx="2">
                  <c:v>#N/A</c:v>
                </c:pt>
                <c:pt idx="3">
                  <c:v>7.26</c:v>
                </c:pt>
                <c:pt idx="4">
                  <c:v>#N/A</c:v>
                </c:pt>
                <c:pt idx="5">
                  <c:v>6.06</c:v>
                </c:pt>
                <c:pt idx="6">
                  <c:v>#N/A</c:v>
                </c:pt>
                <c:pt idx="7">
                  <c:v>6.2</c:v>
                </c:pt>
                <c:pt idx="8">
                  <c:v>#N/A</c:v>
                </c:pt>
                <c:pt idx="9">
                  <c:v>6.58</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85650816"/>
        <c:axId val="85525632"/>
      </c:barChart>
      <c:catAx>
        <c:axId val="85650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5525632"/>
        <c:crosses val="autoZero"/>
        <c:auto val="1"/>
        <c:lblAlgn val="ctr"/>
        <c:lblOffset val="100"/>
        <c:tickLblSkip val="1"/>
        <c:tickMarkSkip val="1"/>
        <c:noMultiLvlLbl val="0"/>
      </c:catAx>
      <c:valAx>
        <c:axId val="855256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56508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1515</c:v>
                </c:pt>
                <c:pt idx="5">
                  <c:v>1452</c:v>
                </c:pt>
                <c:pt idx="8">
                  <c:v>1566</c:v>
                </c:pt>
                <c:pt idx="11">
                  <c:v>1682</c:v>
                </c:pt>
                <c:pt idx="14">
                  <c:v>1664</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c:v>
                </c:pt>
                <c:pt idx="3">
                  <c:v>1</c:v>
                </c:pt>
                <c:pt idx="6">
                  <c:v>1</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205</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608</c:v>
                </c:pt>
                <c:pt idx="3">
                  <c:v>663</c:v>
                </c:pt>
                <c:pt idx="6">
                  <c:v>757</c:v>
                </c:pt>
                <c:pt idx="9">
                  <c:v>765</c:v>
                </c:pt>
                <c:pt idx="12">
                  <c:v>819</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1341</c:v>
                </c:pt>
                <c:pt idx="3">
                  <c:v>1589</c:v>
                </c:pt>
                <c:pt idx="6">
                  <c:v>1423</c:v>
                </c:pt>
                <c:pt idx="9">
                  <c:v>1399</c:v>
                </c:pt>
                <c:pt idx="12">
                  <c:v>1467</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86223488"/>
        <c:axId val="862256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640</c:v>
                </c:pt>
                <c:pt idx="2">
                  <c:v>#N/A</c:v>
                </c:pt>
                <c:pt idx="3">
                  <c:v>#N/A</c:v>
                </c:pt>
                <c:pt idx="4">
                  <c:v>801</c:v>
                </c:pt>
                <c:pt idx="5">
                  <c:v>#N/A</c:v>
                </c:pt>
                <c:pt idx="6">
                  <c:v>#N/A</c:v>
                </c:pt>
                <c:pt idx="7">
                  <c:v>615</c:v>
                </c:pt>
                <c:pt idx="8">
                  <c:v>#N/A</c:v>
                </c:pt>
                <c:pt idx="9">
                  <c:v>#N/A</c:v>
                </c:pt>
                <c:pt idx="10">
                  <c:v>482</c:v>
                </c:pt>
                <c:pt idx="11">
                  <c:v>#N/A</c:v>
                </c:pt>
                <c:pt idx="12">
                  <c:v>#N/A</c:v>
                </c:pt>
                <c:pt idx="13">
                  <c:v>622</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86223488"/>
        <c:axId val="86225664"/>
      </c:lineChart>
      <c:catAx>
        <c:axId val="86223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6225664"/>
        <c:crosses val="autoZero"/>
        <c:auto val="1"/>
        <c:lblAlgn val="ctr"/>
        <c:lblOffset val="100"/>
        <c:tickLblSkip val="1"/>
        <c:tickMarkSkip val="1"/>
        <c:noMultiLvlLbl val="0"/>
      </c:catAx>
      <c:valAx>
        <c:axId val="862256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62234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20277</c:v>
                </c:pt>
                <c:pt idx="5">
                  <c:v>19607</c:v>
                </c:pt>
                <c:pt idx="8">
                  <c:v>19479</c:v>
                </c:pt>
                <c:pt idx="11">
                  <c:v>18609</c:v>
                </c:pt>
                <c:pt idx="14">
                  <c:v>18143</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255</c:v>
                </c:pt>
                <c:pt idx="5">
                  <c:v>150</c:v>
                </c:pt>
                <c:pt idx="8">
                  <c:v>107</c:v>
                </c:pt>
                <c:pt idx="11">
                  <c:v>108</c:v>
                </c:pt>
                <c:pt idx="14">
                  <c:v>168</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6209</c:v>
                </c:pt>
                <c:pt idx="5">
                  <c:v>6630</c:v>
                </c:pt>
                <c:pt idx="8">
                  <c:v>6231</c:v>
                </c:pt>
                <c:pt idx="11">
                  <c:v>6830</c:v>
                </c:pt>
                <c:pt idx="14">
                  <c:v>7070</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2856</c:v>
                </c:pt>
                <c:pt idx="3">
                  <c:v>2630</c:v>
                </c:pt>
                <c:pt idx="6">
                  <c:v>2603</c:v>
                </c:pt>
                <c:pt idx="9">
                  <c:v>2583</c:v>
                </c:pt>
                <c:pt idx="12">
                  <c:v>2570</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2280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11142</c:v>
                </c:pt>
                <c:pt idx="3">
                  <c:v>10867</c:v>
                </c:pt>
                <c:pt idx="6">
                  <c:v>11348</c:v>
                </c:pt>
                <c:pt idx="9">
                  <c:v>11253</c:v>
                </c:pt>
                <c:pt idx="12">
                  <c:v>11689</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15379</c:v>
                </c:pt>
                <c:pt idx="3">
                  <c:v>16302</c:v>
                </c:pt>
                <c:pt idx="6">
                  <c:v>16369</c:v>
                </c:pt>
                <c:pt idx="9">
                  <c:v>15699</c:v>
                </c:pt>
                <c:pt idx="12">
                  <c:v>15276</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86072704"/>
        <c:axId val="860912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4916</c:v>
                </c:pt>
                <c:pt idx="2">
                  <c:v>#N/A</c:v>
                </c:pt>
                <c:pt idx="3">
                  <c:v>#N/A</c:v>
                </c:pt>
                <c:pt idx="4">
                  <c:v>3413</c:v>
                </c:pt>
                <c:pt idx="5">
                  <c:v>#N/A</c:v>
                </c:pt>
                <c:pt idx="6">
                  <c:v>#N/A</c:v>
                </c:pt>
                <c:pt idx="7">
                  <c:v>4503</c:v>
                </c:pt>
                <c:pt idx="8">
                  <c:v>#N/A</c:v>
                </c:pt>
                <c:pt idx="9">
                  <c:v>#N/A</c:v>
                </c:pt>
                <c:pt idx="10">
                  <c:v>3989</c:v>
                </c:pt>
                <c:pt idx="11">
                  <c:v>#N/A</c:v>
                </c:pt>
                <c:pt idx="12">
                  <c:v>#N/A</c:v>
                </c:pt>
                <c:pt idx="13">
                  <c:v>4155</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86072704"/>
        <c:axId val="86091264"/>
      </c:lineChart>
      <c:catAx>
        <c:axId val="86072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6091264"/>
        <c:crosses val="autoZero"/>
        <c:auto val="1"/>
        <c:lblAlgn val="ctr"/>
        <c:lblOffset val="100"/>
        <c:tickLblSkip val="1"/>
        <c:tickMarkSkip val="1"/>
        <c:noMultiLvlLbl val="0"/>
      </c:catAx>
      <c:valAx>
        <c:axId val="860912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6072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86171648"/>
        <c:axId val="86173568"/>
      </c:scatterChart>
      <c:valAx>
        <c:axId val="8617164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6173568"/>
        <c:crosses val="autoZero"/>
        <c:crossBetween val="midCat"/>
      </c:valAx>
      <c:valAx>
        <c:axId val="8617356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617164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12</c:v>
                </c:pt>
                <c:pt idx="1">
                  <c:v>12.8</c:v>
                </c:pt>
                <c:pt idx="2">
                  <c:v>12.7</c:v>
                </c:pt>
                <c:pt idx="3">
                  <c:v>11.7</c:v>
                </c:pt>
                <c:pt idx="4">
                  <c:v>10.8</c:v>
                </c:pt>
              </c:numCache>
            </c:numRef>
          </c:xVal>
          <c:yVal>
            <c:numRef>
              <c:f>公会計指標分析・財政指標組合せ分析表!$K$73:$O$73</c:f>
              <c:numCache>
                <c:formatCode>#,##0.0;"▲ "#,##0.0</c:formatCode>
                <c:ptCount val="5"/>
                <c:pt idx="0">
                  <c:v>90.8</c:v>
                </c:pt>
                <c:pt idx="1">
                  <c:v>62.9</c:v>
                </c:pt>
                <c:pt idx="2">
                  <c:v>84.7</c:v>
                </c:pt>
                <c:pt idx="3">
                  <c:v>73.2</c:v>
                </c:pt>
                <c:pt idx="4">
                  <c:v>81.2</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11.7</c:v>
                </c:pt>
                <c:pt idx="1">
                  <c:v>11.2</c:v>
                </c:pt>
                <c:pt idx="2">
                  <c:v>10.4</c:v>
                </c:pt>
                <c:pt idx="3">
                  <c:v>8.5</c:v>
                </c:pt>
                <c:pt idx="4">
                  <c:v>9.1</c:v>
                </c:pt>
              </c:numCache>
            </c:numRef>
          </c:xVal>
          <c:yVal>
            <c:numRef>
              <c:f>公会計指標分析・財政指標組合せ分析表!$K$77:$O$77</c:f>
              <c:numCache>
                <c:formatCode>#,##0.0;"▲ "#,##0.0</c:formatCode>
                <c:ptCount val="5"/>
                <c:pt idx="0">
                  <c:v>61.3</c:v>
                </c:pt>
                <c:pt idx="1">
                  <c:v>54.6</c:v>
                </c:pt>
                <c:pt idx="2">
                  <c:v>48.7</c:v>
                </c:pt>
                <c:pt idx="3">
                  <c:v>44.9</c:v>
                </c:pt>
                <c:pt idx="4">
                  <c:v>44.9</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85475328"/>
        <c:axId val="85477248"/>
      </c:scatterChart>
      <c:valAx>
        <c:axId val="85475328"/>
        <c:scaling>
          <c:orientation val="minMax"/>
          <c:max val="13.2"/>
          <c:min val="8.199999999999999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5477248"/>
        <c:crosses val="autoZero"/>
        <c:crossBetween val="midCat"/>
      </c:valAx>
      <c:valAx>
        <c:axId val="85477248"/>
        <c:scaling>
          <c:orientation val="minMax"/>
          <c:max val="99"/>
          <c:min val="3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547532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石川県中能登町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市町村合併事業の元金償還が開始したことにより、元利償還金が増加している。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石川県中能登町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将来負担額については、一般会計等地方債現在高の減、公営企業等繰入見込額の増により、前年度同程度となっている。</a:t>
          </a:r>
        </a:p>
        <a:p>
          <a:r>
            <a:rPr kumimoji="1" lang="ja-JP" altLang="en-US" sz="1400">
              <a:latin typeface="ＭＳ ゴシック" pitchFamily="49" charset="-128"/>
              <a:ea typeface="ＭＳ ゴシック" pitchFamily="49" charset="-128"/>
            </a:rPr>
            <a:t>また、積み立てによる財政調整基金の増により充当可能基金は増えているものの、基準財政需要額算入見込額が減少しており、結果として、将来負担比率の分子は増加している。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石川県中能登町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18,475
18,286
89.45
10,509,090
10,403,078
48,393
6,752,056
15,276,309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10.8
81.2</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石川県中能登町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18,475
18,286
89.45
10,509,090
10,403,078
48,393
6,752,056
15,276,309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10.8
81.2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石川県中能登町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18,475
18,286
89.45
10,509,090
10,403,078
48,393
6,752,056
15,276,309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10.8
81.2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石川県中能登町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18,475
18,286
89.45
10,509,090
10,403,078
48,393
6,752,056
15,276,309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10.8
81.2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少子高齢化による人口の減少、基幹産業である繊維産業の不振等により、自主財源である税収が少なく、財政基盤が弱いため、</a:t>
          </a:r>
          <a:r>
            <a:rPr kumimoji="1" lang="en-US" altLang="ja-JP" sz="1300">
              <a:solidFill>
                <a:schemeClr val="dk1"/>
              </a:solidFill>
              <a:effectLst/>
              <a:latin typeface="+mn-lt"/>
              <a:ea typeface="+mn-ea"/>
              <a:cs typeface="+mn-cs"/>
            </a:rPr>
            <a:t>0.30</a:t>
          </a:r>
          <a:r>
            <a:rPr kumimoji="1" lang="ja-JP" altLang="ja-JP" sz="1300">
              <a:solidFill>
                <a:schemeClr val="dk1"/>
              </a:solidFill>
              <a:effectLst/>
              <a:latin typeface="+mn-lt"/>
              <a:ea typeface="+mn-ea"/>
              <a:cs typeface="+mn-cs"/>
            </a:rPr>
            <a:t>と類似団体平均を大幅に下回っている。平成</a:t>
          </a:r>
          <a:r>
            <a:rPr kumimoji="1" lang="en-US" altLang="ja-JP" sz="1300">
              <a:solidFill>
                <a:schemeClr val="dk1"/>
              </a:solidFill>
              <a:effectLst/>
              <a:latin typeface="+mn-lt"/>
              <a:ea typeface="+mn-ea"/>
              <a:cs typeface="+mn-cs"/>
            </a:rPr>
            <a:t>17</a:t>
          </a:r>
          <a:r>
            <a:rPr kumimoji="1" lang="ja-JP" altLang="ja-JP" sz="1300">
              <a:solidFill>
                <a:schemeClr val="dk1"/>
              </a:solidFill>
              <a:effectLst/>
              <a:latin typeface="+mn-lt"/>
              <a:ea typeface="+mn-ea"/>
              <a:cs typeface="+mn-cs"/>
            </a:rPr>
            <a:t>年</a:t>
          </a:r>
          <a:r>
            <a:rPr kumimoji="1" lang="en-US" altLang="ja-JP" sz="1300">
              <a:solidFill>
                <a:schemeClr val="dk1"/>
              </a:solidFill>
              <a:effectLst/>
              <a:latin typeface="+mn-lt"/>
              <a:ea typeface="+mn-ea"/>
              <a:cs typeface="+mn-cs"/>
            </a:rPr>
            <a:t>3</a:t>
          </a:r>
          <a:r>
            <a:rPr kumimoji="1" lang="ja-JP" altLang="ja-JP" sz="1300">
              <a:solidFill>
                <a:schemeClr val="dk1"/>
              </a:solidFill>
              <a:effectLst/>
              <a:latin typeface="+mn-lt"/>
              <a:ea typeface="+mn-ea"/>
              <a:cs typeface="+mn-cs"/>
            </a:rPr>
            <a:t>月</a:t>
          </a:r>
          <a:r>
            <a:rPr kumimoji="1" lang="en-US" altLang="ja-JP" sz="1300">
              <a:solidFill>
                <a:schemeClr val="dk1"/>
              </a:solidFill>
              <a:effectLst/>
              <a:latin typeface="+mn-lt"/>
              <a:ea typeface="+mn-ea"/>
              <a:cs typeface="+mn-cs"/>
            </a:rPr>
            <a:t>1</a:t>
          </a:r>
          <a:r>
            <a:rPr kumimoji="1" lang="ja-JP" altLang="ja-JP" sz="1300">
              <a:solidFill>
                <a:schemeClr val="dk1"/>
              </a:solidFill>
              <a:effectLst/>
              <a:latin typeface="+mn-lt"/>
              <a:ea typeface="+mn-ea"/>
              <a:cs typeface="+mn-cs"/>
            </a:rPr>
            <a:t>日の合併により中能登町となったが、今後は地域振興や教育の充実を図り、活力あるまちづくりを展開し、行政の効率化に努め、財政の健全化を図っていく。</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157843</xdr:rowOff>
    </xdr:from>
    <xdr:to>
      <xdr:col>7</xdr:col>
      <xdr:colOff>152400</xdr:colOff>
      <xdr:row>45</xdr:row>
      <xdr:rowOff>79828</xdr:rowOff>
    </xdr:to>
    <xdr:cxnSp macro="">
      <xdr:nvCxnSpPr>
        <xdr:cNvPr id="65" name="直線コネクタ 64"/>
        <xdr:cNvCxnSpPr/>
      </xdr:nvCxnSpPr>
      <xdr:spPr>
        <a:xfrm flipV="1">
          <a:off x="4953000" y="6330043"/>
          <a:ext cx="0" cy="14650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51905</xdr:rowOff>
    </xdr:from>
    <xdr:ext cx="762000" cy="259045"/>
    <xdr:sp macro="" textlink="">
      <xdr:nvSpPr>
        <xdr:cNvPr id="66" name="財政力最小値テキスト"/>
        <xdr:cNvSpPr txBox="1"/>
      </xdr:nvSpPr>
      <xdr:spPr>
        <a:xfrm>
          <a:off x="5041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79828</xdr:rowOff>
    </xdr:from>
    <xdr:to>
      <xdr:col>7</xdr:col>
      <xdr:colOff>241300</xdr:colOff>
      <xdr:row>45</xdr:row>
      <xdr:rowOff>79828</xdr:rowOff>
    </xdr:to>
    <xdr:cxnSp macro="">
      <xdr:nvCxnSpPr>
        <xdr:cNvPr id="67" name="直線コネクタ 66"/>
        <xdr:cNvCxnSpPr/>
      </xdr:nvCxnSpPr>
      <xdr:spPr>
        <a:xfrm>
          <a:off x="4864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72770</xdr:rowOff>
    </xdr:from>
    <xdr:ext cx="762000" cy="259045"/>
    <xdr:sp macro="" textlink="">
      <xdr:nvSpPr>
        <xdr:cNvPr id="68" name="財政力最大値テキスト"/>
        <xdr:cNvSpPr txBox="1"/>
      </xdr:nvSpPr>
      <xdr:spPr>
        <a:xfrm>
          <a:off x="5041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a:t>
          </a:r>
          <a:endParaRPr kumimoji="1" lang="ja-JP" altLang="en-US" sz="1000" b="1">
            <a:latin typeface="ＭＳ Ｐゴシック"/>
          </a:endParaRPr>
        </a:p>
      </xdr:txBody>
    </xdr:sp>
    <xdr:clientData/>
  </xdr:oneCellAnchor>
  <xdr:twoCellAnchor>
    <xdr:from>
      <xdr:col>7</xdr:col>
      <xdr:colOff>63500</xdr:colOff>
      <xdr:row>36</xdr:row>
      <xdr:rowOff>157843</xdr:rowOff>
    </xdr:from>
    <xdr:to>
      <xdr:col>7</xdr:col>
      <xdr:colOff>241300</xdr:colOff>
      <xdr:row>36</xdr:row>
      <xdr:rowOff>157843</xdr:rowOff>
    </xdr:to>
    <xdr:cxnSp macro="">
      <xdr:nvCxnSpPr>
        <xdr:cNvPr id="69" name="直線コネクタ 68"/>
        <xdr:cNvCxnSpPr/>
      </xdr:nvCxnSpPr>
      <xdr:spPr>
        <a:xfrm>
          <a:off x="4864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113393</xdr:rowOff>
    </xdr:from>
    <xdr:to>
      <xdr:col>7</xdr:col>
      <xdr:colOff>152400</xdr:colOff>
      <xdr:row>44</xdr:row>
      <xdr:rowOff>130628</xdr:rowOff>
    </xdr:to>
    <xdr:cxnSp macro="">
      <xdr:nvCxnSpPr>
        <xdr:cNvPr id="70" name="直線コネクタ 69"/>
        <xdr:cNvCxnSpPr/>
      </xdr:nvCxnSpPr>
      <xdr:spPr>
        <a:xfrm>
          <a:off x="4114800" y="7657193"/>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163484</xdr:rowOff>
    </xdr:from>
    <xdr:ext cx="762000" cy="259045"/>
    <xdr:sp macro="" textlink="">
      <xdr:nvSpPr>
        <xdr:cNvPr id="71" name="財政力平均値テキスト"/>
        <xdr:cNvSpPr txBox="1"/>
      </xdr:nvSpPr>
      <xdr:spPr>
        <a:xfrm>
          <a:off x="5041900" y="7192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146957</xdr:rowOff>
    </xdr:from>
    <xdr:to>
      <xdr:col>7</xdr:col>
      <xdr:colOff>203200</xdr:colOff>
      <xdr:row>43</xdr:row>
      <xdr:rowOff>77107</xdr:rowOff>
    </xdr:to>
    <xdr:sp macro="" textlink="">
      <xdr:nvSpPr>
        <xdr:cNvPr id="72" name="フローチャート : 判断 71"/>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96157</xdr:rowOff>
    </xdr:from>
    <xdr:to>
      <xdr:col>6</xdr:col>
      <xdr:colOff>0</xdr:colOff>
      <xdr:row>44</xdr:row>
      <xdr:rowOff>113393</xdr:rowOff>
    </xdr:to>
    <xdr:cxnSp macro="">
      <xdr:nvCxnSpPr>
        <xdr:cNvPr id="73" name="直線コネクタ 72"/>
        <xdr:cNvCxnSpPr/>
      </xdr:nvCxnSpPr>
      <xdr:spPr>
        <a:xfrm>
          <a:off x="3225800" y="76399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129722</xdr:rowOff>
    </xdr:from>
    <xdr:to>
      <xdr:col>6</xdr:col>
      <xdr:colOff>50800</xdr:colOff>
      <xdr:row>43</xdr:row>
      <xdr:rowOff>59872</xdr:rowOff>
    </xdr:to>
    <xdr:sp macro="" textlink="">
      <xdr:nvSpPr>
        <xdr:cNvPr id="74" name="フローチャート : 判断 73"/>
        <xdr:cNvSpPr/>
      </xdr:nvSpPr>
      <xdr:spPr>
        <a:xfrm>
          <a:off x="4064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70049</xdr:rowOff>
    </xdr:from>
    <xdr:ext cx="736600" cy="259045"/>
    <xdr:sp macro="" textlink="">
      <xdr:nvSpPr>
        <xdr:cNvPr id="75" name="テキスト ボックス 74"/>
        <xdr:cNvSpPr txBox="1"/>
      </xdr:nvSpPr>
      <xdr:spPr>
        <a:xfrm>
          <a:off x="3733800" y="7099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96157</xdr:rowOff>
    </xdr:from>
    <xdr:to>
      <xdr:col>4</xdr:col>
      <xdr:colOff>482600</xdr:colOff>
      <xdr:row>44</xdr:row>
      <xdr:rowOff>96157</xdr:rowOff>
    </xdr:to>
    <xdr:cxnSp macro="">
      <xdr:nvCxnSpPr>
        <xdr:cNvPr id="76" name="直線コネクタ 75"/>
        <xdr:cNvCxnSpPr/>
      </xdr:nvCxnSpPr>
      <xdr:spPr>
        <a:xfrm>
          <a:off x="2336800" y="7639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112485</xdr:rowOff>
    </xdr:from>
    <xdr:to>
      <xdr:col>4</xdr:col>
      <xdr:colOff>533400</xdr:colOff>
      <xdr:row>43</xdr:row>
      <xdr:rowOff>42635</xdr:rowOff>
    </xdr:to>
    <xdr:sp macro="" textlink="">
      <xdr:nvSpPr>
        <xdr:cNvPr id="77" name="フローチャート : 判断 76"/>
        <xdr:cNvSpPr/>
      </xdr:nvSpPr>
      <xdr:spPr>
        <a:xfrm>
          <a:off x="3175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52812</xdr:rowOff>
    </xdr:from>
    <xdr:ext cx="762000" cy="259045"/>
    <xdr:sp macro="" textlink="">
      <xdr:nvSpPr>
        <xdr:cNvPr id="78" name="テキスト ボックス 77"/>
        <xdr:cNvSpPr txBox="1"/>
      </xdr:nvSpPr>
      <xdr:spPr>
        <a:xfrm>
          <a:off x="2844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96157</xdr:rowOff>
    </xdr:from>
    <xdr:to>
      <xdr:col>3</xdr:col>
      <xdr:colOff>279400</xdr:colOff>
      <xdr:row>44</xdr:row>
      <xdr:rowOff>96157</xdr:rowOff>
    </xdr:to>
    <xdr:cxnSp macro="">
      <xdr:nvCxnSpPr>
        <xdr:cNvPr id="79" name="直線コネクタ 78"/>
        <xdr:cNvCxnSpPr/>
      </xdr:nvCxnSpPr>
      <xdr:spPr>
        <a:xfrm>
          <a:off x="1447800" y="7639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112485</xdr:rowOff>
    </xdr:from>
    <xdr:to>
      <xdr:col>3</xdr:col>
      <xdr:colOff>330200</xdr:colOff>
      <xdr:row>43</xdr:row>
      <xdr:rowOff>42635</xdr:rowOff>
    </xdr:to>
    <xdr:sp macro="" textlink="">
      <xdr:nvSpPr>
        <xdr:cNvPr id="80" name="フローチャート : 判断 79"/>
        <xdr:cNvSpPr/>
      </xdr:nvSpPr>
      <xdr:spPr>
        <a:xfrm>
          <a:off x="2286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52812</xdr:rowOff>
    </xdr:from>
    <xdr:ext cx="762000" cy="259045"/>
    <xdr:sp macro="" textlink="">
      <xdr:nvSpPr>
        <xdr:cNvPr id="81" name="テキスト ボックス 80"/>
        <xdr:cNvSpPr txBox="1"/>
      </xdr:nvSpPr>
      <xdr:spPr>
        <a:xfrm>
          <a:off x="1955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112485</xdr:rowOff>
    </xdr:from>
    <xdr:to>
      <xdr:col>2</xdr:col>
      <xdr:colOff>127000</xdr:colOff>
      <xdr:row>43</xdr:row>
      <xdr:rowOff>42635</xdr:rowOff>
    </xdr:to>
    <xdr:sp macro="" textlink="">
      <xdr:nvSpPr>
        <xdr:cNvPr id="82" name="フローチャート : 判断 81"/>
        <xdr:cNvSpPr/>
      </xdr:nvSpPr>
      <xdr:spPr>
        <a:xfrm>
          <a:off x="1397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52812</xdr:rowOff>
    </xdr:from>
    <xdr:ext cx="762000" cy="259045"/>
    <xdr:sp macro="" textlink="">
      <xdr:nvSpPr>
        <xdr:cNvPr id="83" name="テキスト ボックス 82"/>
        <xdr:cNvSpPr txBox="1"/>
      </xdr:nvSpPr>
      <xdr:spPr>
        <a:xfrm>
          <a:off x="1066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44</xdr:row>
      <xdr:rowOff>79828</xdr:rowOff>
    </xdr:from>
    <xdr:to>
      <xdr:col>7</xdr:col>
      <xdr:colOff>203200</xdr:colOff>
      <xdr:row>45</xdr:row>
      <xdr:rowOff>9978</xdr:rowOff>
    </xdr:to>
    <xdr:sp macro="" textlink="">
      <xdr:nvSpPr>
        <xdr:cNvPr id="89" name="円/楕円 88"/>
        <xdr:cNvSpPr/>
      </xdr:nvSpPr>
      <xdr:spPr>
        <a:xfrm>
          <a:off x="49022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147155</xdr:rowOff>
    </xdr:from>
    <xdr:ext cx="762000" cy="259045"/>
    <xdr:sp macro="" textlink="">
      <xdr:nvSpPr>
        <xdr:cNvPr id="90" name="財政力該当値テキスト"/>
        <xdr:cNvSpPr txBox="1"/>
      </xdr:nvSpPr>
      <xdr:spPr>
        <a:xfrm>
          <a:off x="5041900" y="751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62593</xdr:rowOff>
    </xdr:from>
    <xdr:to>
      <xdr:col>6</xdr:col>
      <xdr:colOff>50800</xdr:colOff>
      <xdr:row>44</xdr:row>
      <xdr:rowOff>164193</xdr:rowOff>
    </xdr:to>
    <xdr:sp macro="" textlink="">
      <xdr:nvSpPr>
        <xdr:cNvPr id="91" name="円/楕円 90"/>
        <xdr:cNvSpPr/>
      </xdr:nvSpPr>
      <xdr:spPr>
        <a:xfrm>
          <a:off x="40640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148970</xdr:rowOff>
    </xdr:from>
    <xdr:ext cx="736600" cy="259045"/>
    <xdr:sp macro="" textlink="">
      <xdr:nvSpPr>
        <xdr:cNvPr id="92" name="テキスト ボックス 91"/>
        <xdr:cNvSpPr txBox="1"/>
      </xdr:nvSpPr>
      <xdr:spPr>
        <a:xfrm>
          <a:off x="3733800" y="76927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45357</xdr:rowOff>
    </xdr:from>
    <xdr:to>
      <xdr:col>4</xdr:col>
      <xdr:colOff>533400</xdr:colOff>
      <xdr:row>44</xdr:row>
      <xdr:rowOff>146957</xdr:rowOff>
    </xdr:to>
    <xdr:sp macro="" textlink="">
      <xdr:nvSpPr>
        <xdr:cNvPr id="93" name="円/楕円 92"/>
        <xdr:cNvSpPr/>
      </xdr:nvSpPr>
      <xdr:spPr>
        <a:xfrm>
          <a:off x="3175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131734</xdr:rowOff>
    </xdr:from>
    <xdr:ext cx="762000" cy="259045"/>
    <xdr:sp macro="" textlink="">
      <xdr:nvSpPr>
        <xdr:cNvPr id="94" name="テキスト ボックス 93"/>
        <xdr:cNvSpPr txBox="1"/>
      </xdr:nvSpPr>
      <xdr:spPr>
        <a:xfrm>
          <a:off x="2844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45357</xdr:rowOff>
    </xdr:from>
    <xdr:to>
      <xdr:col>3</xdr:col>
      <xdr:colOff>330200</xdr:colOff>
      <xdr:row>44</xdr:row>
      <xdr:rowOff>146957</xdr:rowOff>
    </xdr:to>
    <xdr:sp macro="" textlink="">
      <xdr:nvSpPr>
        <xdr:cNvPr id="95" name="円/楕円 94"/>
        <xdr:cNvSpPr/>
      </xdr:nvSpPr>
      <xdr:spPr>
        <a:xfrm>
          <a:off x="2286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131734</xdr:rowOff>
    </xdr:from>
    <xdr:ext cx="762000" cy="259045"/>
    <xdr:sp macro="" textlink="">
      <xdr:nvSpPr>
        <xdr:cNvPr id="96" name="テキスト ボックス 95"/>
        <xdr:cNvSpPr txBox="1"/>
      </xdr:nvSpPr>
      <xdr:spPr>
        <a:xfrm>
          <a:off x="1955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45357</xdr:rowOff>
    </xdr:from>
    <xdr:to>
      <xdr:col>2</xdr:col>
      <xdr:colOff>127000</xdr:colOff>
      <xdr:row>44</xdr:row>
      <xdr:rowOff>146957</xdr:rowOff>
    </xdr:to>
    <xdr:sp macro="" textlink="">
      <xdr:nvSpPr>
        <xdr:cNvPr id="97" name="円/楕円 96"/>
        <xdr:cNvSpPr/>
      </xdr:nvSpPr>
      <xdr:spPr>
        <a:xfrm>
          <a:off x="1397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131734</xdr:rowOff>
    </xdr:from>
    <xdr:ext cx="762000" cy="259045"/>
    <xdr:sp macro="" textlink="">
      <xdr:nvSpPr>
        <xdr:cNvPr id="98" name="テキスト ボックス 97"/>
        <xdr:cNvSpPr txBox="1"/>
      </xdr:nvSpPr>
      <xdr:spPr>
        <a:xfrm>
          <a:off x="1066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臨時財政対策債の減、地方交付税合併算定替特例措置の経過による収入の減、下水道会計への基準内繰出金の増により、Ｈ２４比６．９％の増となっている。</a:t>
          </a:r>
          <a:endParaRPr kumimoji="1" lang="en-US" altLang="ja-JP" sz="1300">
            <a:solidFill>
              <a:schemeClr val="dk1"/>
            </a:solidFill>
            <a:effectLst/>
            <a:latin typeface="+mn-lt"/>
            <a:ea typeface="+mn-ea"/>
            <a:cs typeface="+mn-cs"/>
          </a:endParaRPr>
        </a:p>
        <a:p>
          <a:r>
            <a:rPr kumimoji="1" lang="ja-JP" altLang="ja-JP" sz="1300">
              <a:solidFill>
                <a:schemeClr val="dk1"/>
              </a:solidFill>
              <a:effectLst/>
              <a:latin typeface="+mn-lt"/>
              <a:ea typeface="+mn-ea"/>
              <a:cs typeface="+mn-cs"/>
            </a:rPr>
            <a:t>今後も適正な定員管理の実施、事務事業の優先度、必要性、事業効果の再点検、公債費の繰上げ償還等を積極的に進め、経常的経費の削減に努める。</a:t>
          </a:r>
          <a:endParaRPr lang="ja-JP" altLang="ja-JP" sz="1300">
            <a:effectLst/>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110913</xdr:rowOff>
    </xdr:from>
    <xdr:to>
      <xdr:col>7</xdr:col>
      <xdr:colOff>152400</xdr:colOff>
      <xdr:row>67</xdr:row>
      <xdr:rowOff>88054</xdr:rowOff>
    </xdr:to>
    <xdr:cxnSp macro="">
      <xdr:nvCxnSpPr>
        <xdr:cNvPr id="128" name="直線コネクタ 127"/>
        <xdr:cNvCxnSpPr/>
      </xdr:nvCxnSpPr>
      <xdr:spPr>
        <a:xfrm flipV="1">
          <a:off x="4953000" y="10055013"/>
          <a:ext cx="0" cy="15201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60131</xdr:rowOff>
    </xdr:from>
    <xdr:ext cx="762000" cy="259045"/>
    <xdr:sp macro="" textlink="">
      <xdr:nvSpPr>
        <xdr:cNvPr id="129" name="財政構造の弾力性最小値テキスト"/>
        <xdr:cNvSpPr txBox="1"/>
      </xdr:nvSpPr>
      <xdr:spPr>
        <a:xfrm>
          <a:off x="5041900" y="1154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94.7</a:t>
          </a:r>
          <a:endParaRPr kumimoji="1" lang="ja-JP" altLang="en-US" sz="1000" b="1">
            <a:latin typeface="ＭＳ Ｐゴシック"/>
          </a:endParaRPr>
        </a:p>
      </xdr:txBody>
    </xdr:sp>
    <xdr:clientData/>
  </xdr:oneCellAnchor>
  <xdr:twoCellAnchor>
    <xdr:from>
      <xdr:col>7</xdr:col>
      <xdr:colOff>63500</xdr:colOff>
      <xdr:row>67</xdr:row>
      <xdr:rowOff>88054</xdr:rowOff>
    </xdr:from>
    <xdr:to>
      <xdr:col>7</xdr:col>
      <xdr:colOff>241300</xdr:colOff>
      <xdr:row>67</xdr:row>
      <xdr:rowOff>88054</xdr:rowOff>
    </xdr:to>
    <xdr:cxnSp macro="">
      <xdr:nvCxnSpPr>
        <xdr:cNvPr id="130" name="直線コネクタ 129"/>
        <xdr:cNvCxnSpPr/>
      </xdr:nvCxnSpPr>
      <xdr:spPr>
        <a:xfrm>
          <a:off x="4864100" y="1157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25840</xdr:rowOff>
    </xdr:from>
    <xdr:ext cx="762000" cy="259045"/>
    <xdr:sp macro="" textlink="">
      <xdr:nvSpPr>
        <xdr:cNvPr id="131" name="財政構造の弾力性最大値テキスト"/>
        <xdr:cNvSpPr txBox="1"/>
      </xdr:nvSpPr>
      <xdr:spPr>
        <a:xfrm>
          <a:off x="5041900" y="979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75.8</a:t>
          </a:r>
          <a:endParaRPr kumimoji="1" lang="ja-JP" altLang="en-US" sz="1000" b="1">
            <a:latin typeface="ＭＳ Ｐゴシック"/>
          </a:endParaRPr>
        </a:p>
      </xdr:txBody>
    </xdr:sp>
    <xdr:clientData/>
  </xdr:oneCellAnchor>
  <xdr:twoCellAnchor>
    <xdr:from>
      <xdr:col>7</xdr:col>
      <xdr:colOff>63500</xdr:colOff>
      <xdr:row>58</xdr:row>
      <xdr:rowOff>110913</xdr:rowOff>
    </xdr:from>
    <xdr:to>
      <xdr:col>7</xdr:col>
      <xdr:colOff>241300</xdr:colOff>
      <xdr:row>58</xdr:row>
      <xdr:rowOff>110913</xdr:rowOff>
    </xdr:to>
    <xdr:cxnSp macro="">
      <xdr:nvCxnSpPr>
        <xdr:cNvPr id="132" name="直線コネクタ 131"/>
        <xdr:cNvCxnSpPr/>
      </xdr:nvCxnSpPr>
      <xdr:spPr>
        <a:xfrm>
          <a:off x="4864100" y="10055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100330</xdr:rowOff>
    </xdr:from>
    <xdr:to>
      <xdr:col>7</xdr:col>
      <xdr:colOff>152400</xdr:colOff>
      <xdr:row>65</xdr:row>
      <xdr:rowOff>36830</xdr:rowOff>
    </xdr:to>
    <xdr:cxnSp macro="">
      <xdr:nvCxnSpPr>
        <xdr:cNvPr id="133" name="直線コネクタ 132"/>
        <xdr:cNvCxnSpPr/>
      </xdr:nvCxnSpPr>
      <xdr:spPr>
        <a:xfrm>
          <a:off x="4114800" y="10215880"/>
          <a:ext cx="838200" cy="965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71983</xdr:rowOff>
    </xdr:from>
    <xdr:ext cx="762000" cy="259045"/>
    <xdr:sp macro="" textlink="">
      <xdr:nvSpPr>
        <xdr:cNvPr id="134" name="財政構造の弾力性平均値テキスト"/>
        <xdr:cNvSpPr txBox="1"/>
      </xdr:nvSpPr>
      <xdr:spPr>
        <a:xfrm>
          <a:off x="5041900" y="10701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86.4</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55456</xdr:rowOff>
    </xdr:from>
    <xdr:to>
      <xdr:col>7</xdr:col>
      <xdr:colOff>203200</xdr:colOff>
      <xdr:row>63</xdr:row>
      <xdr:rowOff>157056</xdr:rowOff>
    </xdr:to>
    <xdr:sp macro="" textlink="">
      <xdr:nvSpPr>
        <xdr:cNvPr id="135" name="フローチャート : 判断 134"/>
        <xdr:cNvSpPr/>
      </xdr:nvSpPr>
      <xdr:spPr>
        <a:xfrm>
          <a:off x="4902200" y="1085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100330</xdr:rowOff>
    </xdr:from>
    <xdr:to>
      <xdr:col>6</xdr:col>
      <xdr:colOff>0</xdr:colOff>
      <xdr:row>61</xdr:row>
      <xdr:rowOff>111337</xdr:rowOff>
    </xdr:to>
    <xdr:cxnSp macro="">
      <xdr:nvCxnSpPr>
        <xdr:cNvPr id="136" name="直線コネクタ 135"/>
        <xdr:cNvCxnSpPr/>
      </xdr:nvCxnSpPr>
      <xdr:spPr>
        <a:xfrm flipV="1">
          <a:off x="3225800" y="10215880"/>
          <a:ext cx="889000" cy="353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82127</xdr:rowOff>
    </xdr:from>
    <xdr:to>
      <xdr:col>6</xdr:col>
      <xdr:colOff>50800</xdr:colOff>
      <xdr:row>63</xdr:row>
      <xdr:rowOff>12277</xdr:rowOff>
    </xdr:to>
    <xdr:sp macro="" textlink="">
      <xdr:nvSpPr>
        <xdr:cNvPr id="137" name="フローチャート : 判断 136"/>
        <xdr:cNvSpPr/>
      </xdr:nvSpPr>
      <xdr:spPr>
        <a:xfrm>
          <a:off x="4064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168504</xdr:rowOff>
    </xdr:from>
    <xdr:ext cx="736600" cy="259045"/>
    <xdr:sp macro="" textlink="">
      <xdr:nvSpPr>
        <xdr:cNvPr id="138" name="テキスト ボックス 137"/>
        <xdr:cNvSpPr txBox="1"/>
      </xdr:nvSpPr>
      <xdr:spPr>
        <a:xfrm>
          <a:off x="3733800" y="107984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111337</xdr:rowOff>
    </xdr:from>
    <xdr:to>
      <xdr:col>4</xdr:col>
      <xdr:colOff>482600</xdr:colOff>
      <xdr:row>62</xdr:row>
      <xdr:rowOff>12277</xdr:rowOff>
    </xdr:to>
    <xdr:cxnSp macro="">
      <xdr:nvCxnSpPr>
        <xdr:cNvPr id="139" name="直線コネクタ 138"/>
        <xdr:cNvCxnSpPr/>
      </xdr:nvCxnSpPr>
      <xdr:spPr>
        <a:xfrm flipV="1">
          <a:off x="2336800" y="10569787"/>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77046</xdr:rowOff>
    </xdr:from>
    <xdr:to>
      <xdr:col>4</xdr:col>
      <xdr:colOff>533400</xdr:colOff>
      <xdr:row>65</xdr:row>
      <xdr:rowOff>7196</xdr:rowOff>
    </xdr:to>
    <xdr:sp macro="" textlink="">
      <xdr:nvSpPr>
        <xdr:cNvPr id="140" name="フローチャート : 判断 139"/>
        <xdr:cNvSpPr/>
      </xdr:nvSpPr>
      <xdr:spPr>
        <a:xfrm>
          <a:off x="31750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163423</xdr:rowOff>
    </xdr:from>
    <xdr:ext cx="762000" cy="259045"/>
    <xdr:sp macro="" textlink="">
      <xdr:nvSpPr>
        <xdr:cNvPr id="141" name="テキスト ボックス 140"/>
        <xdr:cNvSpPr txBox="1"/>
      </xdr:nvSpPr>
      <xdr:spPr>
        <a:xfrm>
          <a:off x="2844800" y="1113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88.8</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167640</xdr:rowOff>
    </xdr:from>
    <xdr:to>
      <xdr:col>3</xdr:col>
      <xdr:colOff>279400</xdr:colOff>
      <xdr:row>62</xdr:row>
      <xdr:rowOff>12277</xdr:rowOff>
    </xdr:to>
    <xdr:cxnSp macro="">
      <xdr:nvCxnSpPr>
        <xdr:cNvPr id="142" name="直線コネクタ 141"/>
        <xdr:cNvCxnSpPr/>
      </xdr:nvCxnSpPr>
      <xdr:spPr>
        <a:xfrm>
          <a:off x="1447800" y="1062609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168063</xdr:rowOff>
    </xdr:from>
    <xdr:to>
      <xdr:col>3</xdr:col>
      <xdr:colOff>330200</xdr:colOff>
      <xdr:row>64</xdr:row>
      <xdr:rowOff>98213</xdr:rowOff>
    </xdr:to>
    <xdr:sp macro="" textlink="">
      <xdr:nvSpPr>
        <xdr:cNvPr id="143" name="フローチャート : 判断 142"/>
        <xdr:cNvSpPr/>
      </xdr:nvSpPr>
      <xdr:spPr>
        <a:xfrm>
          <a:off x="2286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82990</xdr:rowOff>
    </xdr:from>
    <xdr:ext cx="762000" cy="259045"/>
    <xdr:sp macro="" textlink="">
      <xdr:nvSpPr>
        <xdr:cNvPr id="144" name="テキスト ボックス 143"/>
        <xdr:cNvSpPr txBox="1"/>
      </xdr:nvSpPr>
      <xdr:spPr>
        <a:xfrm>
          <a:off x="1955800" y="1105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52917</xdr:rowOff>
    </xdr:from>
    <xdr:to>
      <xdr:col>2</xdr:col>
      <xdr:colOff>127000</xdr:colOff>
      <xdr:row>64</xdr:row>
      <xdr:rowOff>154517</xdr:rowOff>
    </xdr:to>
    <xdr:sp macro="" textlink="">
      <xdr:nvSpPr>
        <xdr:cNvPr id="145" name="フローチャート : 判断 144"/>
        <xdr:cNvSpPr/>
      </xdr:nvSpPr>
      <xdr:spPr>
        <a:xfrm>
          <a:off x="1397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139294</xdr:rowOff>
    </xdr:from>
    <xdr:ext cx="762000" cy="259045"/>
    <xdr:sp macro="" textlink="">
      <xdr:nvSpPr>
        <xdr:cNvPr id="146" name="テキスト ボックス 145"/>
        <xdr:cNvSpPr txBox="1"/>
      </xdr:nvSpPr>
      <xdr:spPr>
        <a:xfrm>
          <a:off x="1066800" y="1111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157480</xdr:rowOff>
    </xdr:from>
    <xdr:to>
      <xdr:col>7</xdr:col>
      <xdr:colOff>203200</xdr:colOff>
      <xdr:row>65</xdr:row>
      <xdr:rowOff>87630</xdr:rowOff>
    </xdr:to>
    <xdr:sp macro="" textlink="">
      <xdr:nvSpPr>
        <xdr:cNvPr id="152" name="円/楕円 151"/>
        <xdr:cNvSpPr/>
      </xdr:nvSpPr>
      <xdr:spPr>
        <a:xfrm>
          <a:off x="49022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129557</xdr:rowOff>
    </xdr:from>
    <xdr:ext cx="762000" cy="259045"/>
    <xdr:sp macro="" textlink="">
      <xdr:nvSpPr>
        <xdr:cNvPr id="153" name="財政構造の弾力性該当値テキスト"/>
        <xdr:cNvSpPr txBox="1"/>
      </xdr:nvSpPr>
      <xdr:spPr>
        <a:xfrm>
          <a:off x="5041900" y="1110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49530</xdr:rowOff>
    </xdr:from>
    <xdr:to>
      <xdr:col>6</xdr:col>
      <xdr:colOff>50800</xdr:colOff>
      <xdr:row>59</xdr:row>
      <xdr:rowOff>151130</xdr:rowOff>
    </xdr:to>
    <xdr:sp macro="" textlink="">
      <xdr:nvSpPr>
        <xdr:cNvPr id="154" name="円/楕円 153"/>
        <xdr:cNvSpPr/>
      </xdr:nvSpPr>
      <xdr:spPr>
        <a:xfrm>
          <a:off x="40640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161307</xdr:rowOff>
    </xdr:from>
    <xdr:ext cx="736600" cy="259045"/>
    <xdr:sp macro="" textlink="">
      <xdr:nvSpPr>
        <xdr:cNvPr id="155" name="テキスト ボックス 154"/>
        <xdr:cNvSpPr txBox="1"/>
      </xdr:nvSpPr>
      <xdr:spPr>
        <a:xfrm>
          <a:off x="3733800" y="9933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77.8</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60537</xdr:rowOff>
    </xdr:from>
    <xdr:to>
      <xdr:col>4</xdr:col>
      <xdr:colOff>533400</xdr:colOff>
      <xdr:row>61</xdr:row>
      <xdr:rowOff>162137</xdr:rowOff>
    </xdr:to>
    <xdr:sp macro="" textlink="">
      <xdr:nvSpPr>
        <xdr:cNvPr id="156" name="円/楕円 155"/>
        <xdr:cNvSpPr/>
      </xdr:nvSpPr>
      <xdr:spPr>
        <a:xfrm>
          <a:off x="3175000" y="105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864</xdr:rowOff>
    </xdr:from>
    <xdr:ext cx="762000" cy="259045"/>
    <xdr:sp macro="" textlink="">
      <xdr:nvSpPr>
        <xdr:cNvPr id="157" name="テキスト ボックス 156"/>
        <xdr:cNvSpPr txBox="1"/>
      </xdr:nvSpPr>
      <xdr:spPr>
        <a:xfrm>
          <a:off x="2844800" y="1028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82.2</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132927</xdr:rowOff>
    </xdr:from>
    <xdr:to>
      <xdr:col>3</xdr:col>
      <xdr:colOff>330200</xdr:colOff>
      <xdr:row>62</xdr:row>
      <xdr:rowOff>63077</xdr:rowOff>
    </xdr:to>
    <xdr:sp macro="" textlink="">
      <xdr:nvSpPr>
        <xdr:cNvPr id="158" name="円/楕円 157"/>
        <xdr:cNvSpPr/>
      </xdr:nvSpPr>
      <xdr:spPr>
        <a:xfrm>
          <a:off x="2286000" y="1059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73254</xdr:rowOff>
    </xdr:from>
    <xdr:ext cx="762000" cy="259045"/>
    <xdr:sp macro="" textlink="">
      <xdr:nvSpPr>
        <xdr:cNvPr id="159" name="テキスト ボックス 158"/>
        <xdr:cNvSpPr txBox="1"/>
      </xdr:nvSpPr>
      <xdr:spPr>
        <a:xfrm>
          <a:off x="1955800" y="1036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83.1</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116840</xdr:rowOff>
    </xdr:from>
    <xdr:to>
      <xdr:col>2</xdr:col>
      <xdr:colOff>127000</xdr:colOff>
      <xdr:row>62</xdr:row>
      <xdr:rowOff>46990</xdr:rowOff>
    </xdr:to>
    <xdr:sp macro="" textlink="">
      <xdr:nvSpPr>
        <xdr:cNvPr id="160" name="円/楕円 159"/>
        <xdr:cNvSpPr/>
      </xdr:nvSpPr>
      <xdr:spPr>
        <a:xfrm>
          <a:off x="1397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57167</xdr:rowOff>
    </xdr:from>
    <xdr:ext cx="762000" cy="259045"/>
    <xdr:sp macro="" textlink="">
      <xdr:nvSpPr>
        <xdr:cNvPr id="161" name="テキスト ボックス 160"/>
        <xdr:cNvSpPr txBox="1"/>
      </xdr:nvSpPr>
      <xdr:spPr>
        <a:xfrm>
          <a:off x="1066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[151,630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114,228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人件費では、退職者数に対する採用者数の抑制</a:t>
          </a:r>
          <a:r>
            <a:rPr kumimoji="1" lang="ja-JP" altLang="en-US" sz="1300">
              <a:solidFill>
                <a:schemeClr val="dk1"/>
              </a:solidFill>
              <a:effectLst/>
              <a:latin typeface="+mn-lt"/>
              <a:ea typeface="+mn-ea"/>
              <a:cs typeface="+mn-cs"/>
            </a:rPr>
            <a:t>を行っているものの、再任用制度の運用本格化により、徐々に増加することが想定される。</a:t>
          </a:r>
          <a:endParaRPr kumimoji="1" lang="en-US" altLang="ja-JP" sz="1300">
            <a:solidFill>
              <a:schemeClr val="dk1"/>
            </a:solidFill>
            <a:effectLst/>
            <a:latin typeface="+mn-lt"/>
            <a:ea typeface="+mn-ea"/>
            <a:cs typeface="+mn-cs"/>
          </a:endParaRPr>
        </a:p>
        <a:p>
          <a:r>
            <a:rPr kumimoji="1" lang="ja-JP" altLang="ja-JP" sz="1300">
              <a:solidFill>
                <a:schemeClr val="dk1"/>
              </a:solidFill>
              <a:effectLst/>
              <a:latin typeface="+mn-lt"/>
              <a:ea typeface="+mn-ea"/>
              <a:cs typeface="+mn-cs"/>
            </a:rPr>
            <a:t>依然として合併による類似施設管理のための人件費、物件費が発生しており、小・中学校、図書館、上・下水道施設の統廃合の検討及び推進、保育園等の指定管理者制度導入の検討を積極的に進め、合併による財政効果を更に引き出せるように努める。</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8449</xdr:rowOff>
    </xdr:from>
    <xdr:to>
      <xdr:col>7</xdr:col>
      <xdr:colOff>152400</xdr:colOff>
      <xdr:row>89</xdr:row>
      <xdr:rowOff>66954</xdr:rowOff>
    </xdr:to>
    <xdr:cxnSp macro="">
      <xdr:nvCxnSpPr>
        <xdr:cNvPr id="191" name="直線コネクタ 190"/>
        <xdr:cNvCxnSpPr/>
      </xdr:nvCxnSpPr>
      <xdr:spPr>
        <a:xfrm flipV="1">
          <a:off x="4953000" y="13895899"/>
          <a:ext cx="0" cy="14301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39031</xdr:rowOff>
    </xdr:from>
    <xdr:ext cx="762000" cy="259045"/>
    <xdr:sp macro="" textlink="">
      <xdr:nvSpPr>
        <xdr:cNvPr id="192" name="人件費・物件費等の状況最小値テキスト"/>
        <xdr:cNvSpPr txBox="1"/>
      </xdr:nvSpPr>
      <xdr:spPr>
        <a:xfrm>
          <a:off x="5041900" y="1529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289,640</a:t>
          </a:r>
          <a:endParaRPr kumimoji="1" lang="ja-JP" altLang="en-US" sz="1000" b="1">
            <a:latin typeface="ＭＳ Ｐゴシック"/>
          </a:endParaRPr>
        </a:p>
      </xdr:txBody>
    </xdr:sp>
    <xdr:clientData/>
  </xdr:oneCellAnchor>
  <xdr:twoCellAnchor>
    <xdr:from>
      <xdr:col>7</xdr:col>
      <xdr:colOff>63500</xdr:colOff>
      <xdr:row>89</xdr:row>
      <xdr:rowOff>66954</xdr:rowOff>
    </xdr:from>
    <xdr:to>
      <xdr:col>7</xdr:col>
      <xdr:colOff>241300</xdr:colOff>
      <xdr:row>89</xdr:row>
      <xdr:rowOff>66954</xdr:rowOff>
    </xdr:to>
    <xdr:cxnSp macro="">
      <xdr:nvCxnSpPr>
        <xdr:cNvPr id="193" name="直線コネクタ 192"/>
        <xdr:cNvCxnSpPr/>
      </xdr:nvCxnSpPr>
      <xdr:spPr>
        <a:xfrm>
          <a:off x="4864100" y="15326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94826</xdr:rowOff>
    </xdr:from>
    <xdr:ext cx="762000" cy="259045"/>
    <xdr:sp macro="" textlink="">
      <xdr:nvSpPr>
        <xdr:cNvPr id="194" name="人件費・物件費等の状況最大値テキスト"/>
        <xdr:cNvSpPr txBox="1"/>
      </xdr:nvSpPr>
      <xdr:spPr>
        <a:xfrm>
          <a:off x="5041900" y="13639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111,840</a:t>
          </a:r>
          <a:endParaRPr kumimoji="1" lang="ja-JP" altLang="en-US" sz="1000" b="1">
            <a:latin typeface="ＭＳ Ｐゴシック"/>
          </a:endParaRPr>
        </a:p>
      </xdr:txBody>
    </xdr:sp>
    <xdr:clientData/>
  </xdr:oneCellAnchor>
  <xdr:twoCellAnchor>
    <xdr:from>
      <xdr:col>7</xdr:col>
      <xdr:colOff>63500</xdr:colOff>
      <xdr:row>81</xdr:row>
      <xdr:rowOff>8449</xdr:rowOff>
    </xdr:from>
    <xdr:to>
      <xdr:col>7</xdr:col>
      <xdr:colOff>241300</xdr:colOff>
      <xdr:row>81</xdr:row>
      <xdr:rowOff>8449</xdr:rowOff>
    </xdr:to>
    <xdr:cxnSp macro="">
      <xdr:nvCxnSpPr>
        <xdr:cNvPr id="195" name="直線コネクタ 194"/>
        <xdr:cNvCxnSpPr/>
      </xdr:nvCxnSpPr>
      <xdr:spPr>
        <a:xfrm>
          <a:off x="4864100" y="13895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114422</xdr:rowOff>
    </xdr:from>
    <xdr:to>
      <xdr:col>7</xdr:col>
      <xdr:colOff>152400</xdr:colOff>
      <xdr:row>82</xdr:row>
      <xdr:rowOff>157045</xdr:rowOff>
    </xdr:to>
    <xdr:cxnSp macro="">
      <xdr:nvCxnSpPr>
        <xdr:cNvPr id="196" name="直線コネクタ 195"/>
        <xdr:cNvCxnSpPr/>
      </xdr:nvCxnSpPr>
      <xdr:spPr>
        <a:xfrm>
          <a:off x="4114800" y="14173322"/>
          <a:ext cx="838200" cy="42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156373</xdr:rowOff>
    </xdr:from>
    <xdr:ext cx="762000" cy="259045"/>
    <xdr:sp macro="" textlink="">
      <xdr:nvSpPr>
        <xdr:cNvPr id="197" name="人件費・物件費等の状況平均値テキスト"/>
        <xdr:cNvSpPr txBox="1"/>
      </xdr:nvSpPr>
      <xdr:spPr>
        <a:xfrm>
          <a:off x="5041900" y="14215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161,334</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12846</xdr:rowOff>
    </xdr:from>
    <xdr:to>
      <xdr:col>7</xdr:col>
      <xdr:colOff>203200</xdr:colOff>
      <xdr:row>83</xdr:row>
      <xdr:rowOff>114446</xdr:rowOff>
    </xdr:to>
    <xdr:sp macro="" textlink="">
      <xdr:nvSpPr>
        <xdr:cNvPr id="198" name="フローチャート : 判断 197"/>
        <xdr:cNvSpPr/>
      </xdr:nvSpPr>
      <xdr:spPr>
        <a:xfrm>
          <a:off x="4902200" y="1424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99276</xdr:rowOff>
    </xdr:from>
    <xdr:to>
      <xdr:col>6</xdr:col>
      <xdr:colOff>0</xdr:colOff>
      <xdr:row>82</xdr:row>
      <xdr:rowOff>114422</xdr:rowOff>
    </xdr:to>
    <xdr:cxnSp macro="">
      <xdr:nvCxnSpPr>
        <xdr:cNvPr id="199" name="直線コネクタ 198"/>
        <xdr:cNvCxnSpPr/>
      </xdr:nvCxnSpPr>
      <xdr:spPr>
        <a:xfrm>
          <a:off x="3225800" y="14158176"/>
          <a:ext cx="889000" cy="1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97501</xdr:rowOff>
    </xdr:from>
    <xdr:to>
      <xdr:col>6</xdr:col>
      <xdr:colOff>50800</xdr:colOff>
      <xdr:row>83</xdr:row>
      <xdr:rowOff>27651</xdr:rowOff>
    </xdr:to>
    <xdr:sp macro="" textlink="">
      <xdr:nvSpPr>
        <xdr:cNvPr id="200" name="フローチャート : 判断 199"/>
        <xdr:cNvSpPr/>
      </xdr:nvSpPr>
      <xdr:spPr>
        <a:xfrm>
          <a:off x="4064000" y="1415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12428</xdr:rowOff>
    </xdr:from>
    <xdr:ext cx="736600" cy="259045"/>
    <xdr:sp macro="" textlink="">
      <xdr:nvSpPr>
        <xdr:cNvPr id="201" name="テキスト ボックス 200"/>
        <xdr:cNvSpPr txBox="1"/>
      </xdr:nvSpPr>
      <xdr:spPr>
        <a:xfrm>
          <a:off x="3733800" y="142427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150,543</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58666</xdr:rowOff>
    </xdr:from>
    <xdr:to>
      <xdr:col>4</xdr:col>
      <xdr:colOff>482600</xdr:colOff>
      <xdr:row>82</xdr:row>
      <xdr:rowOff>99276</xdr:rowOff>
    </xdr:to>
    <xdr:cxnSp macro="">
      <xdr:nvCxnSpPr>
        <xdr:cNvPr id="202" name="直線コネクタ 201"/>
        <xdr:cNvCxnSpPr/>
      </xdr:nvCxnSpPr>
      <xdr:spPr>
        <a:xfrm>
          <a:off x="2336800" y="14117566"/>
          <a:ext cx="889000" cy="40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68095</xdr:rowOff>
    </xdr:from>
    <xdr:to>
      <xdr:col>4</xdr:col>
      <xdr:colOff>533400</xdr:colOff>
      <xdr:row>82</xdr:row>
      <xdr:rowOff>169695</xdr:rowOff>
    </xdr:to>
    <xdr:sp macro="" textlink="">
      <xdr:nvSpPr>
        <xdr:cNvPr id="203" name="フローチャート : 判断 202"/>
        <xdr:cNvSpPr/>
      </xdr:nvSpPr>
      <xdr:spPr>
        <a:xfrm>
          <a:off x="3175000" y="1412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154472</xdr:rowOff>
    </xdr:from>
    <xdr:ext cx="762000" cy="259045"/>
    <xdr:sp macro="" textlink="">
      <xdr:nvSpPr>
        <xdr:cNvPr id="204" name="テキスト ボックス 203"/>
        <xdr:cNvSpPr txBox="1"/>
      </xdr:nvSpPr>
      <xdr:spPr>
        <a:xfrm>
          <a:off x="2844800" y="14213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146,887</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23067</xdr:rowOff>
    </xdr:from>
    <xdr:to>
      <xdr:col>3</xdr:col>
      <xdr:colOff>279400</xdr:colOff>
      <xdr:row>82</xdr:row>
      <xdr:rowOff>58666</xdr:rowOff>
    </xdr:to>
    <xdr:cxnSp macro="">
      <xdr:nvCxnSpPr>
        <xdr:cNvPr id="205" name="直線コネクタ 204"/>
        <xdr:cNvCxnSpPr/>
      </xdr:nvCxnSpPr>
      <xdr:spPr>
        <a:xfrm>
          <a:off x="1447800" y="14081967"/>
          <a:ext cx="889000" cy="35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151478</xdr:rowOff>
    </xdr:from>
    <xdr:to>
      <xdr:col>3</xdr:col>
      <xdr:colOff>330200</xdr:colOff>
      <xdr:row>82</xdr:row>
      <xdr:rowOff>81628</xdr:rowOff>
    </xdr:to>
    <xdr:sp macro="" textlink="">
      <xdr:nvSpPr>
        <xdr:cNvPr id="206" name="フローチャート : 判断 205"/>
        <xdr:cNvSpPr/>
      </xdr:nvSpPr>
      <xdr:spPr>
        <a:xfrm>
          <a:off x="2286000" y="1403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91805</xdr:rowOff>
    </xdr:from>
    <xdr:ext cx="762000" cy="259045"/>
    <xdr:sp macro="" textlink="">
      <xdr:nvSpPr>
        <xdr:cNvPr id="207" name="テキスト ボックス 206"/>
        <xdr:cNvSpPr txBox="1"/>
      </xdr:nvSpPr>
      <xdr:spPr>
        <a:xfrm>
          <a:off x="1955800" y="1380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135,938</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3845</xdr:rowOff>
    </xdr:from>
    <xdr:to>
      <xdr:col>2</xdr:col>
      <xdr:colOff>127000</xdr:colOff>
      <xdr:row>82</xdr:row>
      <xdr:rowOff>105445</xdr:rowOff>
    </xdr:to>
    <xdr:sp macro="" textlink="">
      <xdr:nvSpPr>
        <xdr:cNvPr id="208" name="フローチャート : 判断 207"/>
        <xdr:cNvSpPr/>
      </xdr:nvSpPr>
      <xdr:spPr>
        <a:xfrm>
          <a:off x="1397000" y="1406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90222</xdr:rowOff>
    </xdr:from>
    <xdr:ext cx="762000" cy="259045"/>
    <xdr:sp macro="" textlink="">
      <xdr:nvSpPr>
        <xdr:cNvPr id="209" name="テキスト ボックス 208"/>
        <xdr:cNvSpPr txBox="1"/>
      </xdr:nvSpPr>
      <xdr:spPr>
        <a:xfrm>
          <a:off x="1066800" y="1414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138,899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106245</xdr:rowOff>
    </xdr:from>
    <xdr:to>
      <xdr:col>7</xdr:col>
      <xdr:colOff>203200</xdr:colOff>
      <xdr:row>83</xdr:row>
      <xdr:rowOff>36395</xdr:rowOff>
    </xdr:to>
    <xdr:sp macro="" textlink="">
      <xdr:nvSpPr>
        <xdr:cNvPr id="215" name="円/楕円 214"/>
        <xdr:cNvSpPr/>
      </xdr:nvSpPr>
      <xdr:spPr>
        <a:xfrm>
          <a:off x="4902200" y="1416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122772</xdr:rowOff>
    </xdr:from>
    <xdr:ext cx="762000" cy="259045"/>
    <xdr:sp macro="" textlink="">
      <xdr:nvSpPr>
        <xdr:cNvPr id="216" name="人件費・物件費等の状況該当値テキスト"/>
        <xdr:cNvSpPr txBox="1"/>
      </xdr:nvSpPr>
      <xdr:spPr>
        <a:xfrm>
          <a:off x="5041900" y="14010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151,630</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63622</xdr:rowOff>
    </xdr:from>
    <xdr:to>
      <xdr:col>6</xdr:col>
      <xdr:colOff>50800</xdr:colOff>
      <xdr:row>82</xdr:row>
      <xdr:rowOff>165222</xdr:rowOff>
    </xdr:to>
    <xdr:sp macro="" textlink="">
      <xdr:nvSpPr>
        <xdr:cNvPr id="217" name="円/楕円 216"/>
        <xdr:cNvSpPr/>
      </xdr:nvSpPr>
      <xdr:spPr>
        <a:xfrm>
          <a:off x="4064000" y="14122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3949</xdr:rowOff>
    </xdr:from>
    <xdr:ext cx="736600" cy="259045"/>
    <xdr:sp macro="" textlink="">
      <xdr:nvSpPr>
        <xdr:cNvPr id="218" name="テキスト ボックス 217"/>
        <xdr:cNvSpPr txBox="1"/>
      </xdr:nvSpPr>
      <xdr:spPr>
        <a:xfrm>
          <a:off x="3733800" y="13891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146,331</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48476</xdr:rowOff>
    </xdr:from>
    <xdr:to>
      <xdr:col>4</xdr:col>
      <xdr:colOff>533400</xdr:colOff>
      <xdr:row>82</xdr:row>
      <xdr:rowOff>150076</xdr:rowOff>
    </xdr:to>
    <xdr:sp macro="" textlink="">
      <xdr:nvSpPr>
        <xdr:cNvPr id="219" name="円/楕円 218"/>
        <xdr:cNvSpPr/>
      </xdr:nvSpPr>
      <xdr:spPr>
        <a:xfrm>
          <a:off x="3175000" y="14107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160253</xdr:rowOff>
    </xdr:from>
    <xdr:ext cx="762000" cy="259045"/>
    <xdr:sp macro="" textlink="">
      <xdr:nvSpPr>
        <xdr:cNvPr id="220" name="テキスト ボックス 219"/>
        <xdr:cNvSpPr txBox="1"/>
      </xdr:nvSpPr>
      <xdr:spPr>
        <a:xfrm>
          <a:off x="2844800" y="13876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144,448</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7866</xdr:rowOff>
    </xdr:from>
    <xdr:to>
      <xdr:col>3</xdr:col>
      <xdr:colOff>330200</xdr:colOff>
      <xdr:row>82</xdr:row>
      <xdr:rowOff>109466</xdr:rowOff>
    </xdr:to>
    <xdr:sp macro="" textlink="">
      <xdr:nvSpPr>
        <xdr:cNvPr id="221" name="円/楕円 220"/>
        <xdr:cNvSpPr/>
      </xdr:nvSpPr>
      <xdr:spPr>
        <a:xfrm>
          <a:off x="2286000" y="1406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94243</xdr:rowOff>
    </xdr:from>
    <xdr:ext cx="762000" cy="259045"/>
    <xdr:sp macro="" textlink="">
      <xdr:nvSpPr>
        <xdr:cNvPr id="222" name="テキスト ボックス 221"/>
        <xdr:cNvSpPr txBox="1"/>
      </xdr:nvSpPr>
      <xdr:spPr>
        <a:xfrm>
          <a:off x="1955800" y="14153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139,399</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143717</xdr:rowOff>
    </xdr:from>
    <xdr:to>
      <xdr:col>2</xdr:col>
      <xdr:colOff>127000</xdr:colOff>
      <xdr:row>82</xdr:row>
      <xdr:rowOff>73867</xdr:rowOff>
    </xdr:to>
    <xdr:sp macro="" textlink="">
      <xdr:nvSpPr>
        <xdr:cNvPr id="223" name="円/楕円 222"/>
        <xdr:cNvSpPr/>
      </xdr:nvSpPr>
      <xdr:spPr>
        <a:xfrm>
          <a:off x="1397000" y="1403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84044</xdr:rowOff>
    </xdr:from>
    <xdr:ext cx="762000" cy="259045"/>
    <xdr:sp macro="" textlink="">
      <xdr:nvSpPr>
        <xdr:cNvPr id="224" name="テキスト ボックス 223"/>
        <xdr:cNvSpPr txBox="1"/>
      </xdr:nvSpPr>
      <xdr:spPr>
        <a:xfrm>
          <a:off x="1066800" y="1380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134,973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類似団体中、最低水準であり、今後も一層の給与の適正化に努める。</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143934</xdr:rowOff>
    </xdr:from>
    <xdr:to>
      <xdr:col>24</xdr:col>
      <xdr:colOff>558800</xdr:colOff>
      <xdr:row>88</xdr:row>
      <xdr:rowOff>32173</xdr:rowOff>
    </xdr:to>
    <xdr:cxnSp macro="">
      <xdr:nvCxnSpPr>
        <xdr:cNvPr id="253" name="直線コネクタ 252"/>
        <xdr:cNvCxnSpPr/>
      </xdr:nvCxnSpPr>
      <xdr:spPr>
        <a:xfrm flipV="1">
          <a:off x="17018000" y="14202834"/>
          <a:ext cx="0" cy="9169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4250</xdr:rowOff>
    </xdr:from>
    <xdr:ext cx="762000" cy="259045"/>
    <xdr:sp macro="" textlink="">
      <xdr:nvSpPr>
        <xdr:cNvPr id="254" name="給与水準   （国との比較）最小値テキスト"/>
        <xdr:cNvSpPr txBox="1"/>
      </xdr:nvSpPr>
      <xdr:spPr>
        <a:xfrm>
          <a:off x="17106900" y="1509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101.4</a:t>
          </a:r>
          <a:endParaRPr kumimoji="1" lang="ja-JP" altLang="en-US" sz="1000" b="1">
            <a:latin typeface="ＭＳ Ｐゴシック"/>
          </a:endParaRPr>
        </a:p>
      </xdr:txBody>
    </xdr:sp>
    <xdr:clientData/>
  </xdr:oneCellAnchor>
  <xdr:twoCellAnchor>
    <xdr:from>
      <xdr:col>24</xdr:col>
      <xdr:colOff>469900</xdr:colOff>
      <xdr:row>88</xdr:row>
      <xdr:rowOff>32173</xdr:rowOff>
    </xdr:from>
    <xdr:to>
      <xdr:col>24</xdr:col>
      <xdr:colOff>647700</xdr:colOff>
      <xdr:row>88</xdr:row>
      <xdr:rowOff>32173</xdr:rowOff>
    </xdr:to>
    <xdr:cxnSp macro="">
      <xdr:nvCxnSpPr>
        <xdr:cNvPr id="255" name="直線コネクタ 254"/>
        <xdr:cNvCxnSpPr/>
      </xdr:nvCxnSpPr>
      <xdr:spPr>
        <a:xfrm>
          <a:off x="16929100" y="15119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58861</xdr:rowOff>
    </xdr:from>
    <xdr:ext cx="762000" cy="259045"/>
    <xdr:sp macro="" textlink="">
      <xdr:nvSpPr>
        <xdr:cNvPr id="256" name="給与水準   （国との比較）最大値テキスト"/>
        <xdr:cNvSpPr txBox="1"/>
      </xdr:nvSpPr>
      <xdr:spPr>
        <a:xfrm>
          <a:off x="17106900" y="13946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24</xdr:col>
      <xdr:colOff>469900</xdr:colOff>
      <xdr:row>82</xdr:row>
      <xdr:rowOff>143934</xdr:rowOff>
    </xdr:from>
    <xdr:to>
      <xdr:col>24</xdr:col>
      <xdr:colOff>647700</xdr:colOff>
      <xdr:row>82</xdr:row>
      <xdr:rowOff>143934</xdr:rowOff>
    </xdr:to>
    <xdr:cxnSp macro="">
      <xdr:nvCxnSpPr>
        <xdr:cNvPr id="257" name="直線コネクタ 256"/>
        <xdr:cNvCxnSpPr/>
      </xdr:nvCxnSpPr>
      <xdr:spPr>
        <a:xfrm>
          <a:off x="16929100" y="14202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87630</xdr:rowOff>
    </xdr:from>
    <xdr:to>
      <xdr:col>24</xdr:col>
      <xdr:colOff>558800</xdr:colOff>
      <xdr:row>82</xdr:row>
      <xdr:rowOff>143934</xdr:rowOff>
    </xdr:to>
    <xdr:cxnSp macro="">
      <xdr:nvCxnSpPr>
        <xdr:cNvPr id="258" name="直線コネクタ 257"/>
        <xdr:cNvCxnSpPr/>
      </xdr:nvCxnSpPr>
      <xdr:spPr>
        <a:xfrm>
          <a:off x="16179800" y="14146530"/>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73677</xdr:rowOff>
    </xdr:from>
    <xdr:ext cx="762000" cy="259045"/>
    <xdr:sp macro="" textlink="">
      <xdr:nvSpPr>
        <xdr:cNvPr id="259" name="給与水準   （国との比較）平均値テキスト"/>
        <xdr:cNvSpPr txBox="1"/>
      </xdr:nvSpPr>
      <xdr:spPr>
        <a:xfrm>
          <a:off x="17106900" y="1464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101600</xdr:rowOff>
    </xdr:from>
    <xdr:to>
      <xdr:col>24</xdr:col>
      <xdr:colOff>609600</xdr:colOff>
      <xdr:row>86</xdr:row>
      <xdr:rowOff>31750</xdr:rowOff>
    </xdr:to>
    <xdr:sp macro="" textlink="">
      <xdr:nvSpPr>
        <xdr:cNvPr id="260" name="フローチャート : 判断 259"/>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90170</xdr:rowOff>
    </xdr:from>
    <xdr:to>
      <xdr:col>23</xdr:col>
      <xdr:colOff>406400</xdr:colOff>
      <xdr:row>82</xdr:row>
      <xdr:rowOff>87630</xdr:rowOff>
    </xdr:to>
    <xdr:cxnSp macro="">
      <xdr:nvCxnSpPr>
        <xdr:cNvPr id="261" name="直線コネクタ 260"/>
        <xdr:cNvCxnSpPr/>
      </xdr:nvCxnSpPr>
      <xdr:spPr>
        <a:xfrm>
          <a:off x="15290800" y="13977620"/>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133773</xdr:rowOff>
    </xdr:from>
    <xdr:to>
      <xdr:col>23</xdr:col>
      <xdr:colOff>457200</xdr:colOff>
      <xdr:row>86</xdr:row>
      <xdr:rowOff>63923</xdr:rowOff>
    </xdr:to>
    <xdr:sp macro="" textlink="">
      <xdr:nvSpPr>
        <xdr:cNvPr id="262" name="フローチャート : 判断 261"/>
        <xdr:cNvSpPr/>
      </xdr:nvSpPr>
      <xdr:spPr>
        <a:xfrm>
          <a:off x="16129000" y="1470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48700</xdr:rowOff>
    </xdr:from>
    <xdr:ext cx="736600" cy="259045"/>
    <xdr:sp macro="" textlink="">
      <xdr:nvSpPr>
        <xdr:cNvPr id="263" name="テキスト ボックス 262"/>
        <xdr:cNvSpPr txBox="1"/>
      </xdr:nvSpPr>
      <xdr:spPr>
        <a:xfrm>
          <a:off x="15798800" y="14793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41911</xdr:rowOff>
    </xdr:from>
    <xdr:to>
      <xdr:col>22</xdr:col>
      <xdr:colOff>203200</xdr:colOff>
      <xdr:row>81</xdr:row>
      <xdr:rowOff>90170</xdr:rowOff>
    </xdr:to>
    <xdr:cxnSp macro="">
      <xdr:nvCxnSpPr>
        <xdr:cNvPr id="264" name="直線コネクタ 263"/>
        <xdr:cNvCxnSpPr/>
      </xdr:nvCxnSpPr>
      <xdr:spPr>
        <a:xfrm>
          <a:off x="14401800" y="13929361"/>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117687</xdr:rowOff>
    </xdr:from>
    <xdr:to>
      <xdr:col>22</xdr:col>
      <xdr:colOff>254000</xdr:colOff>
      <xdr:row>86</xdr:row>
      <xdr:rowOff>47837</xdr:rowOff>
    </xdr:to>
    <xdr:sp macro="" textlink="">
      <xdr:nvSpPr>
        <xdr:cNvPr id="265" name="フローチャート : 判断 264"/>
        <xdr:cNvSpPr/>
      </xdr:nvSpPr>
      <xdr:spPr>
        <a:xfrm>
          <a:off x="15240000" y="146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32614</xdr:rowOff>
    </xdr:from>
    <xdr:ext cx="762000" cy="259045"/>
    <xdr:sp macro="" textlink="">
      <xdr:nvSpPr>
        <xdr:cNvPr id="266" name="テキスト ボックス 265"/>
        <xdr:cNvSpPr txBox="1"/>
      </xdr:nvSpPr>
      <xdr:spPr>
        <a:xfrm>
          <a:off x="14909800" y="1477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41911</xdr:rowOff>
    </xdr:from>
    <xdr:to>
      <xdr:col>21</xdr:col>
      <xdr:colOff>0</xdr:colOff>
      <xdr:row>84</xdr:row>
      <xdr:rowOff>42334</xdr:rowOff>
    </xdr:to>
    <xdr:cxnSp macro="">
      <xdr:nvCxnSpPr>
        <xdr:cNvPr id="267" name="直線コネクタ 266"/>
        <xdr:cNvCxnSpPr/>
      </xdr:nvCxnSpPr>
      <xdr:spPr>
        <a:xfrm flipV="1">
          <a:off x="13512800" y="13929361"/>
          <a:ext cx="889000" cy="514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85513</xdr:rowOff>
    </xdr:from>
    <xdr:to>
      <xdr:col>21</xdr:col>
      <xdr:colOff>50800</xdr:colOff>
      <xdr:row>86</xdr:row>
      <xdr:rowOff>15663</xdr:rowOff>
    </xdr:to>
    <xdr:sp macro="" textlink="">
      <xdr:nvSpPr>
        <xdr:cNvPr id="268" name="フローチャート : 判断 267"/>
        <xdr:cNvSpPr/>
      </xdr:nvSpPr>
      <xdr:spPr>
        <a:xfrm>
          <a:off x="14351000" y="1465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440</xdr:rowOff>
    </xdr:from>
    <xdr:ext cx="762000" cy="259045"/>
    <xdr:sp macro="" textlink="">
      <xdr:nvSpPr>
        <xdr:cNvPr id="269" name="テキスト ボックス 268"/>
        <xdr:cNvSpPr txBox="1"/>
      </xdr:nvSpPr>
      <xdr:spPr>
        <a:xfrm>
          <a:off x="14020800" y="1474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27093</xdr:rowOff>
    </xdr:from>
    <xdr:to>
      <xdr:col>19</xdr:col>
      <xdr:colOff>533400</xdr:colOff>
      <xdr:row>89</xdr:row>
      <xdr:rowOff>128693</xdr:rowOff>
    </xdr:to>
    <xdr:sp macro="" textlink="">
      <xdr:nvSpPr>
        <xdr:cNvPr id="270" name="フローチャート : 判断 269"/>
        <xdr:cNvSpPr/>
      </xdr:nvSpPr>
      <xdr:spPr>
        <a:xfrm>
          <a:off x="13462000" y="1528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113470</xdr:rowOff>
    </xdr:from>
    <xdr:ext cx="762000" cy="259045"/>
    <xdr:sp macro="" textlink="">
      <xdr:nvSpPr>
        <xdr:cNvPr id="271" name="テキスト ボックス 270"/>
        <xdr:cNvSpPr txBox="1"/>
      </xdr:nvSpPr>
      <xdr:spPr>
        <a:xfrm>
          <a:off x="13131800" y="1537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82</xdr:row>
      <xdr:rowOff>93134</xdr:rowOff>
    </xdr:from>
    <xdr:to>
      <xdr:col>24</xdr:col>
      <xdr:colOff>609600</xdr:colOff>
      <xdr:row>83</xdr:row>
      <xdr:rowOff>23284</xdr:rowOff>
    </xdr:to>
    <xdr:sp macro="" textlink="">
      <xdr:nvSpPr>
        <xdr:cNvPr id="277" name="円/楕円 276"/>
        <xdr:cNvSpPr/>
      </xdr:nvSpPr>
      <xdr:spPr>
        <a:xfrm>
          <a:off x="16967200" y="1415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14411</xdr:rowOff>
    </xdr:from>
    <xdr:ext cx="762000" cy="259045"/>
    <xdr:sp macro="" textlink="">
      <xdr:nvSpPr>
        <xdr:cNvPr id="278" name="給与水準   （国との比較）該当値テキスト"/>
        <xdr:cNvSpPr txBox="1"/>
      </xdr:nvSpPr>
      <xdr:spPr>
        <a:xfrm>
          <a:off x="17106900" y="14073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90.0</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36830</xdr:rowOff>
    </xdr:from>
    <xdr:to>
      <xdr:col>23</xdr:col>
      <xdr:colOff>457200</xdr:colOff>
      <xdr:row>82</xdr:row>
      <xdr:rowOff>138430</xdr:rowOff>
    </xdr:to>
    <xdr:sp macro="" textlink="">
      <xdr:nvSpPr>
        <xdr:cNvPr id="279" name="円/楕円 278"/>
        <xdr:cNvSpPr/>
      </xdr:nvSpPr>
      <xdr:spPr>
        <a:xfrm>
          <a:off x="16129000" y="1409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148607</xdr:rowOff>
    </xdr:from>
    <xdr:ext cx="736600" cy="259045"/>
    <xdr:sp macro="" textlink="">
      <xdr:nvSpPr>
        <xdr:cNvPr id="280" name="テキスト ボックス 279"/>
        <xdr:cNvSpPr txBox="1"/>
      </xdr:nvSpPr>
      <xdr:spPr>
        <a:xfrm>
          <a:off x="15798800" y="13864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39370</xdr:rowOff>
    </xdr:from>
    <xdr:to>
      <xdr:col>22</xdr:col>
      <xdr:colOff>254000</xdr:colOff>
      <xdr:row>81</xdr:row>
      <xdr:rowOff>140970</xdr:rowOff>
    </xdr:to>
    <xdr:sp macro="" textlink="">
      <xdr:nvSpPr>
        <xdr:cNvPr id="281" name="円/楕円 280"/>
        <xdr:cNvSpPr/>
      </xdr:nvSpPr>
      <xdr:spPr>
        <a:xfrm>
          <a:off x="15240000" y="1392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79</xdr:row>
      <xdr:rowOff>151147</xdr:rowOff>
    </xdr:from>
    <xdr:ext cx="762000" cy="259045"/>
    <xdr:sp macro="" textlink="">
      <xdr:nvSpPr>
        <xdr:cNvPr id="282" name="テキスト ボックス 281"/>
        <xdr:cNvSpPr txBox="1"/>
      </xdr:nvSpPr>
      <xdr:spPr>
        <a:xfrm>
          <a:off x="14909800" y="1369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20</xdr:col>
      <xdr:colOff>635000</xdr:colOff>
      <xdr:row>80</xdr:row>
      <xdr:rowOff>162561</xdr:rowOff>
    </xdr:from>
    <xdr:to>
      <xdr:col>21</xdr:col>
      <xdr:colOff>50800</xdr:colOff>
      <xdr:row>81</xdr:row>
      <xdr:rowOff>92711</xdr:rowOff>
    </xdr:to>
    <xdr:sp macro="" textlink="">
      <xdr:nvSpPr>
        <xdr:cNvPr id="283" name="円/楕円 282"/>
        <xdr:cNvSpPr/>
      </xdr:nvSpPr>
      <xdr:spPr>
        <a:xfrm>
          <a:off x="14351000" y="1387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79</xdr:row>
      <xdr:rowOff>102888</xdr:rowOff>
    </xdr:from>
    <xdr:ext cx="762000" cy="259045"/>
    <xdr:sp macro="" textlink="">
      <xdr:nvSpPr>
        <xdr:cNvPr id="284" name="テキスト ボックス 283"/>
        <xdr:cNvSpPr txBox="1"/>
      </xdr:nvSpPr>
      <xdr:spPr>
        <a:xfrm>
          <a:off x="14020800" y="1364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86.6</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162984</xdr:rowOff>
    </xdr:from>
    <xdr:to>
      <xdr:col>19</xdr:col>
      <xdr:colOff>533400</xdr:colOff>
      <xdr:row>84</xdr:row>
      <xdr:rowOff>93134</xdr:rowOff>
    </xdr:to>
    <xdr:sp macro="" textlink="">
      <xdr:nvSpPr>
        <xdr:cNvPr id="285" name="円/楕円 284"/>
        <xdr:cNvSpPr/>
      </xdr:nvSpPr>
      <xdr:spPr>
        <a:xfrm>
          <a:off x="13462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103311</xdr:rowOff>
    </xdr:from>
    <xdr:ext cx="762000" cy="259045"/>
    <xdr:sp macro="" textlink="">
      <xdr:nvSpPr>
        <xdr:cNvPr id="286" name="テキスト ボックス 285"/>
        <xdr:cNvSpPr txBox="1"/>
      </xdr:nvSpPr>
      <xdr:spPr>
        <a:xfrm>
          <a:off x="13131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[11.53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徐々に、類似団体平均に近づいてはいるが、依然合併の影響や、各種施設の公設公営維持により職員数は多い。退職者数に対する採用者数の抑制、保育園の指定管理者制度導入の検討を行い、適正な定員管理に努める。</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145097</xdr:rowOff>
    </xdr:from>
    <xdr:to>
      <xdr:col>24</xdr:col>
      <xdr:colOff>558800</xdr:colOff>
      <xdr:row>68</xdr:row>
      <xdr:rowOff>17145</xdr:rowOff>
    </xdr:to>
    <xdr:cxnSp macro="">
      <xdr:nvCxnSpPr>
        <xdr:cNvPr id="316" name="直線コネクタ 315"/>
        <xdr:cNvCxnSpPr/>
      </xdr:nvCxnSpPr>
      <xdr:spPr>
        <a:xfrm flipV="1">
          <a:off x="17018000" y="10089197"/>
          <a:ext cx="0" cy="15865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160672</xdr:rowOff>
    </xdr:from>
    <xdr:ext cx="762000" cy="259045"/>
    <xdr:sp macro="" textlink="">
      <xdr:nvSpPr>
        <xdr:cNvPr id="317" name="定員管理の状況最小値テキスト"/>
        <xdr:cNvSpPr txBox="1"/>
      </xdr:nvSpPr>
      <xdr:spPr>
        <a:xfrm>
          <a:off x="17106900" y="116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14.38</a:t>
          </a:r>
          <a:endParaRPr kumimoji="1" lang="ja-JP" altLang="en-US" sz="1000" b="1">
            <a:latin typeface="ＭＳ Ｐゴシック"/>
          </a:endParaRPr>
        </a:p>
      </xdr:txBody>
    </xdr:sp>
    <xdr:clientData/>
  </xdr:oneCellAnchor>
  <xdr:twoCellAnchor>
    <xdr:from>
      <xdr:col>24</xdr:col>
      <xdr:colOff>469900</xdr:colOff>
      <xdr:row>68</xdr:row>
      <xdr:rowOff>17145</xdr:rowOff>
    </xdr:from>
    <xdr:to>
      <xdr:col>24</xdr:col>
      <xdr:colOff>647700</xdr:colOff>
      <xdr:row>68</xdr:row>
      <xdr:rowOff>17145</xdr:rowOff>
    </xdr:to>
    <xdr:cxnSp macro="">
      <xdr:nvCxnSpPr>
        <xdr:cNvPr id="318" name="直線コネクタ 317"/>
        <xdr:cNvCxnSpPr/>
      </xdr:nvCxnSpPr>
      <xdr:spPr>
        <a:xfrm>
          <a:off x="16929100" y="1167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60024</xdr:rowOff>
    </xdr:from>
    <xdr:ext cx="762000" cy="259045"/>
    <xdr:sp macro="" textlink="">
      <xdr:nvSpPr>
        <xdr:cNvPr id="319" name="定員管理の状況最大値テキスト"/>
        <xdr:cNvSpPr txBox="1"/>
      </xdr:nvSpPr>
      <xdr:spPr>
        <a:xfrm>
          <a:off x="17106900" y="9832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6.49</a:t>
          </a:r>
          <a:endParaRPr kumimoji="1" lang="ja-JP" altLang="en-US" sz="1000" b="1">
            <a:latin typeface="ＭＳ Ｐゴシック"/>
          </a:endParaRPr>
        </a:p>
      </xdr:txBody>
    </xdr:sp>
    <xdr:clientData/>
  </xdr:oneCellAnchor>
  <xdr:twoCellAnchor>
    <xdr:from>
      <xdr:col>24</xdr:col>
      <xdr:colOff>469900</xdr:colOff>
      <xdr:row>58</xdr:row>
      <xdr:rowOff>145097</xdr:rowOff>
    </xdr:from>
    <xdr:to>
      <xdr:col>24</xdr:col>
      <xdr:colOff>647700</xdr:colOff>
      <xdr:row>58</xdr:row>
      <xdr:rowOff>145097</xdr:rowOff>
    </xdr:to>
    <xdr:cxnSp macro="">
      <xdr:nvCxnSpPr>
        <xdr:cNvPr id="320" name="直線コネクタ 319"/>
        <xdr:cNvCxnSpPr/>
      </xdr:nvCxnSpPr>
      <xdr:spPr>
        <a:xfrm>
          <a:off x="16929100" y="1008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109749</xdr:rowOff>
    </xdr:from>
    <xdr:to>
      <xdr:col>24</xdr:col>
      <xdr:colOff>558800</xdr:colOff>
      <xdr:row>64</xdr:row>
      <xdr:rowOff>129857</xdr:rowOff>
    </xdr:to>
    <xdr:cxnSp macro="">
      <xdr:nvCxnSpPr>
        <xdr:cNvPr id="321" name="直線コネクタ 320"/>
        <xdr:cNvCxnSpPr/>
      </xdr:nvCxnSpPr>
      <xdr:spPr>
        <a:xfrm>
          <a:off x="16179800" y="11082549"/>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163530</xdr:rowOff>
    </xdr:from>
    <xdr:ext cx="762000" cy="259045"/>
    <xdr:sp macro="" textlink="">
      <xdr:nvSpPr>
        <xdr:cNvPr id="322" name="定員管理の状況平均値テキスト"/>
        <xdr:cNvSpPr txBox="1"/>
      </xdr:nvSpPr>
      <xdr:spPr>
        <a:xfrm>
          <a:off x="17106900" y="104505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147003</xdr:rowOff>
    </xdr:from>
    <xdr:to>
      <xdr:col>24</xdr:col>
      <xdr:colOff>609600</xdr:colOff>
      <xdr:row>62</xdr:row>
      <xdr:rowOff>77153</xdr:rowOff>
    </xdr:to>
    <xdr:sp macro="" textlink="">
      <xdr:nvSpPr>
        <xdr:cNvPr id="323" name="フローチャート : 判断 322"/>
        <xdr:cNvSpPr/>
      </xdr:nvSpPr>
      <xdr:spPr>
        <a:xfrm>
          <a:off x="169672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49424</xdr:rowOff>
    </xdr:from>
    <xdr:to>
      <xdr:col>23</xdr:col>
      <xdr:colOff>406400</xdr:colOff>
      <xdr:row>64</xdr:row>
      <xdr:rowOff>109749</xdr:rowOff>
    </xdr:to>
    <xdr:cxnSp macro="">
      <xdr:nvCxnSpPr>
        <xdr:cNvPr id="324" name="直線コネクタ 323"/>
        <xdr:cNvCxnSpPr/>
      </xdr:nvCxnSpPr>
      <xdr:spPr>
        <a:xfrm>
          <a:off x="15290800" y="11022224"/>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70591</xdr:rowOff>
    </xdr:from>
    <xdr:to>
      <xdr:col>23</xdr:col>
      <xdr:colOff>457200</xdr:colOff>
      <xdr:row>62</xdr:row>
      <xdr:rowOff>741</xdr:rowOff>
    </xdr:to>
    <xdr:sp macro="" textlink="">
      <xdr:nvSpPr>
        <xdr:cNvPr id="325" name="フローチャート : 判断 324"/>
        <xdr:cNvSpPr/>
      </xdr:nvSpPr>
      <xdr:spPr>
        <a:xfrm>
          <a:off x="16129000" y="10529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10918</xdr:rowOff>
    </xdr:from>
    <xdr:ext cx="736600" cy="259045"/>
    <xdr:sp macro="" textlink="">
      <xdr:nvSpPr>
        <xdr:cNvPr id="326" name="テキスト ボックス 325"/>
        <xdr:cNvSpPr txBox="1"/>
      </xdr:nvSpPr>
      <xdr:spPr>
        <a:xfrm>
          <a:off x="15798800" y="102979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8.93</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158538</xdr:rowOff>
    </xdr:from>
    <xdr:to>
      <xdr:col>22</xdr:col>
      <xdr:colOff>203200</xdr:colOff>
      <xdr:row>64</xdr:row>
      <xdr:rowOff>49424</xdr:rowOff>
    </xdr:to>
    <xdr:cxnSp macro="">
      <xdr:nvCxnSpPr>
        <xdr:cNvPr id="327" name="直線コネクタ 326"/>
        <xdr:cNvCxnSpPr/>
      </xdr:nvCxnSpPr>
      <xdr:spPr>
        <a:xfrm>
          <a:off x="14401800" y="10959888"/>
          <a:ext cx="889000" cy="62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40429</xdr:rowOff>
    </xdr:from>
    <xdr:to>
      <xdr:col>22</xdr:col>
      <xdr:colOff>254000</xdr:colOff>
      <xdr:row>61</xdr:row>
      <xdr:rowOff>142029</xdr:rowOff>
    </xdr:to>
    <xdr:sp macro="" textlink="">
      <xdr:nvSpPr>
        <xdr:cNvPr id="328" name="フローチャート : 判断 327"/>
        <xdr:cNvSpPr/>
      </xdr:nvSpPr>
      <xdr:spPr>
        <a:xfrm>
          <a:off x="15240000" y="10498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152206</xdr:rowOff>
    </xdr:from>
    <xdr:ext cx="762000" cy="259045"/>
    <xdr:sp macro="" textlink="">
      <xdr:nvSpPr>
        <xdr:cNvPr id="329" name="テキスト ボックス 328"/>
        <xdr:cNvSpPr txBox="1"/>
      </xdr:nvSpPr>
      <xdr:spPr>
        <a:xfrm>
          <a:off x="14909800" y="10267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158538</xdr:rowOff>
    </xdr:from>
    <xdr:to>
      <xdr:col>21</xdr:col>
      <xdr:colOff>0</xdr:colOff>
      <xdr:row>63</xdr:row>
      <xdr:rowOff>168593</xdr:rowOff>
    </xdr:to>
    <xdr:cxnSp macro="">
      <xdr:nvCxnSpPr>
        <xdr:cNvPr id="330" name="直線コネクタ 329"/>
        <xdr:cNvCxnSpPr/>
      </xdr:nvCxnSpPr>
      <xdr:spPr>
        <a:xfrm flipV="1">
          <a:off x="13512800" y="10959888"/>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40429</xdr:rowOff>
    </xdr:from>
    <xdr:to>
      <xdr:col>21</xdr:col>
      <xdr:colOff>50800</xdr:colOff>
      <xdr:row>61</xdr:row>
      <xdr:rowOff>142029</xdr:rowOff>
    </xdr:to>
    <xdr:sp macro="" textlink="">
      <xdr:nvSpPr>
        <xdr:cNvPr id="331" name="フローチャート : 判断 330"/>
        <xdr:cNvSpPr/>
      </xdr:nvSpPr>
      <xdr:spPr>
        <a:xfrm>
          <a:off x="14351000" y="10498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152206</xdr:rowOff>
    </xdr:from>
    <xdr:ext cx="762000" cy="259045"/>
    <xdr:sp macro="" textlink="">
      <xdr:nvSpPr>
        <xdr:cNvPr id="332" name="テキスト ボックス 331"/>
        <xdr:cNvSpPr txBox="1"/>
      </xdr:nvSpPr>
      <xdr:spPr>
        <a:xfrm>
          <a:off x="14020800" y="10267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48471</xdr:rowOff>
    </xdr:from>
    <xdr:to>
      <xdr:col>19</xdr:col>
      <xdr:colOff>533400</xdr:colOff>
      <xdr:row>61</xdr:row>
      <xdr:rowOff>150071</xdr:rowOff>
    </xdr:to>
    <xdr:sp macro="" textlink="">
      <xdr:nvSpPr>
        <xdr:cNvPr id="333" name="フローチャート : 判断 332"/>
        <xdr:cNvSpPr/>
      </xdr:nvSpPr>
      <xdr:spPr>
        <a:xfrm>
          <a:off x="134620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160248</xdr:rowOff>
    </xdr:from>
    <xdr:ext cx="762000" cy="259045"/>
    <xdr:sp macro="" textlink="">
      <xdr:nvSpPr>
        <xdr:cNvPr id="334" name="テキスト ボックス 333"/>
        <xdr:cNvSpPr txBox="1"/>
      </xdr:nvSpPr>
      <xdr:spPr>
        <a:xfrm>
          <a:off x="13131800" y="10275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64</xdr:row>
      <xdr:rowOff>79057</xdr:rowOff>
    </xdr:from>
    <xdr:to>
      <xdr:col>24</xdr:col>
      <xdr:colOff>609600</xdr:colOff>
      <xdr:row>65</xdr:row>
      <xdr:rowOff>9207</xdr:rowOff>
    </xdr:to>
    <xdr:sp macro="" textlink="">
      <xdr:nvSpPr>
        <xdr:cNvPr id="340" name="円/楕円 339"/>
        <xdr:cNvSpPr/>
      </xdr:nvSpPr>
      <xdr:spPr>
        <a:xfrm>
          <a:off x="16967200" y="1105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51134</xdr:rowOff>
    </xdr:from>
    <xdr:ext cx="762000" cy="259045"/>
    <xdr:sp macro="" textlink="">
      <xdr:nvSpPr>
        <xdr:cNvPr id="341" name="定員管理の状況該当値テキスト"/>
        <xdr:cNvSpPr txBox="1"/>
      </xdr:nvSpPr>
      <xdr:spPr>
        <a:xfrm>
          <a:off x="17106900" y="11023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11.53</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58949</xdr:rowOff>
    </xdr:from>
    <xdr:to>
      <xdr:col>23</xdr:col>
      <xdr:colOff>457200</xdr:colOff>
      <xdr:row>64</xdr:row>
      <xdr:rowOff>160549</xdr:rowOff>
    </xdr:to>
    <xdr:sp macro="" textlink="">
      <xdr:nvSpPr>
        <xdr:cNvPr id="342" name="円/楕円 341"/>
        <xdr:cNvSpPr/>
      </xdr:nvSpPr>
      <xdr:spPr>
        <a:xfrm>
          <a:off x="16129000" y="11031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145326</xdr:rowOff>
    </xdr:from>
    <xdr:ext cx="736600" cy="259045"/>
    <xdr:sp macro="" textlink="">
      <xdr:nvSpPr>
        <xdr:cNvPr id="343" name="テキスト ボックス 342"/>
        <xdr:cNvSpPr txBox="1"/>
      </xdr:nvSpPr>
      <xdr:spPr>
        <a:xfrm>
          <a:off x="15798800" y="111181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11.43</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170074</xdr:rowOff>
    </xdr:from>
    <xdr:to>
      <xdr:col>22</xdr:col>
      <xdr:colOff>254000</xdr:colOff>
      <xdr:row>64</xdr:row>
      <xdr:rowOff>100224</xdr:rowOff>
    </xdr:to>
    <xdr:sp macro="" textlink="">
      <xdr:nvSpPr>
        <xdr:cNvPr id="344" name="円/楕円 343"/>
        <xdr:cNvSpPr/>
      </xdr:nvSpPr>
      <xdr:spPr>
        <a:xfrm>
          <a:off x="15240000" y="1097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85001</xdr:rowOff>
    </xdr:from>
    <xdr:ext cx="762000" cy="259045"/>
    <xdr:sp macro="" textlink="">
      <xdr:nvSpPr>
        <xdr:cNvPr id="345" name="テキスト ボックス 344"/>
        <xdr:cNvSpPr txBox="1"/>
      </xdr:nvSpPr>
      <xdr:spPr>
        <a:xfrm>
          <a:off x="14909800" y="1105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11.13</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107738</xdr:rowOff>
    </xdr:from>
    <xdr:to>
      <xdr:col>21</xdr:col>
      <xdr:colOff>50800</xdr:colOff>
      <xdr:row>64</xdr:row>
      <xdr:rowOff>37888</xdr:rowOff>
    </xdr:to>
    <xdr:sp macro="" textlink="">
      <xdr:nvSpPr>
        <xdr:cNvPr id="346" name="円/楕円 345"/>
        <xdr:cNvSpPr/>
      </xdr:nvSpPr>
      <xdr:spPr>
        <a:xfrm>
          <a:off x="14351000" y="1090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22665</xdr:rowOff>
    </xdr:from>
    <xdr:ext cx="762000" cy="259045"/>
    <xdr:sp macro="" textlink="">
      <xdr:nvSpPr>
        <xdr:cNvPr id="347" name="テキスト ボックス 346"/>
        <xdr:cNvSpPr txBox="1"/>
      </xdr:nvSpPr>
      <xdr:spPr>
        <a:xfrm>
          <a:off x="14020800" y="1099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10.82</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117793</xdr:rowOff>
    </xdr:from>
    <xdr:to>
      <xdr:col>19</xdr:col>
      <xdr:colOff>533400</xdr:colOff>
      <xdr:row>64</xdr:row>
      <xdr:rowOff>47943</xdr:rowOff>
    </xdr:to>
    <xdr:sp macro="" textlink="">
      <xdr:nvSpPr>
        <xdr:cNvPr id="348" name="円/楕円 347"/>
        <xdr:cNvSpPr/>
      </xdr:nvSpPr>
      <xdr:spPr>
        <a:xfrm>
          <a:off x="13462000" y="1091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32720</xdr:rowOff>
    </xdr:from>
    <xdr:ext cx="762000" cy="259045"/>
    <xdr:sp macro="" textlink="">
      <xdr:nvSpPr>
        <xdr:cNvPr id="349" name="テキスト ボックス 348"/>
        <xdr:cNvSpPr txBox="1"/>
      </xdr:nvSpPr>
      <xdr:spPr>
        <a:xfrm>
          <a:off x="13131800" y="1100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下水道事業特別会計への公債費充当繰出金を抑制するため、平成</a:t>
          </a:r>
          <a:r>
            <a:rPr kumimoji="1" lang="en-US" altLang="ja-JP" sz="1300">
              <a:latin typeface="ＭＳ Ｐゴシック"/>
            </a:rPr>
            <a:t>22</a:t>
          </a:r>
          <a:r>
            <a:rPr kumimoji="1" lang="ja-JP" altLang="en-US" sz="1300">
              <a:latin typeface="ＭＳ Ｐゴシック"/>
            </a:rPr>
            <a:t>年度から継続している資本費平準化債を発行し、また交付税措置率の高い地方債を選択してきたことにより、前年度数値から更に改善してきた。</a:t>
          </a:r>
        </a:p>
        <a:p>
          <a:r>
            <a:rPr kumimoji="1" lang="ja-JP" altLang="en-US" sz="1300">
              <a:latin typeface="ＭＳ Ｐゴシック"/>
            </a:rPr>
            <a:t>今後、実質公債費比率の上昇を抑制するため、繰上償還の実施及び新規事業の実施については緊急度・優先度に基づく取捨選択を厳に行う。</a:t>
          </a: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5" name="テキスト ボックス 374"/>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16510</xdr:rowOff>
    </xdr:from>
    <xdr:to>
      <xdr:col>24</xdr:col>
      <xdr:colOff>558800</xdr:colOff>
      <xdr:row>43</xdr:row>
      <xdr:rowOff>119380</xdr:rowOff>
    </xdr:to>
    <xdr:cxnSp macro="">
      <xdr:nvCxnSpPr>
        <xdr:cNvPr id="378" name="直線コネクタ 377"/>
        <xdr:cNvCxnSpPr/>
      </xdr:nvCxnSpPr>
      <xdr:spPr>
        <a:xfrm flipV="1">
          <a:off x="17018000" y="6188710"/>
          <a:ext cx="0" cy="13030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91457</xdr:rowOff>
    </xdr:from>
    <xdr:ext cx="762000" cy="259045"/>
    <xdr:sp macro="" textlink="">
      <xdr:nvSpPr>
        <xdr:cNvPr id="379" name="公債費負担の状況最小値テキスト"/>
        <xdr:cNvSpPr txBox="1"/>
      </xdr:nvSpPr>
      <xdr:spPr>
        <a:xfrm>
          <a:off x="17106900" y="746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24</xdr:col>
      <xdr:colOff>469900</xdr:colOff>
      <xdr:row>43</xdr:row>
      <xdr:rowOff>119380</xdr:rowOff>
    </xdr:from>
    <xdr:to>
      <xdr:col>24</xdr:col>
      <xdr:colOff>647700</xdr:colOff>
      <xdr:row>43</xdr:row>
      <xdr:rowOff>119380</xdr:rowOff>
    </xdr:to>
    <xdr:cxnSp macro="">
      <xdr:nvCxnSpPr>
        <xdr:cNvPr id="380" name="直線コネクタ 379"/>
        <xdr:cNvCxnSpPr/>
      </xdr:nvCxnSpPr>
      <xdr:spPr>
        <a:xfrm>
          <a:off x="16929100" y="749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102887</xdr:rowOff>
    </xdr:from>
    <xdr:ext cx="762000" cy="259045"/>
    <xdr:sp macro="" textlink="">
      <xdr:nvSpPr>
        <xdr:cNvPr id="381" name="公債費負担の状況最大値テキスト"/>
        <xdr:cNvSpPr txBox="1"/>
      </xdr:nvSpPr>
      <xdr:spPr>
        <a:xfrm>
          <a:off x="17106900" y="593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a:t>
          </a:r>
          <a:endParaRPr kumimoji="1" lang="ja-JP" altLang="en-US" sz="1000" b="1">
            <a:latin typeface="ＭＳ Ｐゴシック"/>
          </a:endParaRPr>
        </a:p>
      </xdr:txBody>
    </xdr:sp>
    <xdr:clientData/>
  </xdr:oneCellAnchor>
  <xdr:twoCellAnchor>
    <xdr:from>
      <xdr:col>24</xdr:col>
      <xdr:colOff>469900</xdr:colOff>
      <xdr:row>36</xdr:row>
      <xdr:rowOff>16510</xdr:rowOff>
    </xdr:from>
    <xdr:to>
      <xdr:col>24</xdr:col>
      <xdr:colOff>647700</xdr:colOff>
      <xdr:row>36</xdr:row>
      <xdr:rowOff>16510</xdr:rowOff>
    </xdr:to>
    <xdr:cxnSp macro="">
      <xdr:nvCxnSpPr>
        <xdr:cNvPr id="382" name="直線コネクタ 381"/>
        <xdr:cNvCxnSpPr/>
      </xdr:nvCxnSpPr>
      <xdr:spPr>
        <a:xfrm>
          <a:off x="16929100" y="618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19896</xdr:rowOff>
    </xdr:from>
    <xdr:to>
      <xdr:col>24</xdr:col>
      <xdr:colOff>558800</xdr:colOff>
      <xdr:row>41</xdr:row>
      <xdr:rowOff>92287</xdr:rowOff>
    </xdr:to>
    <xdr:cxnSp macro="">
      <xdr:nvCxnSpPr>
        <xdr:cNvPr id="383" name="直線コネクタ 382"/>
        <xdr:cNvCxnSpPr/>
      </xdr:nvCxnSpPr>
      <xdr:spPr>
        <a:xfrm flipV="1">
          <a:off x="16179800" y="7049346"/>
          <a:ext cx="8382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20337</xdr:rowOff>
    </xdr:from>
    <xdr:ext cx="762000" cy="259045"/>
    <xdr:sp macro="" textlink="">
      <xdr:nvSpPr>
        <xdr:cNvPr id="384" name="公債費負担の状況平均値テキスト"/>
        <xdr:cNvSpPr txBox="1"/>
      </xdr:nvSpPr>
      <xdr:spPr>
        <a:xfrm>
          <a:off x="17106900" y="6706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3810</xdr:rowOff>
    </xdr:from>
    <xdr:to>
      <xdr:col>24</xdr:col>
      <xdr:colOff>609600</xdr:colOff>
      <xdr:row>40</xdr:row>
      <xdr:rowOff>105410</xdr:rowOff>
    </xdr:to>
    <xdr:sp macro="" textlink="">
      <xdr:nvSpPr>
        <xdr:cNvPr id="385" name="フローチャート : 判断 384"/>
        <xdr:cNvSpPr/>
      </xdr:nvSpPr>
      <xdr:spPr>
        <a:xfrm>
          <a:off x="169672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92287</xdr:rowOff>
    </xdr:from>
    <xdr:to>
      <xdr:col>23</xdr:col>
      <xdr:colOff>406400</xdr:colOff>
      <xdr:row>42</xdr:row>
      <xdr:rowOff>1270</xdr:rowOff>
    </xdr:to>
    <xdr:cxnSp macro="">
      <xdr:nvCxnSpPr>
        <xdr:cNvPr id="386" name="直線コネクタ 385"/>
        <xdr:cNvCxnSpPr/>
      </xdr:nvCxnSpPr>
      <xdr:spPr>
        <a:xfrm flipV="1">
          <a:off x="15290800" y="712173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127000</xdr:rowOff>
    </xdr:from>
    <xdr:to>
      <xdr:col>23</xdr:col>
      <xdr:colOff>457200</xdr:colOff>
      <xdr:row>40</xdr:row>
      <xdr:rowOff>57150</xdr:rowOff>
    </xdr:to>
    <xdr:sp macro="" textlink="">
      <xdr:nvSpPr>
        <xdr:cNvPr id="387" name="フローチャート : 判断 386"/>
        <xdr:cNvSpPr/>
      </xdr:nvSpPr>
      <xdr:spPr>
        <a:xfrm>
          <a:off x="16129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67327</xdr:rowOff>
    </xdr:from>
    <xdr:ext cx="736600" cy="259045"/>
    <xdr:sp macro="" textlink="">
      <xdr:nvSpPr>
        <xdr:cNvPr id="388" name="テキスト ボックス 387"/>
        <xdr:cNvSpPr txBox="1"/>
      </xdr:nvSpPr>
      <xdr:spPr>
        <a:xfrm>
          <a:off x="15798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1270</xdr:rowOff>
    </xdr:from>
    <xdr:to>
      <xdr:col>22</xdr:col>
      <xdr:colOff>203200</xdr:colOff>
      <xdr:row>42</xdr:row>
      <xdr:rowOff>9313</xdr:rowOff>
    </xdr:to>
    <xdr:cxnSp macro="">
      <xdr:nvCxnSpPr>
        <xdr:cNvPr id="389" name="直線コネクタ 388"/>
        <xdr:cNvCxnSpPr/>
      </xdr:nvCxnSpPr>
      <xdr:spPr>
        <a:xfrm flipV="1">
          <a:off x="14401800" y="720217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108373</xdr:rowOff>
    </xdr:from>
    <xdr:to>
      <xdr:col>22</xdr:col>
      <xdr:colOff>254000</xdr:colOff>
      <xdr:row>41</xdr:row>
      <xdr:rowOff>38523</xdr:rowOff>
    </xdr:to>
    <xdr:sp macro="" textlink="">
      <xdr:nvSpPr>
        <xdr:cNvPr id="390" name="フローチャート : 判断 389"/>
        <xdr:cNvSpPr/>
      </xdr:nvSpPr>
      <xdr:spPr>
        <a:xfrm>
          <a:off x="152400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48700</xdr:rowOff>
    </xdr:from>
    <xdr:ext cx="762000" cy="259045"/>
    <xdr:sp macro="" textlink="">
      <xdr:nvSpPr>
        <xdr:cNvPr id="391" name="テキスト ボックス 390"/>
        <xdr:cNvSpPr txBox="1"/>
      </xdr:nvSpPr>
      <xdr:spPr>
        <a:xfrm>
          <a:off x="14909800" y="673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116417</xdr:rowOff>
    </xdr:from>
    <xdr:to>
      <xdr:col>21</xdr:col>
      <xdr:colOff>0</xdr:colOff>
      <xdr:row>42</xdr:row>
      <xdr:rowOff>9313</xdr:rowOff>
    </xdr:to>
    <xdr:cxnSp macro="">
      <xdr:nvCxnSpPr>
        <xdr:cNvPr id="392" name="直線コネクタ 391"/>
        <xdr:cNvCxnSpPr/>
      </xdr:nvCxnSpPr>
      <xdr:spPr>
        <a:xfrm>
          <a:off x="13512800" y="714586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1270</xdr:rowOff>
    </xdr:from>
    <xdr:to>
      <xdr:col>21</xdr:col>
      <xdr:colOff>50800</xdr:colOff>
      <xdr:row>41</xdr:row>
      <xdr:rowOff>102870</xdr:rowOff>
    </xdr:to>
    <xdr:sp macro="" textlink="">
      <xdr:nvSpPr>
        <xdr:cNvPr id="393" name="フローチャート : 判断 392"/>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113047</xdr:rowOff>
    </xdr:from>
    <xdr:ext cx="762000" cy="259045"/>
    <xdr:sp macro="" textlink="">
      <xdr:nvSpPr>
        <xdr:cNvPr id="394" name="テキスト ボックス 393"/>
        <xdr:cNvSpPr txBox="1"/>
      </xdr:nvSpPr>
      <xdr:spPr>
        <a:xfrm>
          <a:off x="14020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41487</xdr:rowOff>
    </xdr:from>
    <xdr:to>
      <xdr:col>19</xdr:col>
      <xdr:colOff>533400</xdr:colOff>
      <xdr:row>41</xdr:row>
      <xdr:rowOff>143087</xdr:rowOff>
    </xdr:to>
    <xdr:sp macro="" textlink="">
      <xdr:nvSpPr>
        <xdr:cNvPr id="395" name="フローチャート : 判断 394"/>
        <xdr:cNvSpPr/>
      </xdr:nvSpPr>
      <xdr:spPr>
        <a:xfrm>
          <a:off x="13462000" y="707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153264</xdr:rowOff>
    </xdr:from>
    <xdr:ext cx="762000" cy="259045"/>
    <xdr:sp macro="" textlink="">
      <xdr:nvSpPr>
        <xdr:cNvPr id="396" name="テキスト ボックス 395"/>
        <xdr:cNvSpPr txBox="1"/>
      </xdr:nvSpPr>
      <xdr:spPr>
        <a:xfrm>
          <a:off x="13131800" y="683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140546</xdr:rowOff>
    </xdr:from>
    <xdr:to>
      <xdr:col>24</xdr:col>
      <xdr:colOff>609600</xdr:colOff>
      <xdr:row>41</xdr:row>
      <xdr:rowOff>70696</xdr:rowOff>
    </xdr:to>
    <xdr:sp macro="" textlink="">
      <xdr:nvSpPr>
        <xdr:cNvPr id="402" name="円/楕円 401"/>
        <xdr:cNvSpPr/>
      </xdr:nvSpPr>
      <xdr:spPr>
        <a:xfrm>
          <a:off x="16967200" y="69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112623</xdr:rowOff>
    </xdr:from>
    <xdr:ext cx="762000" cy="259045"/>
    <xdr:sp macro="" textlink="">
      <xdr:nvSpPr>
        <xdr:cNvPr id="403" name="公債費負担の状況該当値テキスト"/>
        <xdr:cNvSpPr txBox="1"/>
      </xdr:nvSpPr>
      <xdr:spPr>
        <a:xfrm>
          <a:off x="17106900" y="6970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41487</xdr:rowOff>
    </xdr:from>
    <xdr:to>
      <xdr:col>23</xdr:col>
      <xdr:colOff>457200</xdr:colOff>
      <xdr:row>41</xdr:row>
      <xdr:rowOff>143087</xdr:rowOff>
    </xdr:to>
    <xdr:sp macro="" textlink="">
      <xdr:nvSpPr>
        <xdr:cNvPr id="404" name="円/楕円 403"/>
        <xdr:cNvSpPr/>
      </xdr:nvSpPr>
      <xdr:spPr>
        <a:xfrm>
          <a:off x="16129000" y="70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127864</xdr:rowOff>
    </xdr:from>
    <xdr:ext cx="736600" cy="259045"/>
    <xdr:sp macro="" textlink="">
      <xdr:nvSpPr>
        <xdr:cNvPr id="405" name="テキスト ボックス 404"/>
        <xdr:cNvSpPr txBox="1"/>
      </xdr:nvSpPr>
      <xdr:spPr>
        <a:xfrm>
          <a:off x="15798800" y="7157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121920</xdr:rowOff>
    </xdr:from>
    <xdr:to>
      <xdr:col>22</xdr:col>
      <xdr:colOff>254000</xdr:colOff>
      <xdr:row>42</xdr:row>
      <xdr:rowOff>52070</xdr:rowOff>
    </xdr:to>
    <xdr:sp macro="" textlink="">
      <xdr:nvSpPr>
        <xdr:cNvPr id="406" name="円/楕円 405"/>
        <xdr:cNvSpPr/>
      </xdr:nvSpPr>
      <xdr:spPr>
        <a:xfrm>
          <a:off x="15240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36847</xdr:rowOff>
    </xdr:from>
    <xdr:ext cx="762000" cy="259045"/>
    <xdr:sp macro="" textlink="">
      <xdr:nvSpPr>
        <xdr:cNvPr id="407" name="テキスト ボックス 406"/>
        <xdr:cNvSpPr txBox="1"/>
      </xdr:nvSpPr>
      <xdr:spPr>
        <a:xfrm>
          <a:off x="14909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129963</xdr:rowOff>
    </xdr:from>
    <xdr:to>
      <xdr:col>21</xdr:col>
      <xdr:colOff>50800</xdr:colOff>
      <xdr:row>42</xdr:row>
      <xdr:rowOff>60113</xdr:rowOff>
    </xdr:to>
    <xdr:sp macro="" textlink="">
      <xdr:nvSpPr>
        <xdr:cNvPr id="408" name="円/楕円 407"/>
        <xdr:cNvSpPr/>
      </xdr:nvSpPr>
      <xdr:spPr>
        <a:xfrm>
          <a:off x="14351000" y="715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44890</xdr:rowOff>
    </xdr:from>
    <xdr:ext cx="762000" cy="259045"/>
    <xdr:sp macro="" textlink="">
      <xdr:nvSpPr>
        <xdr:cNvPr id="409" name="テキスト ボックス 408"/>
        <xdr:cNvSpPr txBox="1"/>
      </xdr:nvSpPr>
      <xdr:spPr>
        <a:xfrm>
          <a:off x="14020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65617</xdr:rowOff>
    </xdr:from>
    <xdr:to>
      <xdr:col>19</xdr:col>
      <xdr:colOff>533400</xdr:colOff>
      <xdr:row>41</xdr:row>
      <xdr:rowOff>167217</xdr:rowOff>
    </xdr:to>
    <xdr:sp macro="" textlink="">
      <xdr:nvSpPr>
        <xdr:cNvPr id="410" name="円/楕円 409"/>
        <xdr:cNvSpPr/>
      </xdr:nvSpPr>
      <xdr:spPr>
        <a:xfrm>
          <a:off x="13462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151994</xdr:rowOff>
    </xdr:from>
    <xdr:ext cx="762000" cy="259045"/>
    <xdr:sp macro="" textlink="">
      <xdr:nvSpPr>
        <xdr:cNvPr id="411" name="テキスト ボックス 410"/>
        <xdr:cNvSpPr txBox="1"/>
      </xdr:nvSpPr>
      <xdr:spPr>
        <a:xfrm>
          <a:off x="13131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標準財政規模の大半を占める地方交付税の減額により、将来負担比率が増加した。</a:t>
          </a:r>
          <a:endParaRPr kumimoji="1" lang="en-US" altLang="ja-JP" sz="1300">
            <a:latin typeface="ＭＳ Ｐゴシック"/>
          </a:endParaRPr>
        </a:p>
        <a:p>
          <a:endParaRPr kumimoji="1" lang="en-US" altLang="ja-JP" sz="1300">
            <a:latin typeface="ＭＳ Ｐゴシック"/>
          </a:endParaRPr>
        </a:p>
        <a:p>
          <a:r>
            <a:rPr kumimoji="1" lang="ja-JP" altLang="ja-JP" sz="1300">
              <a:solidFill>
                <a:schemeClr val="dk1"/>
              </a:solidFill>
              <a:effectLst/>
              <a:latin typeface="+mn-lt"/>
              <a:ea typeface="+mn-ea"/>
              <a:cs typeface="+mn-cs"/>
            </a:rPr>
            <a:t>退職者数に対する採用者数の抑制、保育園の指定管理者制度導入の検討を行い、適正な定員管理に努める。</a:t>
          </a:r>
          <a:endParaRPr lang="ja-JP" altLang="ja-JP" sz="1300">
            <a:effectLst/>
          </a:endParaRPr>
        </a:p>
        <a:p>
          <a:r>
            <a:rPr kumimoji="1" lang="ja-JP" altLang="ja-JP" sz="1300">
              <a:solidFill>
                <a:schemeClr val="dk1"/>
              </a:solidFill>
              <a:effectLst/>
              <a:latin typeface="+mn-lt"/>
              <a:ea typeface="+mn-ea"/>
              <a:cs typeface="+mn-cs"/>
            </a:rPr>
            <a:t>今後、統合庁舎に係る起債償還が控えていることから、繰り上げ償還の実施、資本費平準化債の発行継続を積極的に行い、更なる財政の健全化に努める。</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8" name="直線コネクタ 427"/>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9" name="テキスト ボックス 428"/>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0" name="直線コネクタ 429"/>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1" name="テキスト ボックス 430"/>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2" name="直線コネクタ 431"/>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3" name="テキスト ボックス 432"/>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4" name="直線コネクタ 433"/>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5" name="テキスト ボックス 434"/>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6" name="直線コネクタ 435"/>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7" name="テキスト ボックス 436"/>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8" name="直線コネクタ 437"/>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9" name="テキスト ボックス 438"/>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19897</xdr:rowOff>
    </xdr:to>
    <xdr:cxnSp macro="">
      <xdr:nvCxnSpPr>
        <xdr:cNvPr id="442" name="直線コネクタ 441"/>
        <xdr:cNvCxnSpPr/>
      </xdr:nvCxnSpPr>
      <xdr:spPr>
        <a:xfrm flipV="1">
          <a:off x="17018000" y="2313214"/>
          <a:ext cx="0" cy="16500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163424</xdr:rowOff>
    </xdr:from>
    <xdr:ext cx="762000" cy="259045"/>
    <xdr:sp macro="" textlink="">
      <xdr:nvSpPr>
        <xdr:cNvPr id="443" name="将来負担の状況最小値テキスト"/>
        <xdr:cNvSpPr txBox="1"/>
      </xdr:nvSpPr>
      <xdr:spPr>
        <a:xfrm>
          <a:off x="17106900" y="3935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143.6</a:t>
          </a:r>
          <a:endParaRPr kumimoji="1" lang="ja-JP" altLang="en-US" sz="1000" b="1">
            <a:latin typeface="ＭＳ Ｐゴシック"/>
          </a:endParaRPr>
        </a:p>
      </xdr:txBody>
    </xdr:sp>
    <xdr:clientData/>
  </xdr:oneCellAnchor>
  <xdr:twoCellAnchor>
    <xdr:from>
      <xdr:col>24</xdr:col>
      <xdr:colOff>469900</xdr:colOff>
      <xdr:row>23</xdr:row>
      <xdr:rowOff>19897</xdr:rowOff>
    </xdr:from>
    <xdr:to>
      <xdr:col>24</xdr:col>
      <xdr:colOff>647700</xdr:colOff>
      <xdr:row>23</xdr:row>
      <xdr:rowOff>19897</xdr:rowOff>
    </xdr:to>
    <xdr:cxnSp macro="">
      <xdr:nvCxnSpPr>
        <xdr:cNvPr id="444" name="直線コネクタ 443"/>
        <xdr:cNvCxnSpPr/>
      </xdr:nvCxnSpPr>
      <xdr:spPr>
        <a:xfrm>
          <a:off x="16929100" y="3963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5"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6" name="直線コネクタ 445"/>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68217</xdr:rowOff>
    </xdr:from>
    <xdr:to>
      <xdr:col>24</xdr:col>
      <xdr:colOff>558800</xdr:colOff>
      <xdr:row>18</xdr:row>
      <xdr:rowOff>160141</xdr:rowOff>
    </xdr:to>
    <xdr:cxnSp macro="">
      <xdr:nvCxnSpPr>
        <xdr:cNvPr id="447" name="直線コネクタ 446"/>
        <xdr:cNvCxnSpPr/>
      </xdr:nvCxnSpPr>
      <xdr:spPr>
        <a:xfrm>
          <a:off x="16179800" y="3154317"/>
          <a:ext cx="8382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51664</xdr:rowOff>
    </xdr:from>
    <xdr:ext cx="762000" cy="259045"/>
    <xdr:sp macro="" textlink="">
      <xdr:nvSpPr>
        <xdr:cNvPr id="448" name="将来負担の状況平均値テキスト"/>
        <xdr:cNvSpPr txBox="1"/>
      </xdr:nvSpPr>
      <xdr:spPr>
        <a:xfrm>
          <a:off x="17106900" y="26234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44.9</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35137</xdr:rowOff>
    </xdr:from>
    <xdr:to>
      <xdr:col>24</xdr:col>
      <xdr:colOff>609600</xdr:colOff>
      <xdr:row>16</xdr:row>
      <xdr:rowOff>136737</xdr:rowOff>
    </xdr:to>
    <xdr:sp macro="" textlink="">
      <xdr:nvSpPr>
        <xdr:cNvPr id="449" name="フローチャート : 判断 448"/>
        <xdr:cNvSpPr/>
      </xdr:nvSpPr>
      <xdr:spPr>
        <a:xfrm>
          <a:off x="16967200" y="277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68217</xdr:rowOff>
    </xdr:from>
    <xdr:to>
      <xdr:col>23</xdr:col>
      <xdr:colOff>406400</xdr:colOff>
      <xdr:row>19</xdr:row>
      <xdr:rowOff>28908</xdr:rowOff>
    </xdr:to>
    <xdr:cxnSp macro="">
      <xdr:nvCxnSpPr>
        <xdr:cNvPr id="450" name="直線コネクタ 449"/>
        <xdr:cNvCxnSpPr/>
      </xdr:nvCxnSpPr>
      <xdr:spPr>
        <a:xfrm flipV="1">
          <a:off x="15290800" y="3154317"/>
          <a:ext cx="889000" cy="132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35137</xdr:rowOff>
    </xdr:from>
    <xdr:to>
      <xdr:col>23</xdr:col>
      <xdr:colOff>457200</xdr:colOff>
      <xdr:row>16</xdr:row>
      <xdr:rowOff>136737</xdr:rowOff>
    </xdr:to>
    <xdr:sp macro="" textlink="">
      <xdr:nvSpPr>
        <xdr:cNvPr id="451" name="フローチャート : 判断 450"/>
        <xdr:cNvSpPr/>
      </xdr:nvSpPr>
      <xdr:spPr>
        <a:xfrm>
          <a:off x="16129000" y="277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146914</xdr:rowOff>
    </xdr:from>
    <xdr:ext cx="736600" cy="259045"/>
    <xdr:sp macro="" textlink="">
      <xdr:nvSpPr>
        <xdr:cNvPr id="452" name="テキスト ボックス 451"/>
        <xdr:cNvSpPr txBox="1"/>
      </xdr:nvSpPr>
      <xdr:spPr>
        <a:xfrm>
          <a:off x="15798800" y="2547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44.9</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121315</xdr:rowOff>
    </xdr:from>
    <xdr:to>
      <xdr:col>22</xdr:col>
      <xdr:colOff>203200</xdr:colOff>
      <xdr:row>19</xdr:row>
      <xdr:rowOff>28908</xdr:rowOff>
    </xdr:to>
    <xdr:cxnSp macro="">
      <xdr:nvCxnSpPr>
        <xdr:cNvPr id="453" name="直線コネクタ 452"/>
        <xdr:cNvCxnSpPr/>
      </xdr:nvCxnSpPr>
      <xdr:spPr>
        <a:xfrm>
          <a:off x="14401800" y="3035965"/>
          <a:ext cx="889000" cy="250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78800</xdr:rowOff>
    </xdr:from>
    <xdr:to>
      <xdr:col>22</xdr:col>
      <xdr:colOff>254000</xdr:colOff>
      <xdr:row>17</xdr:row>
      <xdr:rowOff>8950</xdr:rowOff>
    </xdr:to>
    <xdr:sp macro="" textlink="">
      <xdr:nvSpPr>
        <xdr:cNvPr id="454" name="フローチャート : 判断 453"/>
        <xdr:cNvSpPr/>
      </xdr:nvSpPr>
      <xdr:spPr>
        <a:xfrm>
          <a:off x="15240000" y="282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19127</xdr:rowOff>
    </xdr:from>
    <xdr:ext cx="762000" cy="259045"/>
    <xdr:sp macro="" textlink="">
      <xdr:nvSpPr>
        <xdr:cNvPr id="455" name="テキスト ボックス 454"/>
        <xdr:cNvSpPr txBox="1"/>
      </xdr:nvSpPr>
      <xdr:spPr>
        <a:xfrm>
          <a:off x="14909800" y="259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121315</xdr:rowOff>
    </xdr:from>
    <xdr:to>
      <xdr:col>21</xdr:col>
      <xdr:colOff>0</xdr:colOff>
      <xdr:row>19</xdr:row>
      <xdr:rowOff>98999</xdr:rowOff>
    </xdr:to>
    <xdr:cxnSp macro="">
      <xdr:nvCxnSpPr>
        <xdr:cNvPr id="456" name="直線コネクタ 455"/>
        <xdr:cNvCxnSpPr/>
      </xdr:nvCxnSpPr>
      <xdr:spPr>
        <a:xfrm flipV="1">
          <a:off x="13512800" y="3035965"/>
          <a:ext cx="889000" cy="32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146594</xdr:rowOff>
    </xdr:from>
    <xdr:to>
      <xdr:col>21</xdr:col>
      <xdr:colOff>50800</xdr:colOff>
      <xdr:row>17</xdr:row>
      <xdr:rowOff>76744</xdr:rowOff>
    </xdr:to>
    <xdr:sp macro="" textlink="">
      <xdr:nvSpPr>
        <xdr:cNvPr id="457" name="フローチャート : 判断 456"/>
        <xdr:cNvSpPr/>
      </xdr:nvSpPr>
      <xdr:spPr>
        <a:xfrm>
          <a:off x="14351000" y="288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86921</xdr:rowOff>
    </xdr:from>
    <xdr:ext cx="762000" cy="259045"/>
    <xdr:sp macro="" textlink="">
      <xdr:nvSpPr>
        <xdr:cNvPr id="458" name="テキスト ボックス 457"/>
        <xdr:cNvSpPr txBox="1"/>
      </xdr:nvSpPr>
      <xdr:spPr>
        <a:xfrm>
          <a:off x="14020800" y="265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52131</xdr:rowOff>
    </xdr:from>
    <xdr:to>
      <xdr:col>19</xdr:col>
      <xdr:colOff>533400</xdr:colOff>
      <xdr:row>17</xdr:row>
      <xdr:rowOff>153731</xdr:rowOff>
    </xdr:to>
    <xdr:sp macro="" textlink="">
      <xdr:nvSpPr>
        <xdr:cNvPr id="459" name="フローチャート : 判断 458"/>
        <xdr:cNvSpPr/>
      </xdr:nvSpPr>
      <xdr:spPr>
        <a:xfrm>
          <a:off x="13462000" y="2966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163908</xdr:rowOff>
    </xdr:from>
    <xdr:ext cx="762000" cy="259045"/>
    <xdr:sp macro="" textlink="">
      <xdr:nvSpPr>
        <xdr:cNvPr id="460" name="テキスト ボックス 459"/>
        <xdr:cNvSpPr txBox="1"/>
      </xdr:nvSpPr>
      <xdr:spPr>
        <a:xfrm>
          <a:off x="13131800" y="2735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18</xdr:row>
      <xdr:rowOff>109341</xdr:rowOff>
    </xdr:from>
    <xdr:to>
      <xdr:col>24</xdr:col>
      <xdr:colOff>609600</xdr:colOff>
      <xdr:row>19</xdr:row>
      <xdr:rowOff>39491</xdr:rowOff>
    </xdr:to>
    <xdr:sp macro="" textlink="">
      <xdr:nvSpPr>
        <xdr:cNvPr id="466" name="円/楕円 465"/>
        <xdr:cNvSpPr/>
      </xdr:nvSpPr>
      <xdr:spPr>
        <a:xfrm>
          <a:off x="16967200" y="3195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81418</xdr:rowOff>
    </xdr:from>
    <xdr:ext cx="762000" cy="259045"/>
    <xdr:sp macro="" textlink="">
      <xdr:nvSpPr>
        <xdr:cNvPr id="467" name="将来負担の状況該当値テキスト"/>
        <xdr:cNvSpPr txBox="1"/>
      </xdr:nvSpPr>
      <xdr:spPr>
        <a:xfrm>
          <a:off x="17106900" y="3167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81.2</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17417</xdr:rowOff>
    </xdr:from>
    <xdr:to>
      <xdr:col>23</xdr:col>
      <xdr:colOff>457200</xdr:colOff>
      <xdr:row>18</xdr:row>
      <xdr:rowOff>119017</xdr:rowOff>
    </xdr:to>
    <xdr:sp macro="" textlink="">
      <xdr:nvSpPr>
        <xdr:cNvPr id="468" name="円/楕円 467"/>
        <xdr:cNvSpPr/>
      </xdr:nvSpPr>
      <xdr:spPr>
        <a:xfrm>
          <a:off x="16129000" y="310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103794</xdr:rowOff>
    </xdr:from>
    <xdr:ext cx="736600" cy="259045"/>
    <xdr:sp macro="" textlink="">
      <xdr:nvSpPr>
        <xdr:cNvPr id="469" name="テキスト ボックス 468"/>
        <xdr:cNvSpPr txBox="1"/>
      </xdr:nvSpPr>
      <xdr:spPr>
        <a:xfrm>
          <a:off x="15798800" y="31898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149558</xdr:rowOff>
    </xdr:from>
    <xdr:to>
      <xdr:col>22</xdr:col>
      <xdr:colOff>254000</xdr:colOff>
      <xdr:row>19</xdr:row>
      <xdr:rowOff>79708</xdr:rowOff>
    </xdr:to>
    <xdr:sp macro="" textlink="">
      <xdr:nvSpPr>
        <xdr:cNvPr id="470" name="円/楕円 469"/>
        <xdr:cNvSpPr/>
      </xdr:nvSpPr>
      <xdr:spPr>
        <a:xfrm>
          <a:off x="15240000" y="3235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64485</xdr:rowOff>
    </xdr:from>
    <xdr:ext cx="762000" cy="259045"/>
    <xdr:sp macro="" textlink="">
      <xdr:nvSpPr>
        <xdr:cNvPr id="471" name="テキスト ボックス 470"/>
        <xdr:cNvSpPr txBox="1"/>
      </xdr:nvSpPr>
      <xdr:spPr>
        <a:xfrm>
          <a:off x="14909800" y="3322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70515</xdr:rowOff>
    </xdr:from>
    <xdr:to>
      <xdr:col>21</xdr:col>
      <xdr:colOff>50800</xdr:colOff>
      <xdr:row>18</xdr:row>
      <xdr:rowOff>665</xdr:rowOff>
    </xdr:to>
    <xdr:sp macro="" textlink="">
      <xdr:nvSpPr>
        <xdr:cNvPr id="472" name="円/楕円 471"/>
        <xdr:cNvSpPr/>
      </xdr:nvSpPr>
      <xdr:spPr>
        <a:xfrm>
          <a:off x="14351000" y="298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156892</xdr:rowOff>
    </xdr:from>
    <xdr:ext cx="762000" cy="259045"/>
    <xdr:sp macro="" textlink="">
      <xdr:nvSpPr>
        <xdr:cNvPr id="473" name="テキスト ボックス 472"/>
        <xdr:cNvSpPr txBox="1"/>
      </xdr:nvSpPr>
      <xdr:spPr>
        <a:xfrm>
          <a:off x="14020800" y="3071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62.9</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48199</xdr:rowOff>
    </xdr:from>
    <xdr:to>
      <xdr:col>19</xdr:col>
      <xdr:colOff>533400</xdr:colOff>
      <xdr:row>19</xdr:row>
      <xdr:rowOff>149799</xdr:rowOff>
    </xdr:to>
    <xdr:sp macro="" textlink="">
      <xdr:nvSpPr>
        <xdr:cNvPr id="474" name="円/楕円 473"/>
        <xdr:cNvSpPr/>
      </xdr:nvSpPr>
      <xdr:spPr>
        <a:xfrm>
          <a:off x="13462000" y="3305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134576</xdr:rowOff>
    </xdr:from>
    <xdr:ext cx="762000" cy="259045"/>
    <xdr:sp macro="" textlink="">
      <xdr:nvSpPr>
        <xdr:cNvPr id="475" name="テキスト ボックス 474"/>
        <xdr:cNvSpPr txBox="1"/>
      </xdr:nvSpPr>
      <xdr:spPr>
        <a:xfrm>
          <a:off x="13131800" y="3392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石川県中能登町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18,475
18,286
89.45
10,509,090
10,403,078
48,393
6,752,056
15,276,309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10.8
81.2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較すると、人件費に係る経常収支比率は低くなっている。要因はラスパイレス指数が類似団体中最低であることが挙げられる。しかし、職員数については合併により依然多く、今後も退職者数に対する採用者数の抑制を行い、適正な定員管理に努めていく。</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5080</xdr:rowOff>
    </xdr:from>
    <xdr:to>
      <xdr:col>7</xdr:col>
      <xdr:colOff>15875</xdr:colOff>
      <xdr:row>41</xdr:row>
      <xdr:rowOff>77470</xdr:rowOff>
    </xdr:to>
    <xdr:cxnSp macro="">
      <xdr:nvCxnSpPr>
        <xdr:cNvPr id="61" name="直線コネクタ 60"/>
        <xdr:cNvCxnSpPr/>
      </xdr:nvCxnSpPr>
      <xdr:spPr>
        <a:xfrm flipV="1">
          <a:off x="4826000" y="583438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49547</xdr:rowOff>
    </xdr:from>
    <xdr:ext cx="762000" cy="259045"/>
    <xdr:sp macro="" textlink="">
      <xdr:nvSpPr>
        <xdr:cNvPr id="62" name="人件費最小値テキスト"/>
        <xdr:cNvSpPr txBox="1"/>
      </xdr:nvSpPr>
      <xdr:spPr>
        <a:xfrm>
          <a:off x="4914900" y="707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34.1</a:t>
          </a:r>
          <a:endParaRPr kumimoji="1" lang="ja-JP" altLang="en-US" sz="1000" b="1">
            <a:latin typeface="ＭＳ Ｐゴシック"/>
          </a:endParaRPr>
        </a:p>
      </xdr:txBody>
    </xdr:sp>
    <xdr:clientData/>
  </xdr:oneCellAnchor>
  <xdr:twoCellAnchor>
    <xdr:from>
      <xdr:col>6</xdr:col>
      <xdr:colOff>612775</xdr:colOff>
      <xdr:row>41</xdr:row>
      <xdr:rowOff>77470</xdr:rowOff>
    </xdr:from>
    <xdr:to>
      <xdr:col>7</xdr:col>
      <xdr:colOff>104775</xdr:colOff>
      <xdr:row>41</xdr:row>
      <xdr:rowOff>77470</xdr:rowOff>
    </xdr:to>
    <xdr:cxnSp macro="">
      <xdr:nvCxnSpPr>
        <xdr:cNvPr id="63" name="直線コネクタ 62"/>
        <xdr:cNvCxnSpPr/>
      </xdr:nvCxnSpPr>
      <xdr:spPr>
        <a:xfrm>
          <a:off x="4737100" y="710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91457</xdr:rowOff>
    </xdr:from>
    <xdr:ext cx="762000" cy="259045"/>
    <xdr:sp macro="" textlink="">
      <xdr:nvSpPr>
        <xdr:cNvPr id="64" name="人件費最大値テキスト"/>
        <xdr:cNvSpPr txBox="1"/>
      </xdr:nvSpPr>
      <xdr:spPr>
        <a:xfrm>
          <a:off x="4914900" y="557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6</xdr:col>
      <xdr:colOff>612775</xdr:colOff>
      <xdr:row>34</xdr:row>
      <xdr:rowOff>5080</xdr:rowOff>
    </xdr:from>
    <xdr:to>
      <xdr:col>7</xdr:col>
      <xdr:colOff>104775</xdr:colOff>
      <xdr:row>34</xdr:row>
      <xdr:rowOff>5080</xdr:rowOff>
    </xdr:to>
    <xdr:cxnSp macro="">
      <xdr:nvCxnSpPr>
        <xdr:cNvPr id="65" name="直線コネクタ 64"/>
        <xdr:cNvCxnSpPr/>
      </xdr:nvCxnSpPr>
      <xdr:spPr>
        <a:xfrm>
          <a:off x="4737100" y="583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33</xdr:row>
      <xdr:rowOff>123190</xdr:rowOff>
    </xdr:from>
    <xdr:to>
      <xdr:col>7</xdr:col>
      <xdr:colOff>15875</xdr:colOff>
      <xdr:row>34</xdr:row>
      <xdr:rowOff>142240</xdr:rowOff>
    </xdr:to>
    <xdr:cxnSp macro="">
      <xdr:nvCxnSpPr>
        <xdr:cNvPr id="66" name="直線コネクタ 65"/>
        <xdr:cNvCxnSpPr/>
      </xdr:nvCxnSpPr>
      <xdr:spPr>
        <a:xfrm>
          <a:off x="3987800" y="578104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113047</xdr:rowOff>
    </xdr:from>
    <xdr:ext cx="762000" cy="259045"/>
    <xdr:sp macro="" textlink="">
      <xdr:nvSpPr>
        <xdr:cNvPr id="67" name="人件費平均値テキスト"/>
        <xdr:cNvSpPr txBox="1"/>
      </xdr:nvSpPr>
      <xdr:spPr>
        <a:xfrm>
          <a:off x="4914900" y="6113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140970</xdr:rowOff>
    </xdr:from>
    <xdr:to>
      <xdr:col>7</xdr:col>
      <xdr:colOff>66675</xdr:colOff>
      <xdr:row>36</xdr:row>
      <xdr:rowOff>71120</xdr:rowOff>
    </xdr:to>
    <xdr:sp macro="" textlink="">
      <xdr:nvSpPr>
        <xdr:cNvPr id="68" name="フローチャート : 判断 67"/>
        <xdr:cNvSpPr/>
      </xdr:nvSpPr>
      <xdr:spPr>
        <a:xfrm>
          <a:off x="47752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33</xdr:row>
      <xdr:rowOff>107950</xdr:rowOff>
    </xdr:from>
    <xdr:to>
      <xdr:col>5</xdr:col>
      <xdr:colOff>549275</xdr:colOff>
      <xdr:row>33</xdr:row>
      <xdr:rowOff>123190</xdr:rowOff>
    </xdr:to>
    <xdr:cxnSp macro="">
      <xdr:nvCxnSpPr>
        <xdr:cNvPr id="69" name="直線コネクタ 68"/>
        <xdr:cNvCxnSpPr/>
      </xdr:nvCxnSpPr>
      <xdr:spPr>
        <a:xfrm>
          <a:off x="3098800" y="57658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0" name="フローチャート : 判断 69"/>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48277</xdr:rowOff>
    </xdr:from>
    <xdr:ext cx="736600" cy="259045"/>
    <xdr:sp macro="" textlink="">
      <xdr:nvSpPr>
        <xdr:cNvPr id="71" name="テキスト ボックス 70"/>
        <xdr:cNvSpPr txBox="1"/>
      </xdr:nvSpPr>
      <xdr:spPr>
        <a:xfrm>
          <a:off x="3606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3</xdr:col>
      <xdr:colOff>142875</xdr:colOff>
      <xdr:row>33</xdr:row>
      <xdr:rowOff>107950</xdr:rowOff>
    </xdr:from>
    <xdr:to>
      <xdr:col>4</xdr:col>
      <xdr:colOff>346075</xdr:colOff>
      <xdr:row>34</xdr:row>
      <xdr:rowOff>104140</xdr:rowOff>
    </xdr:to>
    <xdr:cxnSp macro="">
      <xdr:nvCxnSpPr>
        <xdr:cNvPr id="72" name="直線コネクタ 71"/>
        <xdr:cNvCxnSpPr/>
      </xdr:nvCxnSpPr>
      <xdr:spPr>
        <a:xfrm flipV="1">
          <a:off x="2209800" y="576580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13987</xdr:rowOff>
    </xdr:from>
    <xdr:ext cx="762000" cy="259045"/>
    <xdr:sp macro="" textlink="">
      <xdr:nvSpPr>
        <xdr:cNvPr id="74" name="テキスト ボックス 73"/>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33</xdr:row>
      <xdr:rowOff>153670</xdr:rowOff>
    </xdr:from>
    <xdr:to>
      <xdr:col>3</xdr:col>
      <xdr:colOff>142875</xdr:colOff>
      <xdr:row>34</xdr:row>
      <xdr:rowOff>104140</xdr:rowOff>
    </xdr:to>
    <xdr:cxnSp macro="">
      <xdr:nvCxnSpPr>
        <xdr:cNvPr id="75" name="直線コネクタ 74"/>
        <xdr:cNvCxnSpPr/>
      </xdr:nvCxnSpPr>
      <xdr:spPr>
        <a:xfrm>
          <a:off x="1320800" y="581152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99060</xdr:rowOff>
    </xdr:from>
    <xdr:to>
      <xdr:col>3</xdr:col>
      <xdr:colOff>193675</xdr:colOff>
      <xdr:row>37</xdr:row>
      <xdr:rowOff>29210</xdr:rowOff>
    </xdr:to>
    <xdr:sp macro="" textlink="">
      <xdr:nvSpPr>
        <xdr:cNvPr id="76" name="フローチャート :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13987</xdr:rowOff>
    </xdr:from>
    <xdr:ext cx="762000" cy="259045"/>
    <xdr:sp macro="" textlink="">
      <xdr:nvSpPr>
        <xdr:cNvPr id="77" name="テキスト ボックス 76"/>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160020</xdr:rowOff>
    </xdr:from>
    <xdr:to>
      <xdr:col>1</xdr:col>
      <xdr:colOff>676275</xdr:colOff>
      <xdr:row>37</xdr:row>
      <xdr:rowOff>90170</xdr:rowOff>
    </xdr:to>
    <xdr:sp macro="" textlink="">
      <xdr:nvSpPr>
        <xdr:cNvPr id="78" name="フローチャート : 判断 77"/>
        <xdr:cNvSpPr/>
      </xdr:nvSpPr>
      <xdr:spPr>
        <a:xfrm>
          <a:off x="1270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74947</xdr:rowOff>
    </xdr:from>
    <xdr:ext cx="762000" cy="259045"/>
    <xdr:sp macro="" textlink="">
      <xdr:nvSpPr>
        <xdr:cNvPr id="79" name="テキスト ボックス 78"/>
        <xdr:cNvSpPr txBox="1"/>
      </xdr:nvSpPr>
      <xdr:spPr>
        <a:xfrm>
          <a:off x="939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34</xdr:row>
      <xdr:rowOff>91440</xdr:rowOff>
    </xdr:from>
    <xdr:to>
      <xdr:col>7</xdr:col>
      <xdr:colOff>66675</xdr:colOff>
      <xdr:row>35</xdr:row>
      <xdr:rowOff>21590</xdr:rowOff>
    </xdr:to>
    <xdr:sp macro="" textlink="">
      <xdr:nvSpPr>
        <xdr:cNvPr id="85" name="円/楕円 84"/>
        <xdr:cNvSpPr/>
      </xdr:nvSpPr>
      <xdr:spPr>
        <a:xfrm>
          <a:off x="47752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107967</xdr:rowOff>
    </xdr:from>
    <xdr:ext cx="762000" cy="259045"/>
    <xdr:sp macro="" textlink="">
      <xdr:nvSpPr>
        <xdr:cNvPr id="86" name="人件費該当値テキスト"/>
        <xdr:cNvSpPr txBox="1"/>
      </xdr:nvSpPr>
      <xdr:spPr>
        <a:xfrm>
          <a:off x="49149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5</xdr:col>
      <xdr:colOff>498475</xdr:colOff>
      <xdr:row>33</xdr:row>
      <xdr:rowOff>72390</xdr:rowOff>
    </xdr:from>
    <xdr:to>
      <xdr:col>5</xdr:col>
      <xdr:colOff>600075</xdr:colOff>
      <xdr:row>34</xdr:row>
      <xdr:rowOff>2540</xdr:rowOff>
    </xdr:to>
    <xdr:sp macro="" textlink="">
      <xdr:nvSpPr>
        <xdr:cNvPr id="87" name="円/楕円 86"/>
        <xdr:cNvSpPr/>
      </xdr:nvSpPr>
      <xdr:spPr>
        <a:xfrm>
          <a:off x="3937000" y="573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12717</xdr:rowOff>
    </xdr:from>
    <xdr:ext cx="736600" cy="259045"/>
    <xdr:sp macro="" textlink="">
      <xdr:nvSpPr>
        <xdr:cNvPr id="88" name="テキスト ボックス 87"/>
        <xdr:cNvSpPr txBox="1"/>
      </xdr:nvSpPr>
      <xdr:spPr>
        <a:xfrm>
          <a:off x="3606800" y="549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4</xdr:col>
      <xdr:colOff>295275</xdr:colOff>
      <xdr:row>33</xdr:row>
      <xdr:rowOff>57150</xdr:rowOff>
    </xdr:from>
    <xdr:to>
      <xdr:col>4</xdr:col>
      <xdr:colOff>396875</xdr:colOff>
      <xdr:row>33</xdr:row>
      <xdr:rowOff>158750</xdr:rowOff>
    </xdr:to>
    <xdr:sp macro="" textlink="">
      <xdr:nvSpPr>
        <xdr:cNvPr id="89" name="円/楕円 88"/>
        <xdr:cNvSpPr/>
      </xdr:nvSpPr>
      <xdr:spPr>
        <a:xfrm>
          <a:off x="3048000" y="571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31</xdr:row>
      <xdr:rowOff>168927</xdr:rowOff>
    </xdr:from>
    <xdr:ext cx="762000" cy="259045"/>
    <xdr:sp macro="" textlink="">
      <xdr:nvSpPr>
        <xdr:cNvPr id="90" name="テキスト ボックス 89"/>
        <xdr:cNvSpPr txBox="1"/>
      </xdr:nvSpPr>
      <xdr:spPr>
        <a:xfrm>
          <a:off x="2717800" y="548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53340</xdr:rowOff>
    </xdr:from>
    <xdr:to>
      <xdr:col>3</xdr:col>
      <xdr:colOff>193675</xdr:colOff>
      <xdr:row>34</xdr:row>
      <xdr:rowOff>154940</xdr:rowOff>
    </xdr:to>
    <xdr:sp macro="" textlink="">
      <xdr:nvSpPr>
        <xdr:cNvPr id="91" name="円/楕円 90"/>
        <xdr:cNvSpPr/>
      </xdr:nvSpPr>
      <xdr:spPr>
        <a:xfrm>
          <a:off x="2159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165117</xdr:rowOff>
    </xdr:from>
    <xdr:ext cx="762000" cy="259045"/>
    <xdr:sp macro="" textlink="">
      <xdr:nvSpPr>
        <xdr:cNvPr id="92" name="テキスト ボックス 91"/>
        <xdr:cNvSpPr txBox="1"/>
      </xdr:nvSpPr>
      <xdr:spPr>
        <a:xfrm>
          <a:off x="1828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1</xdr:col>
      <xdr:colOff>574675</xdr:colOff>
      <xdr:row>33</xdr:row>
      <xdr:rowOff>102870</xdr:rowOff>
    </xdr:from>
    <xdr:to>
      <xdr:col>1</xdr:col>
      <xdr:colOff>676275</xdr:colOff>
      <xdr:row>34</xdr:row>
      <xdr:rowOff>33020</xdr:rowOff>
    </xdr:to>
    <xdr:sp macro="" textlink="">
      <xdr:nvSpPr>
        <xdr:cNvPr id="93" name="円/楕円 92"/>
        <xdr:cNvSpPr/>
      </xdr:nvSpPr>
      <xdr:spPr>
        <a:xfrm>
          <a:off x="1270000" y="576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32</xdr:row>
      <xdr:rowOff>43197</xdr:rowOff>
    </xdr:from>
    <xdr:ext cx="762000" cy="259045"/>
    <xdr:sp macro="" textlink="">
      <xdr:nvSpPr>
        <xdr:cNvPr id="94" name="テキスト ボックス 93"/>
        <xdr:cNvSpPr txBox="1"/>
      </xdr:nvSpPr>
      <xdr:spPr>
        <a:xfrm>
          <a:off x="939800" y="552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施設管理等委託人件費の増により、</a:t>
          </a:r>
          <a:r>
            <a:rPr kumimoji="1" lang="en-US" altLang="ja-JP" sz="1300">
              <a:latin typeface="ＭＳ Ｐゴシック"/>
            </a:rPr>
            <a:t>0.6</a:t>
          </a:r>
          <a:r>
            <a:rPr kumimoji="1" lang="ja-JP" altLang="en-US" sz="1300">
              <a:latin typeface="ＭＳ Ｐゴシック"/>
            </a:rPr>
            <a:t>ポイントの微増となっている。</a:t>
          </a:r>
          <a:endParaRPr kumimoji="1" lang="en-US" altLang="ja-JP" sz="1300">
            <a:latin typeface="ＭＳ Ｐゴシック"/>
          </a:endParaRPr>
        </a:p>
        <a:p>
          <a:endParaRPr kumimoji="1" lang="en-US" altLang="ja-JP" sz="1300">
            <a:latin typeface="ＭＳ Ｐゴシック"/>
          </a:endParaRPr>
        </a:p>
        <a:p>
          <a:r>
            <a:rPr kumimoji="1" lang="ja-JP" altLang="en-US" sz="1300">
              <a:latin typeface="ＭＳ Ｐゴシック"/>
            </a:rPr>
            <a:t>今後、類似施設の統廃合を進め、物件費の抑制に努める。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146050</xdr:rowOff>
    </xdr:from>
    <xdr:to>
      <xdr:col>24</xdr:col>
      <xdr:colOff>31750</xdr:colOff>
      <xdr:row>22</xdr:row>
      <xdr:rowOff>94343</xdr:rowOff>
    </xdr:to>
    <xdr:cxnSp macro="">
      <xdr:nvCxnSpPr>
        <xdr:cNvPr id="124" name="直線コネクタ 123"/>
        <xdr:cNvCxnSpPr/>
      </xdr:nvCxnSpPr>
      <xdr:spPr>
        <a:xfrm flipV="1">
          <a:off x="16510000" y="2374900"/>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66420</xdr:rowOff>
    </xdr:from>
    <xdr:ext cx="762000" cy="259045"/>
    <xdr:sp macro="" textlink="">
      <xdr:nvSpPr>
        <xdr:cNvPr id="125" name="物件費最小値テキスト"/>
        <xdr:cNvSpPr txBox="1"/>
      </xdr:nvSpPr>
      <xdr:spPr>
        <a:xfrm>
          <a:off x="16598900" y="383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628650</xdr:colOff>
      <xdr:row>22</xdr:row>
      <xdr:rowOff>94343</xdr:rowOff>
    </xdr:from>
    <xdr:to>
      <xdr:col>24</xdr:col>
      <xdr:colOff>120650</xdr:colOff>
      <xdr:row>22</xdr:row>
      <xdr:rowOff>94343</xdr:rowOff>
    </xdr:to>
    <xdr:cxnSp macro="">
      <xdr:nvCxnSpPr>
        <xdr:cNvPr id="126" name="直線コネクタ 125"/>
        <xdr:cNvCxnSpPr/>
      </xdr:nvCxnSpPr>
      <xdr:spPr>
        <a:xfrm>
          <a:off x="16421100" y="386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60977</xdr:rowOff>
    </xdr:from>
    <xdr:ext cx="762000" cy="259045"/>
    <xdr:sp macro="" textlink="">
      <xdr:nvSpPr>
        <xdr:cNvPr id="127"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13</xdr:row>
      <xdr:rowOff>146050</xdr:rowOff>
    </xdr:from>
    <xdr:to>
      <xdr:col>24</xdr:col>
      <xdr:colOff>120650</xdr:colOff>
      <xdr:row>13</xdr:row>
      <xdr:rowOff>146050</xdr:rowOff>
    </xdr:to>
    <xdr:cxnSp macro="">
      <xdr:nvCxnSpPr>
        <xdr:cNvPr id="128" name="直線コネクタ 127"/>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99786</xdr:rowOff>
    </xdr:from>
    <xdr:to>
      <xdr:col>24</xdr:col>
      <xdr:colOff>31750</xdr:colOff>
      <xdr:row>16</xdr:row>
      <xdr:rowOff>165100</xdr:rowOff>
    </xdr:to>
    <xdr:cxnSp macro="">
      <xdr:nvCxnSpPr>
        <xdr:cNvPr id="129" name="直線コネクタ 128"/>
        <xdr:cNvCxnSpPr/>
      </xdr:nvCxnSpPr>
      <xdr:spPr>
        <a:xfrm>
          <a:off x="15671800" y="2842986"/>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129920</xdr:rowOff>
    </xdr:from>
    <xdr:ext cx="762000" cy="259045"/>
    <xdr:sp macro="" textlink="">
      <xdr:nvSpPr>
        <xdr:cNvPr id="130" name="物件費平均値テキスト"/>
        <xdr:cNvSpPr txBox="1"/>
      </xdr:nvSpPr>
      <xdr:spPr>
        <a:xfrm>
          <a:off x="16598900" y="2873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157843</xdr:rowOff>
    </xdr:from>
    <xdr:to>
      <xdr:col>24</xdr:col>
      <xdr:colOff>82550</xdr:colOff>
      <xdr:row>17</xdr:row>
      <xdr:rowOff>87993</xdr:rowOff>
    </xdr:to>
    <xdr:sp macro="" textlink="">
      <xdr:nvSpPr>
        <xdr:cNvPr id="131" name="フローチャート : 判断 130"/>
        <xdr:cNvSpPr/>
      </xdr:nvSpPr>
      <xdr:spPr>
        <a:xfrm>
          <a:off x="164592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99786</xdr:rowOff>
    </xdr:from>
    <xdr:to>
      <xdr:col>22</xdr:col>
      <xdr:colOff>565150</xdr:colOff>
      <xdr:row>17</xdr:row>
      <xdr:rowOff>26307</xdr:rowOff>
    </xdr:to>
    <xdr:cxnSp macro="">
      <xdr:nvCxnSpPr>
        <xdr:cNvPr id="132" name="直線コネクタ 131"/>
        <xdr:cNvCxnSpPr/>
      </xdr:nvCxnSpPr>
      <xdr:spPr>
        <a:xfrm flipV="1">
          <a:off x="14782800" y="2842986"/>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136071</xdr:rowOff>
    </xdr:from>
    <xdr:to>
      <xdr:col>22</xdr:col>
      <xdr:colOff>615950</xdr:colOff>
      <xdr:row>17</xdr:row>
      <xdr:rowOff>66221</xdr:rowOff>
    </xdr:to>
    <xdr:sp macro="" textlink="">
      <xdr:nvSpPr>
        <xdr:cNvPr id="133" name="フローチャート : 判断 132"/>
        <xdr:cNvSpPr/>
      </xdr:nvSpPr>
      <xdr:spPr>
        <a:xfrm>
          <a:off x="15621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50998</xdr:rowOff>
    </xdr:from>
    <xdr:ext cx="736600" cy="259045"/>
    <xdr:sp macro="" textlink="">
      <xdr:nvSpPr>
        <xdr:cNvPr id="134" name="テキスト ボックス 133"/>
        <xdr:cNvSpPr txBox="1"/>
      </xdr:nvSpPr>
      <xdr:spPr>
        <a:xfrm>
          <a:off x="15290800" y="2965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88900</xdr:rowOff>
    </xdr:from>
    <xdr:to>
      <xdr:col>21</xdr:col>
      <xdr:colOff>361950</xdr:colOff>
      <xdr:row>17</xdr:row>
      <xdr:rowOff>26307</xdr:rowOff>
    </xdr:to>
    <xdr:cxnSp macro="">
      <xdr:nvCxnSpPr>
        <xdr:cNvPr id="135" name="直線コネクタ 134"/>
        <xdr:cNvCxnSpPr/>
      </xdr:nvCxnSpPr>
      <xdr:spPr>
        <a:xfrm>
          <a:off x="13893800" y="2832100"/>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40821</xdr:rowOff>
    </xdr:from>
    <xdr:to>
      <xdr:col>21</xdr:col>
      <xdr:colOff>412750</xdr:colOff>
      <xdr:row>17</xdr:row>
      <xdr:rowOff>142421</xdr:rowOff>
    </xdr:to>
    <xdr:sp macro="" textlink="">
      <xdr:nvSpPr>
        <xdr:cNvPr id="136" name="フローチャート : 判断 135"/>
        <xdr:cNvSpPr/>
      </xdr:nvSpPr>
      <xdr:spPr>
        <a:xfrm>
          <a:off x="14732000" y="295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127198</xdr:rowOff>
    </xdr:from>
    <xdr:ext cx="762000" cy="259045"/>
    <xdr:sp macro="" textlink="">
      <xdr:nvSpPr>
        <xdr:cNvPr id="137" name="テキスト ボックス 136"/>
        <xdr:cNvSpPr txBox="1"/>
      </xdr:nvSpPr>
      <xdr:spPr>
        <a:xfrm>
          <a:off x="14401800" y="304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88900</xdr:rowOff>
    </xdr:from>
    <xdr:to>
      <xdr:col>20</xdr:col>
      <xdr:colOff>158750</xdr:colOff>
      <xdr:row>17</xdr:row>
      <xdr:rowOff>4536</xdr:rowOff>
    </xdr:to>
    <xdr:cxnSp macro="">
      <xdr:nvCxnSpPr>
        <xdr:cNvPr id="138" name="直線コネクタ 137"/>
        <xdr:cNvCxnSpPr/>
      </xdr:nvCxnSpPr>
      <xdr:spPr>
        <a:xfrm flipV="1">
          <a:off x="13004800" y="2832100"/>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146957</xdr:rowOff>
    </xdr:from>
    <xdr:to>
      <xdr:col>20</xdr:col>
      <xdr:colOff>209550</xdr:colOff>
      <xdr:row>17</xdr:row>
      <xdr:rowOff>77107</xdr:rowOff>
    </xdr:to>
    <xdr:sp macro="" textlink="">
      <xdr:nvSpPr>
        <xdr:cNvPr id="139" name="フローチャート : 判断 138"/>
        <xdr:cNvSpPr/>
      </xdr:nvSpPr>
      <xdr:spPr>
        <a:xfrm>
          <a:off x="138430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61884</xdr:rowOff>
    </xdr:from>
    <xdr:ext cx="762000" cy="259045"/>
    <xdr:sp macro="" textlink="">
      <xdr:nvSpPr>
        <xdr:cNvPr id="140" name="テキスト ボックス 139"/>
        <xdr:cNvSpPr txBox="1"/>
      </xdr:nvSpPr>
      <xdr:spPr>
        <a:xfrm>
          <a:off x="13512800" y="297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81643</xdr:rowOff>
    </xdr:from>
    <xdr:to>
      <xdr:col>19</xdr:col>
      <xdr:colOff>6350</xdr:colOff>
      <xdr:row>17</xdr:row>
      <xdr:rowOff>11793</xdr:rowOff>
    </xdr:to>
    <xdr:sp macro="" textlink="">
      <xdr:nvSpPr>
        <xdr:cNvPr id="141" name="フローチャート : 判断 140"/>
        <xdr:cNvSpPr/>
      </xdr:nvSpPr>
      <xdr:spPr>
        <a:xfrm>
          <a:off x="12954000" y="2824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21970</xdr:rowOff>
    </xdr:from>
    <xdr:ext cx="762000" cy="259045"/>
    <xdr:sp macro="" textlink="">
      <xdr:nvSpPr>
        <xdr:cNvPr id="142" name="テキスト ボックス 141"/>
        <xdr:cNvSpPr txBox="1"/>
      </xdr:nvSpPr>
      <xdr:spPr>
        <a:xfrm>
          <a:off x="12623800" y="2593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114300</xdr:rowOff>
    </xdr:from>
    <xdr:to>
      <xdr:col>24</xdr:col>
      <xdr:colOff>82550</xdr:colOff>
      <xdr:row>17</xdr:row>
      <xdr:rowOff>44450</xdr:rowOff>
    </xdr:to>
    <xdr:sp macro="" textlink="">
      <xdr:nvSpPr>
        <xdr:cNvPr id="148" name="円/楕円 147"/>
        <xdr:cNvSpPr/>
      </xdr:nvSpPr>
      <xdr:spPr>
        <a:xfrm>
          <a:off x="164592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130827</xdr:rowOff>
    </xdr:from>
    <xdr:ext cx="762000" cy="259045"/>
    <xdr:sp macro="" textlink="">
      <xdr:nvSpPr>
        <xdr:cNvPr id="149" name="物件費該当値テキスト"/>
        <xdr:cNvSpPr txBox="1"/>
      </xdr:nvSpPr>
      <xdr:spPr>
        <a:xfrm>
          <a:off x="165989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48986</xdr:rowOff>
    </xdr:from>
    <xdr:to>
      <xdr:col>22</xdr:col>
      <xdr:colOff>615950</xdr:colOff>
      <xdr:row>16</xdr:row>
      <xdr:rowOff>150586</xdr:rowOff>
    </xdr:to>
    <xdr:sp macro="" textlink="">
      <xdr:nvSpPr>
        <xdr:cNvPr id="150" name="円/楕円 149"/>
        <xdr:cNvSpPr/>
      </xdr:nvSpPr>
      <xdr:spPr>
        <a:xfrm>
          <a:off x="15621000" y="279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160763</xdr:rowOff>
    </xdr:from>
    <xdr:ext cx="736600" cy="259045"/>
    <xdr:sp macro="" textlink="">
      <xdr:nvSpPr>
        <xdr:cNvPr id="151" name="テキスト ボックス 150"/>
        <xdr:cNvSpPr txBox="1"/>
      </xdr:nvSpPr>
      <xdr:spPr>
        <a:xfrm>
          <a:off x="15290800" y="2561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146957</xdr:rowOff>
    </xdr:from>
    <xdr:to>
      <xdr:col>21</xdr:col>
      <xdr:colOff>412750</xdr:colOff>
      <xdr:row>17</xdr:row>
      <xdr:rowOff>77107</xdr:rowOff>
    </xdr:to>
    <xdr:sp macro="" textlink="">
      <xdr:nvSpPr>
        <xdr:cNvPr id="152" name="円/楕円 151"/>
        <xdr:cNvSpPr/>
      </xdr:nvSpPr>
      <xdr:spPr>
        <a:xfrm>
          <a:off x="14732000" y="28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87284</xdr:rowOff>
    </xdr:from>
    <xdr:ext cx="762000" cy="259045"/>
    <xdr:sp macro="" textlink="">
      <xdr:nvSpPr>
        <xdr:cNvPr id="153" name="テキスト ボックス 152"/>
        <xdr:cNvSpPr txBox="1"/>
      </xdr:nvSpPr>
      <xdr:spPr>
        <a:xfrm>
          <a:off x="14401800" y="265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38100</xdr:rowOff>
    </xdr:from>
    <xdr:to>
      <xdr:col>20</xdr:col>
      <xdr:colOff>209550</xdr:colOff>
      <xdr:row>16</xdr:row>
      <xdr:rowOff>139700</xdr:rowOff>
    </xdr:to>
    <xdr:sp macro="" textlink="">
      <xdr:nvSpPr>
        <xdr:cNvPr id="154" name="円/楕円 153"/>
        <xdr:cNvSpPr/>
      </xdr:nvSpPr>
      <xdr:spPr>
        <a:xfrm>
          <a:off x="13843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149877</xdr:rowOff>
    </xdr:from>
    <xdr:ext cx="762000" cy="259045"/>
    <xdr:sp macro="" textlink="">
      <xdr:nvSpPr>
        <xdr:cNvPr id="155" name="テキスト ボックス 154"/>
        <xdr:cNvSpPr txBox="1"/>
      </xdr:nvSpPr>
      <xdr:spPr>
        <a:xfrm>
          <a:off x="13512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125186</xdr:rowOff>
    </xdr:from>
    <xdr:to>
      <xdr:col>19</xdr:col>
      <xdr:colOff>6350</xdr:colOff>
      <xdr:row>17</xdr:row>
      <xdr:rowOff>55336</xdr:rowOff>
    </xdr:to>
    <xdr:sp macro="" textlink="">
      <xdr:nvSpPr>
        <xdr:cNvPr id="156" name="円/楕円 155"/>
        <xdr:cNvSpPr/>
      </xdr:nvSpPr>
      <xdr:spPr>
        <a:xfrm>
          <a:off x="129540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40113</xdr:rowOff>
    </xdr:from>
    <xdr:ext cx="762000" cy="259045"/>
    <xdr:sp macro="" textlink="">
      <xdr:nvSpPr>
        <xdr:cNvPr id="157" name="テキスト ボックス 156"/>
        <xdr:cNvSpPr txBox="1"/>
      </xdr:nvSpPr>
      <xdr:spPr>
        <a:xfrm>
          <a:off x="12623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類似団体平均と同等の数値となる。</a:t>
          </a:r>
          <a:endParaRPr kumimoji="1" lang="en-US" altLang="ja-JP" sz="1300">
            <a:latin typeface="ＭＳ Ｐゴシック"/>
          </a:endParaRPr>
        </a:p>
        <a:p>
          <a:r>
            <a:rPr kumimoji="1" lang="ja-JP" altLang="en-US" sz="1300">
              <a:latin typeface="ＭＳ Ｐゴシック"/>
            </a:rPr>
            <a:t>今後、受益者負担の見直しや予防施策の増進により、扶助費の増加に歯止めをかけるよう努める。</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54</xdr:row>
      <xdr:rowOff>31750</xdr:rowOff>
    </xdr:from>
    <xdr:to>
      <xdr:col>7</xdr:col>
      <xdr:colOff>15875</xdr:colOff>
      <xdr:row>61</xdr:row>
      <xdr:rowOff>165100</xdr:rowOff>
    </xdr:to>
    <xdr:cxnSp macro="">
      <xdr:nvCxnSpPr>
        <xdr:cNvPr id="185" name="直線コネクタ 184"/>
        <xdr:cNvCxnSpPr/>
      </xdr:nvCxnSpPr>
      <xdr:spPr>
        <a:xfrm flipV="1">
          <a:off x="4826000" y="929005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137177</xdr:rowOff>
    </xdr:from>
    <xdr:ext cx="762000" cy="259045"/>
    <xdr:sp macro="" textlink="">
      <xdr:nvSpPr>
        <xdr:cNvPr id="186" name="扶助費最小値テキスト"/>
        <xdr:cNvSpPr txBox="1"/>
      </xdr:nvSpPr>
      <xdr:spPr>
        <a:xfrm>
          <a:off x="4914900" y="1059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6</xdr:col>
      <xdr:colOff>612775</xdr:colOff>
      <xdr:row>61</xdr:row>
      <xdr:rowOff>165100</xdr:rowOff>
    </xdr:from>
    <xdr:to>
      <xdr:col>7</xdr:col>
      <xdr:colOff>104775</xdr:colOff>
      <xdr:row>61</xdr:row>
      <xdr:rowOff>165100</xdr:rowOff>
    </xdr:to>
    <xdr:cxnSp macro="">
      <xdr:nvCxnSpPr>
        <xdr:cNvPr id="187" name="直線コネクタ 186"/>
        <xdr:cNvCxnSpPr/>
      </xdr:nvCxnSpPr>
      <xdr:spPr>
        <a:xfrm>
          <a:off x="4737100" y="1062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118127</xdr:rowOff>
    </xdr:from>
    <xdr:ext cx="762000" cy="259045"/>
    <xdr:sp macro="" textlink="">
      <xdr:nvSpPr>
        <xdr:cNvPr id="188" name="扶助費最大値テキスト"/>
        <xdr:cNvSpPr txBox="1"/>
      </xdr:nvSpPr>
      <xdr:spPr>
        <a:xfrm>
          <a:off x="4914900" y="903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a:t>
          </a:r>
          <a:endParaRPr kumimoji="1" lang="ja-JP" altLang="en-US" sz="1000" b="1">
            <a:latin typeface="ＭＳ Ｐゴシック"/>
          </a:endParaRPr>
        </a:p>
      </xdr:txBody>
    </xdr:sp>
    <xdr:clientData/>
  </xdr:oneCellAnchor>
  <xdr:twoCellAnchor>
    <xdr:from>
      <xdr:col>6</xdr:col>
      <xdr:colOff>612775</xdr:colOff>
      <xdr:row>54</xdr:row>
      <xdr:rowOff>31750</xdr:rowOff>
    </xdr:from>
    <xdr:to>
      <xdr:col>7</xdr:col>
      <xdr:colOff>104775</xdr:colOff>
      <xdr:row>54</xdr:row>
      <xdr:rowOff>31750</xdr:rowOff>
    </xdr:to>
    <xdr:cxnSp macro="">
      <xdr:nvCxnSpPr>
        <xdr:cNvPr id="189" name="直線コネクタ 188"/>
        <xdr:cNvCxnSpPr/>
      </xdr:nvCxnSpPr>
      <xdr:spPr>
        <a:xfrm>
          <a:off x="4737100" y="9290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127000</xdr:rowOff>
    </xdr:from>
    <xdr:to>
      <xdr:col>7</xdr:col>
      <xdr:colOff>15875</xdr:colOff>
      <xdr:row>57</xdr:row>
      <xdr:rowOff>12700</xdr:rowOff>
    </xdr:to>
    <xdr:cxnSp macro="">
      <xdr:nvCxnSpPr>
        <xdr:cNvPr id="190" name="直線コネクタ 189"/>
        <xdr:cNvCxnSpPr/>
      </xdr:nvCxnSpPr>
      <xdr:spPr>
        <a:xfrm>
          <a:off x="3987800" y="97282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149877</xdr:rowOff>
    </xdr:from>
    <xdr:ext cx="762000" cy="259045"/>
    <xdr:sp macro="" textlink="">
      <xdr:nvSpPr>
        <xdr:cNvPr id="191" name="扶助費平均値テキスト"/>
        <xdr:cNvSpPr txBox="1"/>
      </xdr:nvSpPr>
      <xdr:spPr>
        <a:xfrm>
          <a:off x="4914900" y="9579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133350</xdr:rowOff>
    </xdr:from>
    <xdr:to>
      <xdr:col>7</xdr:col>
      <xdr:colOff>66675</xdr:colOff>
      <xdr:row>57</xdr:row>
      <xdr:rowOff>63500</xdr:rowOff>
    </xdr:to>
    <xdr:sp macro="" textlink="">
      <xdr:nvSpPr>
        <xdr:cNvPr id="192" name="フローチャート : 判断 191"/>
        <xdr:cNvSpPr/>
      </xdr:nvSpPr>
      <xdr:spPr>
        <a:xfrm>
          <a:off x="47752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127000</xdr:rowOff>
    </xdr:from>
    <xdr:to>
      <xdr:col>5</xdr:col>
      <xdr:colOff>549275</xdr:colOff>
      <xdr:row>56</xdr:row>
      <xdr:rowOff>146050</xdr:rowOff>
    </xdr:to>
    <xdr:cxnSp macro="">
      <xdr:nvCxnSpPr>
        <xdr:cNvPr id="193" name="直線コネクタ 192"/>
        <xdr:cNvCxnSpPr/>
      </xdr:nvCxnSpPr>
      <xdr:spPr>
        <a:xfrm flipV="1">
          <a:off x="3098800" y="97282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95250</xdr:rowOff>
    </xdr:from>
    <xdr:to>
      <xdr:col>5</xdr:col>
      <xdr:colOff>600075</xdr:colOff>
      <xdr:row>57</xdr:row>
      <xdr:rowOff>25400</xdr:rowOff>
    </xdr:to>
    <xdr:sp macro="" textlink="">
      <xdr:nvSpPr>
        <xdr:cNvPr id="194" name="フローチャート : 判断 193"/>
        <xdr:cNvSpPr/>
      </xdr:nvSpPr>
      <xdr:spPr>
        <a:xfrm>
          <a:off x="3937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10177</xdr:rowOff>
    </xdr:from>
    <xdr:ext cx="736600" cy="259045"/>
    <xdr:sp macro="" textlink="">
      <xdr:nvSpPr>
        <xdr:cNvPr id="195" name="テキスト ボックス 194"/>
        <xdr:cNvSpPr txBox="1"/>
      </xdr:nvSpPr>
      <xdr:spPr>
        <a:xfrm>
          <a:off x="3606800" y="9782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146050</xdr:rowOff>
    </xdr:from>
    <xdr:to>
      <xdr:col>4</xdr:col>
      <xdr:colOff>346075</xdr:colOff>
      <xdr:row>57</xdr:row>
      <xdr:rowOff>31750</xdr:rowOff>
    </xdr:to>
    <xdr:cxnSp macro="">
      <xdr:nvCxnSpPr>
        <xdr:cNvPr id="196" name="直線コネクタ 195"/>
        <xdr:cNvCxnSpPr/>
      </xdr:nvCxnSpPr>
      <xdr:spPr>
        <a:xfrm flipV="1">
          <a:off x="2209800" y="97472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19050</xdr:rowOff>
    </xdr:from>
    <xdr:to>
      <xdr:col>4</xdr:col>
      <xdr:colOff>396875</xdr:colOff>
      <xdr:row>57</xdr:row>
      <xdr:rowOff>120650</xdr:rowOff>
    </xdr:to>
    <xdr:sp macro="" textlink="">
      <xdr:nvSpPr>
        <xdr:cNvPr id="197" name="フローチャート : 判断 196"/>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105427</xdr:rowOff>
    </xdr:from>
    <xdr:ext cx="762000" cy="259045"/>
    <xdr:sp macro="" textlink="">
      <xdr:nvSpPr>
        <xdr:cNvPr id="198" name="テキスト ボックス 197"/>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146050</xdr:rowOff>
    </xdr:from>
    <xdr:to>
      <xdr:col>3</xdr:col>
      <xdr:colOff>142875</xdr:colOff>
      <xdr:row>57</xdr:row>
      <xdr:rowOff>31750</xdr:rowOff>
    </xdr:to>
    <xdr:cxnSp macro="">
      <xdr:nvCxnSpPr>
        <xdr:cNvPr id="199" name="直線コネクタ 198"/>
        <xdr:cNvCxnSpPr/>
      </xdr:nvCxnSpPr>
      <xdr:spPr>
        <a:xfrm>
          <a:off x="1320800" y="97472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152400</xdr:rowOff>
    </xdr:from>
    <xdr:to>
      <xdr:col>3</xdr:col>
      <xdr:colOff>193675</xdr:colOff>
      <xdr:row>57</xdr:row>
      <xdr:rowOff>82550</xdr:rowOff>
    </xdr:to>
    <xdr:sp macro="" textlink="">
      <xdr:nvSpPr>
        <xdr:cNvPr id="200" name="フローチャート : 判断 199"/>
        <xdr:cNvSpPr/>
      </xdr:nvSpPr>
      <xdr:spPr>
        <a:xfrm>
          <a:off x="2159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92727</xdr:rowOff>
    </xdr:from>
    <xdr:ext cx="762000" cy="259045"/>
    <xdr:sp macro="" textlink="">
      <xdr:nvSpPr>
        <xdr:cNvPr id="201" name="テキスト ボックス 200"/>
        <xdr:cNvSpPr txBox="1"/>
      </xdr:nvSpPr>
      <xdr:spPr>
        <a:xfrm>
          <a:off x="1828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114300</xdr:rowOff>
    </xdr:from>
    <xdr:to>
      <xdr:col>1</xdr:col>
      <xdr:colOff>676275</xdr:colOff>
      <xdr:row>57</xdr:row>
      <xdr:rowOff>44450</xdr:rowOff>
    </xdr:to>
    <xdr:sp macro="" textlink="">
      <xdr:nvSpPr>
        <xdr:cNvPr id="202" name="フローチャート : 判断 201"/>
        <xdr:cNvSpPr/>
      </xdr:nvSpPr>
      <xdr:spPr>
        <a:xfrm>
          <a:off x="1270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29227</xdr:rowOff>
    </xdr:from>
    <xdr:ext cx="762000" cy="259045"/>
    <xdr:sp macro="" textlink="">
      <xdr:nvSpPr>
        <xdr:cNvPr id="203" name="テキスト ボックス 202"/>
        <xdr:cNvSpPr txBox="1"/>
      </xdr:nvSpPr>
      <xdr:spPr>
        <a:xfrm>
          <a:off x="939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133350</xdr:rowOff>
    </xdr:from>
    <xdr:to>
      <xdr:col>7</xdr:col>
      <xdr:colOff>66675</xdr:colOff>
      <xdr:row>57</xdr:row>
      <xdr:rowOff>63500</xdr:rowOff>
    </xdr:to>
    <xdr:sp macro="" textlink="">
      <xdr:nvSpPr>
        <xdr:cNvPr id="209" name="円/楕円 208"/>
        <xdr:cNvSpPr/>
      </xdr:nvSpPr>
      <xdr:spPr>
        <a:xfrm>
          <a:off x="47752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105427</xdr:rowOff>
    </xdr:from>
    <xdr:ext cx="762000" cy="259045"/>
    <xdr:sp macro="" textlink="">
      <xdr:nvSpPr>
        <xdr:cNvPr id="210" name="扶助費該当値テキスト"/>
        <xdr:cNvSpPr txBox="1"/>
      </xdr:nvSpPr>
      <xdr:spPr>
        <a:xfrm>
          <a:off x="49149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76200</xdr:rowOff>
    </xdr:from>
    <xdr:to>
      <xdr:col>5</xdr:col>
      <xdr:colOff>600075</xdr:colOff>
      <xdr:row>57</xdr:row>
      <xdr:rowOff>6350</xdr:rowOff>
    </xdr:to>
    <xdr:sp macro="" textlink="">
      <xdr:nvSpPr>
        <xdr:cNvPr id="211" name="円/楕円 210"/>
        <xdr:cNvSpPr/>
      </xdr:nvSpPr>
      <xdr:spPr>
        <a:xfrm>
          <a:off x="3937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16527</xdr:rowOff>
    </xdr:from>
    <xdr:ext cx="736600" cy="259045"/>
    <xdr:sp macro="" textlink="">
      <xdr:nvSpPr>
        <xdr:cNvPr id="212" name="テキスト ボックス 211"/>
        <xdr:cNvSpPr txBox="1"/>
      </xdr:nvSpPr>
      <xdr:spPr>
        <a:xfrm>
          <a:off x="3606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95250</xdr:rowOff>
    </xdr:from>
    <xdr:to>
      <xdr:col>4</xdr:col>
      <xdr:colOff>396875</xdr:colOff>
      <xdr:row>57</xdr:row>
      <xdr:rowOff>25400</xdr:rowOff>
    </xdr:to>
    <xdr:sp macro="" textlink="">
      <xdr:nvSpPr>
        <xdr:cNvPr id="213" name="円/楕円 212"/>
        <xdr:cNvSpPr/>
      </xdr:nvSpPr>
      <xdr:spPr>
        <a:xfrm>
          <a:off x="3048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35577</xdr:rowOff>
    </xdr:from>
    <xdr:ext cx="762000" cy="259045"/>
    <xdr:sp macro="" textlink="">
      <xdr:nvSpPr>
        <xdr:cNvPr id="214" name="テキスト ボックス 213"/>
        <xdr:cNvSpPr txBox="1"/>
      </xdr:nvSpPr>
      <xdr:spPr>
        <a:xfrm>
          <a:off x="2717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152400</xdr:rowOff>
    </xdr:from>
    <xdr:to>
      <xdr:col>3</xdr:col>
      <xdr:colOff>193675</xdr:colOff>
      <xdr:row>57</xdr:row>
      <xdr:rowOff>82550</xdr:rowOff>
    </xdr:to>
    <xdr:sp macro="" textlink="">
      <xdr:nvSpPr>
        <xdr:cNvPr id="215" name="円/楕円 214"/>
        <xdr:cNvSpPr/>
      </xdr:nvSpPr>
      <xdr:spPr>
        <a:xfrm>
          <a:off x="2159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67327</xdr:rowOff>
    </xdr:from>
    <xdr:ext cx="762000" cy="259045"/>
    <xdr:sp macro="" textlink="">
      <xdr:nvSpPr>
        <xdr:cNvPr id="216" name="テキスト ボックス 215"/>
        <xdr:cNvSpPr txBox="1"/>
      </xdr:nvSpPr>
      <xdr:spPr>
        <a:xfrm>
          <a:off x="1828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95250</xdr:rowOff>
    </xdr:from>
    <xdr:to>
      <xdr:col>1</xdr:col>
      <xdr:colOff>676275</xdr:colOff>
      <xdr:row>57</xdr:row>
      <xdr:rowOff>25400</xdr:rowOff>
    </xdr:to>
    <xdr:sp macro="" textlink="">
      <xdr:nvSpPr>
        <xdr:cNvPr id="217" name="円/楕円 216"/>
        <xdr:cNvSpPr/>
      </xdr:nvSpPr>
      <xdr:spPr>
        <a:xfrm>
          <a:off x="1270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35577</xdr:rowOff>
    </xdr:from>
    <xdr:ext cx="762000" cy="259045"/>
    <xdr:sp macro="" textlink="">
      <xdr:nvSpPr>
        <xdr:cNvPr id="218" name="テキスト ボックス 217"/>
        <xdr:cNvSpPr txBox="1"/>
      </xdr:nvSpPr>
      <xdr:spPr>
        <a:xfrm>
          <a:off x="939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下水道事業特別会計への繰出金について、見直しにより経常的経費に含める金額が増加したことにより、類似団体平均を</a:t>
          </a:r>
          <a:r>
            <a:rPr kumimoji="1" lang="en-US" altLang="ja-JP" sz="1300">
              <a:latin typeface="ＭＳ Ｐゴシック"/>
            </a:rPr>
            <a:t>4.5</a:t>
          </a:r>
          <a:r>
            <a:rPr kumimoji="1" lang="ja-JP" altLang="en-US" sz="1300">
              <a:latin typeface="ＭＳ Ｐゴシック"/>
            </a:rPr>
            <a:t>ポイント上回った。</a:t>
          </a:r>
          <a:endParaRPr kumimoji="1" lang="en-US" altLang="ja-JP" sz="1300">
            <a:latin typeface="ＭＳ Ｐゴシック"/>
          </a:endParaRPr>
        </a:p>
        <a:p>
          <a:r>
            <a:rPr kumimoji="1" lang="ja-JP" altLang="en-US" sz="1300">
              <a:latin typeface="ＭＳ Ｐゴシック"/>
            </a:rPr>
            <a:t>各事業会計での独立採算の原則に基づいた健全な運営により、普通会計への負担額を減らしていくよう努める。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43180</xdr:rowOff>
    </xdr:from>
    <xdr:to>
      <xdr:col>24</xdr:col>
      <xdr:colOff>31750</xdr:colOff>
      <xdr:row>61</xdr:row>
      <xdr:rowOff>62230</xdr:rowOff>
    </xdr:to>
    <xdr:cxnSp macro="">
      <xdr:nvCxnSpPr>
        <xdr:cNvPr id="246" name="直線コネクタ 245"/>
        <xdr:cNvCxnSpPr/>
      </xdr:nvCxnSpPr>
      <xdr:spPr>
        <a:xfrm flipV="1">
          <a:off x="16510000" y="930148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34307</xdr:rowOff>
    </xdr:from>
    <xdr:ext cx="762000" cy="259045"/>
    <xdr:sp macro="" textlink="">
      <xdr:nvSpPr>
        <xdr:cNvPr id="247" name="その他最小値テキスト"/>
        <xdr:cNvSpPr txBox="1"/>
      </xdr:nvSpPr>
      <xdr:spPr>
        <a:xfrm>
          <a:off x="165989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23</xdr:col>
      <xdr:colOff>628650</xdr:colOff>
      <xdr:row>61</xdr:row>
      <xdr:rowOff>62230</xdr:rowOff>
    </xdr:from>
    <xdr:to>
      <xdr:col>24</xdr:col>
      <xdr:colOff>120650</xdr:colOff>
      <xdr:row>61</xdr:row>
      <xdr:rowOff>62230</xdr:rowOff>
    </xdr:to>
    <xdr:cxnSp macro="">
      <xdr:nvCxnSpPr>
        <xdr:cNvPr id="248" name="直線コネクタ 247"/>
        <xdr:cNvCxnSpPr/>
      </xdr:nvCxnSpPr>
      <xdr:spPr>
        <a:xfrm>
          <a:off x="16421100" y="10520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129557</xdr:rowOff>
    </xdr:from>
    <xdr:ext cx="762000" cy="259045"/>
    <xdr:sp macro="" textlink="">
      <xdr:nvSpPr>
        <xdr:cNvPr id="249" name="その他最大値テキスト"/>
        <xdr:cNvSpPr txBox="1"/>
      </xdr:nvSpPr>
      <xdr:spPr>
        <a:xfrm>
          <a:off x="16598900" y="904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54</xdr:row>
      <xdr:rowOff>43180</xdr:rowOff>
    </xdr:from>
    <xdr:to>
      <xdr:col>24</xdr:col>
      <xdr:colOff>120650</xdr:colOff>
      <xdr:row>54</xdr:row>
      <xdr:rowOff>43180</xdr:rowOff>
    </xdr:to>
    <xdr:cxnSp macro="">
      <xdr:nvCxnSpPr>
        <xdr:cNvPr id="250" name="直線コネクタ 249"/>
        <xdr:cNvCxnSpPr/>
      </xdr:nvCxnSpPr>
      <xdr:spPr>
        <a:xfrm>
          <a:off x="16421100" y="9301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24130</xdr:rowOff>
    </xdr:from>
    <xdr:to>
      <xdr:col>24</xdr:col>
      <xdr:colOff>31750</xdr:colOff>
      <xdr:row>59</xdr:row>
      <xdr:rowOff>115570</xdr:rowOff>
    </xdr:to>
    <xdr:cxnSp macro="">
      <xdr:nvCxnSpPr>
        <xdr:cNvPr id="251" name="直線コネクタ 250"/>
        <xdr:cNvCxnSpPr/>
      </xdr:nvCxnSpPr>
      <xdr:spPr>
        <a:xfrm>
          <a:off x="15671800" y="9796780"/>
          <a:ext cx="838200" cy="43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81297</xdr:rowOff>
    </xdr:from>
    <xdr:ext cx="762000" cy="259045"/>
    <xdr:sp macro="" textlink="">
      <xdr:nvSpPr>
        <xdr:cNvPr id="252" name="その他平均値テキスト"/>
        <xdr:cNvSpPr txBox="1"/>
      </xdr:nvSpPr>
      <xdr:spPr>
        <a:xfrm>
          <a:off x="16598900" y="9682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15.6</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64770</xdr:rowOff>
    </xdr:from>
    <xdr:to>
      <xdr:col>24</xdr:col>
      <xdr:colOff>82550</xdr:colOff>
      <xdr:row>57</xdr:row>
      <xdr:rowOff>166370</xdr:rowOff>
    </xdr:to>
    <xdr:sp macro="" textlink="">
      <xdr:nvSpPr>
        <xdr:cNvPr id="253" name="フローチャート : 判断 252"/>
        <xdr:cNvSpPr/>
      </xdr:nvSpPr>
      <xdr:spPr>
        <a:xfrm>
          <a:off x="164592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24130</xdr:rowOff>
    </xdr:from>
    <xdr:to>
      <xdr:col>22</xdr:col>
      <xdr:colOff>565150</xdr:colOff>
      <xdr:row>57</xdr:row>
      <xdr:rowOff>100330</xdr:rowOff>
    </xdr:to>
    <xdr:cxnSp macro="">
      <xdr:nvCxnSpPr>
        <xdr:cNvPr id="254" name="直線コネクタ 253"/>
        <xdr:cNvCxnSpPr/>
      </xdr:nvCxnSpPr>
      <xdr:spPr>
        <a:xfrm flipV="1">
          <a:off x="14782800" y="97967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5" name="フローチャート : 判断 254"/>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85107</xdr:rowOff>
    </xdr:from>
    <xdr:ext cx="736600" cy="259045"/>
    <xdr:sp macro="" textlink="">
      <xdr:nvSpPr>
        <xdr:cNvPr id="256" name="テキスト ボックス 255"/>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12700</xdr:rowOff>
    </xdr:from>
    <xdr:to>
      <xdr:col>21</xdr:col>
      <xdr:colOff>361950</xdr:colOff>
      <xdr:row>57</xdr:row>
      <xdr:rowOff>100330</xdr:rowOff>
    </xdr:to>
    <xdr:cxnSp macro="">
      <xdr:nvCxnSpPr>
        <xdr:cNvPr id="257" name="直線コネクタ 256"/>
        <xdr:cNvCxnSpPr/>
      </xdr:nvCxnSpPr>
      <xdr:spPr>
        <a:xfrm>
          <a:off x="13893800" y="9613900"/>
          <a:ext cx="8890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167640</xdr:rowOff>
    </xdr:from>
    <xdr:to>
      <xdr:col>21</xdr:col>
      <xdr:colOff>412750</xdr:colOff>
      <xdr:row>57</xdr:row>
      <xdr:rowOff>97790</xdr:rowOff>
    </xdr:to>
    <xdr:sp macro="" textlink="">
      <xdr:nvSpPr>
        <xdr:cNvPr id="258" name="フローチャート : 判断 257"/>
        <xdr:cNvSpPr/>
      </xdr:nvSpPr>
      <xdr:spPr>
        <a:xfrm>
          <a:off x="14732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107967</xdr:rowOff>
    </xdr:from>
    <xdr:ext cx="762000" cy="259045"/>
    <xdr:sp macro="" textlink="">
      <xdr:nvSpPr>
        <xdr:cNvPr id="259" name="テキスト ボックス 258"/>
        <xdr:cNvSpPr txBox="1"/>
      </xdr:nvSpPr>
      <xdr:spPr>
        <a:xfrm>
          <a:off x="14401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12700</xdr:rowOff>
    </xdr:from>
    <xdr:to>
      <xdr:col>20</xdr:col>
      <xdr:colOff>158750</xdr:colOff>
      <xdr:row>57</xdr:row>
      <xdr:rowOff>46990</xdr:rowOff>
    </xdr:to>
    <xdr:cxnSp macro="">
      <xdr:nvCxnSpPr>
        <xdr:cNvPr id="260" name="直線コネクタ 259"/>
        <xdr:cNvCxnSpPr/>
      </xdr:nvCxnSpPr>
      <xdr:spPr>
        <a:xfrm flipV="1">
          <a:off x="13004800" y="961390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129540</xdr:rowOff>
    </xdr:from>
    <xdr:to>
      <xdr:col>20</xdr:col>
      <xdr:colOff>209550</xdr:colOff>
      <xdr:row>57</xdr:row>
      <xdr:rowOff>59690</xdr:rowOff>
    </xdr:to>
    <xdr:sp macro="" textlink="">
      <xdr:nvSpPr>
        <xdr:cNvPr id="261" name="フローチャート : 判断 260"/>
        <xdr:cNvSpPr/>
      </xdr:nvSpPr>
      <xdr:spPr>
        <a:xfrm>
          <a:off x="13843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44467</xdr:rowOff>
    </xdr:from>
    <xdr:ext cx="762000" cy="259045"/>
    <xdr:sp macro="" textlink="">
      <xdr:nvSpPr>
        <xdr:cNvPr id="262" name="テキスト ボックス 261"/>
        <xdr:cNvSpPr txBox="1"/>
      </xdr:nvSpPr>
      <xdr:spPr>
        <a:xfrm>
          <a:off x="13512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167640</xdr:rowOff>
    </xdr:from>
    <xdr:to>
      <xdr:col>19</xdr:col>
      <xdr:colOff>6350</xdr:colOff>
      <xdr:row>57</xdr:row>
      <xdr:rowOff>97790</xdr:rowOff>
    </xdr:to>
    <xdr:sp macro="" textlink="">
      <xdr:nvSpPr>
        <xdr:cNvPr id="263" name="フローチャート : 判断 262"/>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107967</xdr:rowOff>
    </xdr:from>
    <xdr:ext cx="762000" cy="259045"/>
    <xdr:sp macro="" textlink="">
      <xdr:nvSpPr>
        <xdr:cNvPr id="264" name="テキスト ボックス 263"/>
        <xdr:cNvSpPr txBox="1"/>
      </xdr:nvSpPr>
      <xdr:spPr>
        <a:xfrm>
          <a:off x="12623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59</xdr:row>
      <xdr:rowOff>64770</xdr:rowOff>
    </xdr:from>
    <xdr:to>
      <xdr:col>24</xdr:col>
      <xdr:colOff>82550</xdr:colOff>
      <xdr:row>59</xdr:row>
      <xdr:rowOff>166370</xdr:rowOff>
    </xdr:to>
    <xdr:sp macro="" textlink="">
      <xdr:nvSpPr>
        <xdr:cNvPr id="270" name="円/楕円 269"/>
        <xdr:cNvSpPr/>
      </xdr:nvSpPr>
      <xdr:spPr>
        <a:xfrm>
          <a:off x="16459200" y="1018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36847</xdr:rowOff>
    </xdr:from>
    <xdr:ext cx="762000" cy="259045"/>
    <xdr:sp macro="" textlink="">
      <xdr:nvSpPr>
        <xdr:cNvPr id="271" name="その他該当値テキスト"/>
        <xdr:cNvSpPr txBox="1"/>
      </xdr:nvSpPr>
      <xdr:spPr>
        <a:xfrm>
          <a:off x="165989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144780</xdr:rowOff>
    </xdr:from>
    <xdr:to>
      <xdr:col>22</xdr:col>
      <xdr:colOff>615950</xdr:colOff>
      <xdr:row>57</xdr:row>
      <xdr:rowOff>74930</xdr:rowOff>
    </xdr:to>
    <xdr:sp macro="" textlink="">
      <xdr:nvSpPr>
        <xdr:cNvPr id="272" name="円/楕円 271"/>
        <xdr:cNvSpPr/>
      </xdr:nvSpPr>
      <xdr:spPr>
        <a:xfrm>
          <a:off x="15621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59707</xdr:rowOff>
    </xdr:from>
    <xdr:ext cx="736600" cy="259045"/>
    <xdr:sp macro="" textlink="">
      <xdr:nvSpPr>
        <xdr:cNvPr id="273" name="テキスト ボックス 272"/>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49530</xdr:rowOff>
    </xdr:from>
    <xdr:to>
      <xdr:col>21</xdr:col>
      <xdr:colOff>412750</xdr:colOff>
      <xdr:row>57</xdr:row>
      <xdr:rowOff>151130</xdr:rowOff>
    </xdr:to>
    <xdr:sp macro="" textlink="">
      <xdr:nvSpPr>
        <xdr:cNvPr id="274" name="円/楕円 273"/>
        <xdr:cNvSpPr/>
      </xdr:nvSpPr>
      <xdr:spPr>
        <a:xfrm>
          <a:off x="147320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135907</xdr:rowOff>
    </xdr:from>
    <xdr:ext cx="762000" cy="259045"/>
    <xdr:sp macro="" textlink="">
      <xdr:nvSpPr>
        <xdr:cNvPr id="275" name="テキスト ボックス 274"/>
        <xdr:cNvSpPr txBox="1"/>
      </xdr:nvSpPr>
      <xdr:spPr>
        <a:xfrm>
          <a:off x="14401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133350</xdr:rowOff>
    </xdr:from>
    <xdr:to>
      <xdr:col>20</xdr:col>
      <xdr:colOff>209550</xdr:colOff>
      <xdr:row>56</xdr:row>
      <xdr:rowOff>63500</xdr:rowOff>
    </xdr:to>
    <xdr:sp macro="" textlink="">
      <xdr:nvSpPr>
        <xdr:cNvPr id="276" name="円/楕円 275"/>
        <xdr:cNvSpPr/>
      </xdr:nvSpPr>
      <xdr:spPr>
        <a:xfrm>
          <a:off x="13843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73677</xdr:rowOff>
    </xdr:from>
    <xdr:ext cx="762000" cy="259045"/>
    <xdr:sp macro="" textlink="">
      <xdr:nvSpPr>
        <xdr:cNvPr id="277" name="テキスト ボックス 276"/>
        <xdr:cNvSpPr txBox="1"/>
      </xdr:nvSpPr>
      <xdr:spPr>
        <a:xfrm>
          <a:off x="13512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167640</xdr:rowOff>
    </xdr:from>
    <xdr:to>
      <xdr:col>19</xdr:col>
      <xdr:colOff>6350</xdr:colOff>
      <xdr:row>57</xdr:row>
      <xdr:rowOff>97790</xdr:rowOff>
    </xdr:to>
    <xdr:sp macro="" textlink="">
      <xdr:nvSpPr>
        <xdr:cNvPr id="278" name="円/楕円 277"/>
        <xdr:cNvSpPr/>
      </xdr:nvSpPr>
      <xdr:spPr>
        <a:xfrm>
          <a:off x="12954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82567</xdr:rowOff>
    </xdr:from>
    <xdr:ext cx="762000" cy="259045"/>
    <xdr:sp macro="" textlink="">
      <xdr:nvSpPr>
        <xdr:cNvPr id="279" name="テキスト ボックス 278"/>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町内私立保育園への補助金増加により、前年度より</a:t>
          </a:r>
          <a:r>
            <a:rPr kumimoji="1" lang="en-US" altLang="ja-JP" sz="1300">
              <a:latin typeface="ＭＳ Ｐゴシック"/>
            </a:rPr>
            <a:t>0.9</a:t>
          </a:r>
          <a:r>
            <a:rPr kumimoji="1" lang="ja-JP" altLang="en-US" sz="1300">
              <a:latin typeface="ＭＳ Ｐゴシック"/>
            </a:rPr>
            <a:t>ポイントの増となっている。</a:t>
          </a:r>
        </a:p>
        <a:p>
          <a:r>
            <a:rPr kumimoji="1" lang="ja-JP" altLang="en-US" sz="1300">
              <a:latin typeface="ＭＳ Ｐゴシック"/>
            </a:rPr>
            <a:t>今後も補助配分や基準の見直しを実施し、適正な管理に努める。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73660</xdr:rowOff>
    </xdr:from>
    <xdr:to>
      <xdr:col>24</xdr:col>
      <xdr:colOff>31750</xdr:colOff>
      <xdr:row>40</xdr:row>
      <xdr:rowOff>157480</xdr:rowOff>
    </xdr:to>
    <xdr:cxnSp macro="">
      <xdr:nvCxnSpPr>
        <xdr:cNvPr id="307" name="直線コネクタ 306"/>
        <xdr:cNvCxnSpPr/>
      </xdr:nvCxnSpPr>
      <xdr:spPr>
        <a:xfrm flipV="1">
          <a:off x="16510000" y="556006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129557</xdr:rowOff>
    </xdr:from>
    <xdr:ext cx="762000" cy="259045"/>
    <xdr:sp macro="" textlink="">
      <xdr:nvSpPr>
        <xdr:cNvPr id="308" name="補助費等最小値テキスト"/>
        <xdr:cNvSpPr txBox="1"/>
      </xdr:nvSpPr>
      <xdr:spPr>
        <a:xfrm>
          <a:off x="16598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40</xdr:row>
      <xdr:rowOff>157480</xdr:rowOff>
    </xdr:from>
    <xdr:to>
      <xdr:col>24</xdr:col>
      <xdr:colOff>120650</xdr:colOff>
      <xdr:row>40</xdr:row>
      <xdr:rowOff>157480</xdr:rowOff>
    </xdr:to>
    <xdr:cxnSp macro="">
      <xdr:nvCxnSpPr>
        <xdr:cNvPr id="309" name="直線コネクタ 308"/>
        <xdr:cNvCxnSpPr/>
      </xdr:nvCxnSpPr>
      <xdr:spPr>
        <a:xfrm>
          <a:off x="16421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160037</xdr:rowOff>
    </xdr:from>
    <xdr:ext cx="762000" cy="259045"/>
    <xdr:sp macro="" textlink="">
      <xdr:nvSpPr>
        <xdr:cNvPr id="310" name="補助費等最大値テキスト"/>
        <xdr:cNvSpPr txBox="1"/>
      </xdr:nvSpPr>
      <xdr:spPr>
        <a:xfrm>
          <a:off x="16598900" y="530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23</xdr:col>
      <xdr:colOff>628650</xdr:colOff>
      <xdr:row>32</xdr:row>
      <xdr:rowOff>73660</xdr:rowOff>
    </xdr:from>
    <xdr:to>
      <xdr:col>24</xdr:col>
      <xdr:colOff>120650</xdr:colOff>
      <xdr:row>32</xdr:row>
      <xdr:rowOff>73660</xdr:rowOff>
    </xdr:to>
    <xdr:cxnSp macro="">
      <xdr:nvCxnSpPr>
        <xdr:cNvPr id="311" name="直線コネクタ 310"/>
        <xdr:cNvCxnSpPr/>
      </xdr:nvCxnSpPr>
      <xdr:spPr>
        <a:xfrm>
          <a:off x="16421100" y="5560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31750</xdr:rowOff>
    </xdr:from>
    <xdr:to>
      <xdr:col>24</xdr:col>
      <xdr:colOff>31750</xdr:colOff>
      <xdr:row>35</xdr:row>
      <xdr:rowOff>100330</xdr:rowOff>
    </xdr:to>
    <xdr:cxnSp macro="">
      <xdr:nvCxnSpPr>
        <xdr:cNvPr id="312" name="直線コネクタ 311"/>
        <xdr:cNvCxnSpPr/>
      </xdr:nvCxnSpPr>
      <xdr:spPr>
        <a:xfrm>
          <a:off x="15671800" y="60325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55897</xdr:rowOff>
    </xdr:from>
    <xdr:ext cx="762000" cy="259045"/>
    <xdr:sp macro="" textlink="">
      <xdr:nvSpPr>
        <xdr:cNvPr id="313" name="補助費等平均値テキスト"/>
        <xdr:cNvSpPr txBox="1"/>
      </xdr:nvSpPr>
      <xdr:spPr>
        <a:xfrm>
          <a:off x="16598900" y="6228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83820</xdr:rowOff>
    </xdr:from>
    <xdr:to>
      <xdr:col>24</xdr:col>
      <xdr:colOff>82550</xdr:colOff>
      <xdr:row>37</xdr:row>
      <xdr:rowOff>13970</xdr:rowOff>
    </xdr:to>
    <xdr:sp macro="" textlink="">
      <xdr:nvSpPr>
        <xdr:cNvPr id="314" name="フローチャート : 判断 313"/>
        <xdr:cNvSpPr/>
      </xdr:nvSpPr>
      <xdr:spPr>
        <a:xfrm>
          <a:off x="164592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31750</xdr:rowOff>
    </xdr:from>
    <xdr:to>
      <xdr:col>22</xdr:col>
      <xdr:colOff>565150</xdr:colOff>
      <xdr:row>36</xdr:row>
      <xdr:rowOff>5080</xdr:rowOff>
    </xdr:to>
    <xdr:cxnSp macro="">
      <xdr:nvCxnSpPr>
        <xdr:cNvPr id="315" name="直線コネクタ 314"/>
        <xdr:cNvCxnSpPr/>
      </xdr:nvCxnSpPr>
      <xdr:spPr>
        <a:xfrm flipV="1">
          <a:off x="14782800" y="603250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144780</xdr:rowOff>
    </xdr:from>
    <xdr:to>
      <xdr:col>22</xdr:col>
      <xdr:colOff>615950</xdr:colOff>
      <xdr:row>37</xdr:row>
      <xdr:rowOff>74930</xdr:rowOff>
    </xdr:to>
    <xdr:sp macro="" textlink="">
      <xdr:nvSpPr>
        <xdr:cNvPr id="316" name="フローチャート : 判断 315"/>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59707</xdr:rowOff>
    </xdr:from>
    <xdr:ext cx="736600" cy="259045"/>
    <xdr:sp macro="" textlink="">
      <xdr:nvSpPr>
        <xdr:cNvPr id="317" name="テキスト ボックス 316"/>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5080</xdr:rowOff>
    </xdr:from>
    <xdr:to>
      <xdr:col>21</xdr:col>
      <xdr:colOff>361950</xdr:colOff>
      <xdr:row>36</xdr:row>
      <xdr:rowOff>88900</xdr:rowOff>
    </xdr:to>
    <xdr:cxnSp macro="">
      <xdr:nvCxnSpPr>
        <xdr:cNvPr id="318" name="直線コネクタ 317"/>
        <xdr:cNvCxnSpPr/>
      </xdr:nvCxnSpPr>
      <xdr:spPr>
        <a:xfrm flipV="1">
          <a:off x="13893800" y="61772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60960</xdr:rowOff>
    </xdr:from>
    <xdr:to>
      <xdr:col>21</xdr:col>
      <xdr:colOff>412750</xdr:colOff>
      <xdr:row>36</xdr:row>
      <xdr:rowOff>162560</xdr:rowOff>
    </xdr:to>
    <xdr:sp macro="" textlink="">
      <xdr:nvSpPr>
        <xdr:cNvPr id="319" name="フローチャート : 判断 318"/>
        <xdr:cNvSpPr/>
      </xdr:nvSpPr>
      <xdr:spPr>
        <a:xfrm>
          <a:off x="14732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147337</xdr:rowOff>
    </xdr:from>
    <xdr:ext cx="762000" cy="259045"/>
    <xdr:sp macro="" textlink="">
      <xdr:nvSpPr>
        <xdr:cNvPr id="320" name="テキスト ボックス 319"/>
        <xdr:cNvSpPr txBox="1"/>
      </xdr:nvSpPr>
      <xdr:spPr>
        <a:xfrm>
          <a:off x="14401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88900</xdr:rowOff>
    </xdr:from>
    <xdr:to>
      <xdr:col>20</xdr:col>
      <xdr:colOff>158750</xdr:colOff>
      <xdr:row>37</xdr:row>
      <xdr:rowOff>54610</xdr:rowOff>
    </xdr:to>
    <xdr:cxnSp macro="">
      <xdr:nvCxnSpPr>
        <xdr:cNvPr id="321" name="直線コネクタ 320"/>
        <xdr:cNvCxnSpPr/>
      </xdr:nvCxnSpPr>
      <xdr:spPr>
        <a:xfrm flipV="1">
          <a:off x="13004800" y="62611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60960</xdr:rowOff>
    </xdr:from>
    <xdr:to>
      <xdr:col>20</xdr:col>
      <xdr:colOff>209550</xdr:colOff>
      <xdr:row>36</xdr:row>
      <xdr:rowOff>162560</xdr:rowOff>
    </xdr:to>
    <xdr:sp macro="" textlink="">
      <xdr:nvSpPr>
        <xdr:cNvPr id="322" name="フローチャート : 判断 321"/>
        <xdr:cNvSpPr/>
      </xdr:nvSpPr>
      <xdr:spPr>
        <a:xfrm>
          <a:off x="13843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147337</xdr:rowOff>
    </xdr:from>
    <xdr:ext cx="762000" cy="259045"/>
    <xdr:sp macro="" textlink="">
      <xdr:nvSpPr>
        <xdr:cNvPr id="323" name="テキスト ボックス 322"/>
        <xdr:cNvSpPr txBox="1"/>
      </xdr:nvSpPr>
      <xdr:spPr>
        <a:xfrm>
          <a:off x="13512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53340</xdr:rowOff>
    </xdr:from>
    <xdr:to>
      <xdr:col>19</xdr:col>
      <xdr:colOff>6350</xdr:colOff>
      <xdr:row>36</xdr:row>
      <xdr:rowOff>154940</xdr:rowOff>
    </xdr:to>
    <xdr:sp macro="" textlink="">
      <xdr:nvSpPr>
        <xdr:cNvPr id="324" name="フローチャート : 判断 323"/>
        <xdr:cNvSpPr/>
      </xdr:nvSpPr>
      <xdr:spPr>
        <a:xfrm>
          <a:off x="12954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165117</xdr:rowOff>
    </xdr:from>
    <xdr:ext cx="762000" cy="259045"/>
    <xdr:sp macro="" textlink="">
      <xdr:nvSpPr>
        <xdr:cNvPr id="325" name="テキスト ボックス 324"/>
        <xdr:cNvSpPr txBox="1"/>
      </xdr:nvSpPr>
      <xdr:spPr>
        <a:xfrm>
          <a:off x="12623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49530</xdr:rowOff>
    </xdr:from>
    <xdr:to>
      <xdr:col>24</xdr:col>
      <xdr:colOff>82550</xdr:colOff>
      <xdr:row>35</xdr:row>
      <xdr:rowOff>151130</xdr:rowOff>
    </xdr:to>
    <xdr:sp macro="" textlink="">
      <xdr:nvSpPr>
        <xdr:cNvPr id="331" name="円/楕円 330"/>
        <xdr:cNvSpPr/>
      </xdr:nvSpPr>
      <xdr:spPr>
        <a:xfrm>
          <a:off x="164592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66057</xdr:rowOff>
    </xdr:from>
    <xdr:ext cx="762000" cy="259045"/>
    <xdr:sp macro="" textlink="">
      <xdr:nvSpPr>
        <xdr:cNvPr id="332" name="補助費等該当値テキスト"/>
        <xdr:cNvSpPr txBox="1"/>
      </xdr:nvSpPr>
      <xdr:spPr>
        <a:xfrm>
          <a:off x="165989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152400</xdr:rowOff>
    </xdr:from>
    <xdr:to>
      <xdr:col>22</xdr:col>
      <xdr:colOff>615950</xdr:colOff>
      <xdr:row>35</xdr:row>
      <xdr:rowOff>82550</xdr:rowOff>
    </xdr:to>
    <xdr:sp macro="" textlink="">
      <xdr:nvSpPr>
        <xdr:cNvPr id="333" name="円/楕円 332"/>
        <xdr:cNvSpPr/>
      </xdr:nvSpPr>
      <xdr:spPr>
        <a:xfrm>
          <a:off x="15621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92727</xdr:rowOff>
    </xdr:from>
    <xdr:ext cx="736600" cy="259045"/>
    <xdr:sp macro="" textlink="">
      <xdr:nvSpPr>
        <xdr:cNvPr id="334" name="テキスト ボックス 333"/>
        <xdr:cNvSpPr txBox="1"/>
      </xdr:nvSpPr>
      <xdr:spPr>
        <a:xfrm>
          <a:off x="15290800" y="575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125730</xdr:rowOff>
    </xdr:from>
    <xdr:to>
      <xdr:col>21</xdr:col>
      <xdr:colOff>412750</xdr:colOff>
      <xdr:row>36</xdr:row>
      <xdr:rowOff>55880</xdr:rowOff>
    </xdr:to>
    <xdr:sp macro="" textlink="">
      <xdr:nvSpPr>
        <xdr:cNvPr id="335" name="円/楕円 334"/>
        <xdr:cNvSpPr/>
      </xdr:nvSpPr>
      <xdr:spPr>
        <a:xfrm>
          <a:off x="14732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66057</xdr:rowOff>
    </xdr:from>
    <xdr:ext cx="762000" cy="259045"/>
    <xdr:sp macro="" textlink="">
      <xdr:nvSpPr>
        <xdr:cNvPr id="336" name="テキスト ボックス 335"/>
        <xdr:cNvSpPr txBox="1"/>
      </xdr:nvSpPr>
      <xdr:spPr>
        <a:xfrm>
          <a:off x="14401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38100</xdr:rowOff>
    </xdr:from>
    <xdr:to>
      <xdr:col>20</xdr:col>
      <xdr:colOff>209550</xdr:colOff>
      <xdr:row>36</xdr:row>
      <xdr:rowOff>139700</xdr:rowOff>
    </xdr:to>
    <xdr:sp macro="" textlink="">
      <xdr:nvSpPr>
        <xdr:cNvPr id="337" name="円/楕円 336"/>
        <xdr:cNvSpPr/>
      </xdr:nvSpPr>
      <xdr:spPr>
        <a:xfrm>
          <a:off x="13843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149877</xdr:rowOff>
    </xdr:from>
    <xdr:ext cx="762000" cy="259045"/>
    <xdr:sp macro="" textlink="">
      <xdr:nvSpPr>
        <xdr:cNvPr id="338" name="テキスト ボックス 337"/>
        <xdr:cNvSpPr txBox="1"/>
      </xdr:nvSpPr>
      <xdr:spPr>
        <a:xfrm>
          <a:off x="13512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3810</xdr:rowOff>
    </xdr:from>
    <xdr:to>
      <xdr:col>19</xdr:col>
      <xdr:colOff>6350</xdr:colOff>
      <xdr:row>37</xdr:row>
      <xdr:rowOff>105410</xdr:rowOff>
    </xdr:to>
    <xdr:sp macro="" textlink="">
      <xdr:nvSpPr>
        <xdr:cNvPr id="339" name="円/楕円 338"/>
        <xdr:cNvSpPr/>
      </xdr:nvSpPr>
      <xdr:spPr>
        <a:xfrm>
          <a:off x="12954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90187</xdr:rowOff>
    </xdr:from>
    <xdr:ext cx="762000" cy="259045"/>
    <xdr:sp macro="" textlink="">
      <xdr:nvSpPr>
        <xdr:cNvPr id="340" name="テキスト ボックス 339"/>
        <xdr:cNvSpPr txBox="1"/>
      </xdr:nvSpPr>
      <xdr:spPr>
        <a:xfrm>
          <a:off x="12623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市町村合併事業の財源とした地方債の償還がピークを迎えており、公債費については類似団体平均との差が前年度から広がっている。</a:t>
          </a:r>
        </a:p>
        <a:p>
          <a:r>
            <a:rPr kumimoji="1" lang="ja-JP" altLang="en-US" sz="1300">
              <a:latin typeface="ＭＳ Ｐゴシック"/>
            </a:rPr>
            <a:t>市町村建設計画に基づいて今後着手する事業をふまえると、数年間は同程度で推移することとなるため、長期的な視点から、繰上償還の実施を要する。</a:t>
          </a: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73660</xdr:rowOff>
    </xdr:from>
    <xdr:to>
      <xdr:col>7</xdr:col>
      <xdr:colOff>15875</xdr:colOff>
      <xdr:row>81</xdr:row>
      <xdr:rowOff>146050</xdr:rowOff>
    </xdr:to>
    <xdr:cxnSp macro="">
      <xdr:nvCxnSpPr>
        <xdr:cNvPr id="368" name="直線コネクタ 367"/>
        <xdr:cNvCxnSpPr/>
      </xdr:nvCxnSpPr>
      <xdr:spPr>
        <a:xfrm flipV="1">
          <a:off x="4826000" y="1276096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118127</xdr:rowOff>
    </xdr:from>
    <xdr:ext cx="762000" cy="259045"/>
    <xdr:sp macro="" textlink="">
      <xdr:nvSpPr>
        <xdr:cNvPr id="369" name="公債費最小値テキスト"/>
        <xdr:cNvSpPr txBox="1"/>
      </xdr:nvSpPr>
      <xdr:spPr>
        <a:xfrm>
          <a:off x="49149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25.0</a:t>
          </a:r>
          <a:endParaRPr kumimoji="1" lang="ja-JP" altLang="en-US" sz="1000" b="1">
            <a:latin typeface="ＭＳ Ｐゴシック"/>
          </a:endParaRPr>
        </a:p>
      </xdr:txBody>
    </xdr:sp>
    <xdr:clientData/>
  </xdr:oneCellAnchor>
  <xdr:twoCellAnchor>
    <xdr:from>
      <xdr:col>6</xdr:col>
      <xdr:colOff>612775</xdr:colOff>
      <xdr:row>81</xdr:row>
      <xdr:rowOff>146050</xdr:rowOff>
    </xdr:from>
    <xdr:to>
      <xdr:col>7</xdr:col>
      <xdr:colOff>104775</xdr:colOff>
      <xdr:row>81</xdr:row>
      <xdr:rowOff>146050</xdr:rowOff>
    </xdr:to>
    <xdr:cxnSp macro="">
      <xdr:nvCxnSpPr>
        <xdr:cNvPr id="370" name="直線コネクタ 369"/>
        <xdr:cNvCxnSpPr/>
      </xdr:nvCxnSpPr>
      <xdr:spPr>
        <a:xfrm>
          <a:off x="4737100" y="1403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160037</xdr:rowOff>
    </xdr:from>
    <xdr:ext cx="762000" cy="259045"/>
    <xdr:sp macro="" textlink="">
      <xdr:nvSpPr>
        <xdr:cNvPr id="371" name="公債費最大値テキスト"/>
        <xdr:cNvSpPr txBox="1"/>
      </xdr:nvSpPr>
      <xdr:spPr>
        <a:xfrm>
          <a:off x="4914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6</xdr:col>
      <xdr:colOff>612775</xdr:colOff>
      <xdr:row>74</xdr:row>
      <xdr:rowOff>73660</xdr:rowOff>
    </xdr:from>
    <xdr:to>
      <xdr:col>7</xdr:col>
      <xdr:colOff>104775</xdr:colOff>
      <xdr:row>74</xdr:row>
      <xdr:rowOff>73660</xdr:rowOff>
    </xdr:to>
    <xdr:cxnSp macro="">
      <xdr:nvCxnSpPr>
        <xdr:cNvPr id="372" name="直線コネクタ 371"/>
        <xdr:cNvCxnSpPr/>
      </xdr:nvCxnSpPr>
      <xdr:spPr>
        <a:xfrm>
          <a:off x="4737100" y="1276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39370</xdr:rowOff>
    </xdr:from>
    <xdr:to>
      <xdr:col>7</xdr:col>
      <xdr:colOff>15875</xdr:colOff>
      <xdr:row>80</xdr:row>
      <xdr:rowOff>20320</xdr:rowOff>
    </xdr:to>
    <xdr:cxnSp macro="">
      <xdr:nvCxnSpPr>
        <xdr:cNvPr id="373" name="直線コネクタ 372"/>
        <xdr:cNvCxnSpPr/>
      </xdr:nvCxnSpPr>
      <xdr:spPr>
        <a:xfrm>
          <a:off x="3987800" y="1358392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127016</xdr:rowOff>
    </xdr:from>
    <xdr:ext cx="762000" cy="259045"/>
    <xdr:sp macro="" textlink="">
      <xdr:nvSpPr>
        <xdr:cNvPr id="374" name="公債費平均値テキスト"/>
        <xdr:cNvSpPr txBox="1"/>
      </xdr:nvSpPr>
      <xdr:spPr>
        <a:xfrm>
          <a:off x="4914900" y="13157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110489</xdr:rowOff>
    </xdr:from>
    <xdr:to>
      <xdr:col>7</xdr:col>
      <xdr:colOff>66675</xdr:colOff>
      <xdr:row>78</xdr:row>
      <xdr:rowOff>40639</xdr:rowOff>
    </xdr:to>
    <xdr:sp macro="" textlink="">
      <xdr:nvSpPr>
        <xdr:cNvPr id="375" name="フローチャート : 判断 374"/>
        <xdr:cNvSpPr/>
      </xdr:nvSpPr>
      <xdr:spPr>
        <a:xfrm>
          <a:off x="4775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39370</xdr:rowOff>
    </xdr:from>
    <xdr:to>
      <xdr:col>5</xdr:col>
      <xdr:colOff>549275</xdr:colOff>
      <xdr:row>79</xdr:row>
      <xdr:rowOff>92711</xdr:rowOff>
    </xdr:to>
    <xdr:cxnSp macro="">
      <xdr:nvCxnSpPr>
        <xdr:cNvPr id="376" name="直線コネクタ 375"/>
        <xdr:cNvCxnSpPr/>
      </xdr:nvCxnSpPr>
      <xdr:spPr>
        <a:xfrm flipV="1">
          <a:off x="3098800" y="1358392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41911</xdr:rowOff>
    </xdr:from>
    <xdr:to>
      <xdr:col>5</xdr:col>
      <xdr:colOff>600075</xdr:colOff>
      <xdr:row>77</xdr:row>
      <xdr:rowOff>143511</xdr:rowOff>
    </xdr:to>
    <xdr:sp macro="" textlink="">
      <xdr:nvSpPr>
        <xdr:cNvPr id="377" name="フローチャート : 判断 376"/>
        <xdr:cNvSpPr/>
      </xdr:nvSpPr>
      <xdr:spPr>
        <a:xfrm>
          <a:off x="3937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153688</xdr:rowOff>
    </xdr:from>
    <xdr:ext cx="736600" cy="259045"/>
    <xdr:sp macro="" textlink="">
      <xdr:nvSpPr>
        <xdr:cNvPr id="378" name="テキスト ボックス 377"/>
        <xdr:cNvSpPr txBox="1"/>
      </xdr:nvSpPr>
      <xdr:spPr>
        <a:xfrm>
          <a:off x="3606800" y="1301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92711</xdr:rowOff>
    </xdr:from>
    <xdr:to>
      <xdr:col>4</xdr:col>
      <xdr:colOff>346075</xdr:colOff>
      <xdr:row>80</xdr:row>
      <xdr:rowOff>50800</xdr:rowOff>
    </xdr:to>
    <xdr:cxnSp macro="">
      <xdr:nvCxnSpPr>
        <xdr:cNvPr id="379" name="直線コネクタ 378"/>
        <xdr:cNvCxnSpPr/>
      </xdr:nvCxnSpPr>
      <xdr:spPr>
        <a:xfrm flipV="1">
          <a:off x="2209800" y="13637261"/>
          <a:ext cx="889000" cy="1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22861</xdr:rowOff>
    </xdr:from>
    <xdr:to>
      <xdr:col>4</xdr:col>
      <xdr:colOff>396875</xdr:colOff>
      <xdr:row>78</xdr:row>
      <xdr:rowOff>124461</xdr:rowOff>
    </xdr:to>
    <xdr:sp macro="" textlink="">
      <xdr:nvSpPr>
        <xdr:cNvPr id="380" name="フローチャート : 判断 379"/>
        <xdr:cNvSpPr/>
      </xdr:nvSpPr>
      <xdr:spPr>
        <a:xfrm>
          <a:off x="3048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134638</xdr:rowOff>
    </xdr:from>
    <xdr:ext cx="762000" cy="259045"/>
    <xdr:sp macro="" textlink="">
      <xdr:nvSpPr>
        <xdr:cNvPr id="381" name="テキスト ボックス 380"/>
        <xdr:cNvSpPr txBox="1"/>
      </xdr:nvSpPr>
      <xdr:spPr>
        <a:xfrm>
          <a:off x="2717800" y="13164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119380</xdr:rowOff>
    </xdr:from>
    <xdr:to>
      <xdr:col>3</xdr:col>
      <xdr:colOff>142875</xdr:colOff>
      <xdr:row>80</xdr:row>
      <xdr:rowOff>50800</xdr:rowOff>
    </xdr:to>
    <xdr:cxnSp macro="">
      <xdr:nvCxnSpPr>
        <xdr:cNvPr id="382" name="直線コネクタ 381"/>
        <xdr:cNvCxnSpPr/>
      </xdr:nvCxnSpPr>
      <xdr:spPr>
        <a:xfrm>
          <a:off x="1320800" y="1349248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45720</xdr:rowOff>
    </xdr:from>
    <xdr:to>
      <xdr:col>3</xdr:col>
      <xdr:colOff>193675</xdr:colOff>
      <xdr:row>78</xdr:row>
      <xdr:rowOff>147320</xdr:rowOff>
    </xdr:to>
    <xdr:sp macro="" textlink="">
      <xdr:nvSpPr>
        <xdr:cNvPr id="383" name="フローチャート : 判断 382"/>
        <xdr:cNvSpPr/>
      </xdr:nvSpPr>
      <xdr:spPr>
        <a:xfrm>
          <a:off x="2159000" y="1341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157497</xdr:rowOff>
    </xdr:from>
    <xdr:ext cx="762000" cy="259045"/>
    <xdr:sp macro="" textlink="">
      <xdr:nvSpPr>
        <xdr:cNvPr id="384" name="テキスト ボックス 383"/>
        <xdr:cNvSpPr txBox="1"/>
      </xdr:nvSpPr>
      <xdr:spPr>
        <a:xfrm>
          <a:off x="1828800" y="1318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68580</xdr:rowOff>
    </xdr:from>
    <xdr:to>
      <xdr:col>1</xdr:col>
      <xdr:colOff>676275</xdr:colOff>
      <xdr:row>78</xdr:row>
      <xdr:rowOff>170180</xdr:rowOff>
    </xdr:to>
    <xdr:sp macro="" textlink="">
      <xdr:nvSpPr>
        <xdr:cNvPr id="385" name="フローチャート : 判断 384"/>
        <xdr:cNvSpPr/>
      </xdr:nvSpPr>
      <xdr:spPr>
        <a:xfrm>
          <a:off x="1270000" y="1344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8907</xdr:rowOff>
    </xdr:from>
    <xdr:ext cx="762000" cy="259045"/>
    <xdr:sp macro="" textlink="">
      <xdr:nvSpPr>
        <xdr:cNvPr id="386" name="テキスト ボックス 385"/>
        <xdr:cNvSpPr txBox="1"/>
      </xdr:nvSpPr>
      <xdr:spPr>
        <a:xfrm>
          <a:off x="939800" y="1321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79</xdr:row>
      <xdr:rowOff>140970</xdr:rowOff>
    </xdr:from>
    <xdr:to>
      <xdr:col>7</xdr:col>
      <xdr:colOff>66675</xdr:colOff>
      <xdr:row>80</xdr:row>
      <xdr:rowOff>71120</xdr:rowOff>
    </xdr:to>
    <xdr:sp macro="" textlink="">
      <xdr:nvSpPr>
        <xdr:cNvPr id="392" name="円/楕円 391"/>
        <xdr:cNvSpPr/>
      </xdr:nvSpPr>
      <xdr:spPr>
        <a:xfrm>
          <a:off x="4775200" y="1368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113047</xdr:rowOff>
    </xdr:from>
    <xdr:ext cx="762000" cy="259045"/>
    <xdr:sp macro="" textlink="">
      <xdr:nvSpPr>
        <xdr:cNvPr id="393" name="公債費該当値テキスト"/>
        <xdr:cNvSpPr txBox="1"/>
      </xdr:nvSpPr>
      <xdr:spPr>
        <a:xfrm>
          <a:off x="4914900" y="1365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160020</xdr:rowOff>
    </xdr:from>
    <xdr:to>
      <xdr:col>5</xdr:col>
      <xdr:colOff>600075</xdr:colOff>
      <xdr:row>79</xdr:row>
      <xdr:rowOff>90170</xdr:rowOff>
    </xdr:to>
    <xdr:sp macro="" textlink="">
      <xdr:nvSpPr>
        <xdr:cNvPr id="394" name="円/楕円 393"/>
        <xdr:cNvSpPr/>
      </xdr:nvSpPr>
      <xdr:spPr>
        <a:xfrm>
          <a:off x="39370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74947</xdr:rowOff>
    </xdr:from>
    <xdr:ext cx="736600" cy="259045"/>
    <xdr:sp macro="" textlink="">
      <xdr:nvSpPr>
        <xdr:cNvPr id="395" name="テキスト ボックス 394"/>
        <xdr:cNvSpPr txBox="1"/>
      </xdr:nvSpPr>
      <xdr:spPr>
        <a:xfrm>
          <a:off x="3606800" y="1361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41911</xdr:rowOff>
    </xdr:from>
    <xdr:to>
      <xdr:col>4</xdr:col>
      <xdr:colOff>396875</xdr:colOff>
      <xdr:row>79</xdr:row>
      <xdr:rowOff>143511</xdr:rowOff>
    </xdr:to>
    <xdr:sp macro="" textlink="">
      <xdr:nvSpPr>
        <xdr:cNvPr id="396" name="円/楕円 395"/>
        <xdr:cNvSpPr/>
      </xdr:nvSpPr>
      <xdr:spPr>
        <a:xfrm>
          <a:off x="3048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128288</xdr:rowOff>
    </xdr:from>
    <xdr:ext cx="762000" cy="259045"/>
    <xdr:sp macro="" textlink="">
      <xdr:nvSpPr>
        <xdr:cNvPr id="397" name="テキスト ボックス 396"/>
        <xdr:cNvSpPr txBox="1"/>
      </xdr:nvSpPr>
      <xdr:spPr>
        <a:xfrm>
          <a:off x="2717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0</xdr:rowOff>
    </xdr:from>
    <xdr:to>
      <xdr:col>3</xdr:col>
      <xdr:colOff>193675</xdr:colOff>
      <xdr:row>80</xdr:row>
      <xdr:rowOff>101600</xdr:rowOff>
    </xdr:to>
    <xdr:sp macro="" textlink="">
      <xdr:nvSpPr>
        <xdr:cNvPr id="398" name="円/楕円 397"/>
        <xdr:cNvSpPr/>
      </xdr:nvSpPr>
      <xdr:spPr>
        <a:xfrm>
          <a:off x="2159000" y="137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86377</xdr:rowOff>
    </xdr:from>
    <xdr:ext cx="762000" cy="259045"/>
    <xdr:sp macro="" textlink="">
      <xdr:nvSpPr>
        <xdr:cNvPr id="399" name="テキスト ボックス 398"/>
        <xdr:cNvSpPr txBox="1"/>
      </xdr:nvSpPr>
      <xdr:spPr>
        <a:xfrm>
          <a:off x="1828800" y="1380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68580</xdr:rowOff>
    </xdr:from>
    <xdr:to>
      <xdr:col>1</xdr:col>
      <xdr:colOff>676275</xdr:colOff>
      <xdr:row>78</xdr:row>
      <xdr:rowOff>170180</xdr:rowOff>
    </xdr:to>
    <xdr:sp macro="" textlink="">
      <xdr:nvSpPr>
        <xdr:cNvPr id="400" name="円/楕円 399"/>
        <xdr:cNvSpPr/>
      </xdr:nvSpPr>
      <xdr:spPr>
        <a:xfrm>
          <a:off x="12700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154957</xdr:rowOff>
    </xdr:from>
    <xdr:ext cx="762000" cy="259045"/>
    <xdr:sp macro="" textlink="">
      <xdr:nvSpPr>
        <xdr:cNvPr id="401" name="テキスト ボックス 400"/>
        <xdr:cNvSpPr txBox="1"/>
      </xdr:nvSpPr>
      <xdr:spPr>
        <a:xfrm>
          <a:off x="939800" y="135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前年度と比べ</a:t>
          </a:r>
          <a:r>
            <a:rPr kumimoji="1" lang="en-US" altLang="ja-JP" sz="1300">
              <a:latin typeface="ＭＳ Ｐゴシック"/>
            </a:rPr>
            <a:t>10.0</a:t>
          </a:r>
          <a:r>
            <a:rPr kumimoji="1" lang="ja-JP" altLang="en-US" sz="1300">
              <a:latin typeface="ＭＳ Ｐゴシック"/>
            </a:rPr>
            <a:t>ポイント増加し、類似団体平均に近似する数値となった。</a:t>
          </a:r>
        </a:p>
        <a:p>
          <a:r>
            <a:rPr kumimoji="1" lang="ja-JP" altLang="en-US" sz="1300">
              <a:latin typeface="ＭＳ Ｐゴシック"/>
            </a:rPr>
            <a:t>今後も財政の弾力性の維持・改善を進め、人口減少対策事業による経常一般財源の確保、経費削減に努める。</a:t>
          </a:r>
        </a:p>
      </xdr:txBody>
    </xdr:sp>
    <xdr:clientData/>
  </xdr:twoCellAnchor>
  <xdr:oneCellAnchor>
    <xdr:from>
      <xdr:col>18</xdr:col>
      <xdr:colOff>44450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16" name="直線コネクタ 415"/>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17" name="テキスト ボックス 416"/>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20" name="直線コネクタ 419"/>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21" name="テキスト ボックス 420"/>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64135</xdr:rowOff>
    </xdr:from>
    <xdr:to>
      <xdr:col>24</xdr:col>
      <xdr:colOff>31750</xdr:colOff>
      <xdr:row>81</xdr:row>
      <xdr:rowOff>98425</xdr:rowOff>
    </xdr:to>
    <xdr:cxnSp macro="">
      <xdr:nvCxnSpPr>
        <xdr:cNvPr id="425" name="直線コネクタ 424"/>
        <xdr:cNvCxnSpPr/>
      </xdr:nvCxnSpPr>
      <xdr:spPr>
        <a:xfrm flipV="1">
          <a:off x="16510000" y="12579985"/>
          <a:ext cx="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70502</xdr:rowOff>
    </xdr:from>
    <xdr:ext cx="762000" cy="259045"/>
    <xdr:sp macro="" textlink="">
      <xdr:nvSpPr>
        <xdr:cNvPr id="426" name="公債費以外最小値テキスト"/>
        <xdr:cNvSpPr txBox="1"/>
      </xdr:nvSpPr>
      <xdr:spPr>
        <a:xfrm>
          <a:off x="16598900" y="1395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82.5</a:t>
          </a:r>
          <a:endParaRPr kumimoji="1" lang="ja-JP" altLang="en-US" sz="1000" b="1">
            <a:latin typeface="ＭＳ Ｐゴシック"/>
          </a:endParaRPr>
        </a:p>
      </xdr:txBody>
    </xdr:sp>
    <xdr:clientData/>
  </xdr:oneCellAnchor>
  <xdr:twoCellAnchor>
    <xdr:from>
      <xdr:col>23</xdr:col>
      <xdr:colOff>628650</xdr:colOff>
      <xdr:row>81</xdr:row>
      <xdr:rowOff>98425</xdr:rowOff>
    </xdr:from>
    <xdr:to>
      <xdr:col>24</xdr:col>
      <xdr:colOff>120650</xdr:colOff>
      <xdr:row>81</xdr:row>
      <xdr:rowOff>98425</xdr:rowOff>
    </xdr:to>
    <xdr:cxnSp macro="">
      <xdr:nvCxnSpPr>
        <xdr:cNvPr id="427" name="直線コネクタ 426"/>
        <xdr:cNvCxnSpPr/>
      </xdr:nvCxnSpPr>
      <xdr:spPr>
        <a:xfrm>
          <a:off x="16421100" y="13985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150512</xdr:rowOff>
    </xdr:from>
    <xdr:ext cx="762000" cy="259045"/>
    <xdr:sp macro="" textlink="">
      <xdr:nvSpPr>
        <xdr:cNvPr id="428" name="公債費以外最大値テキスト"/>
        <xdr:cNvSpPr txBox="1"/>
      </xdr:nvSpPr>
      <xdr:spPr>
        <a:xfrm>
          <a:off x="16598900" y="12323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57.9</a:t>
          </a:r>
          <a:endParaRPr kumimoji="1" lang="ja-JP" altLang="en-US" sz="1000" b="1">
            <a:latin typeface="ＭＳ Ｐゴシック"/>
          </a:endParaRPr>
        </a:p>
      </xdr:txBody>
    </xdr:sp>
    <xdr:clientData/>
  </xdr:oneCellAnchor>
  <xdr:twoCellAnchor>
    <xdr:from>
      <xdr:col>23</xdr:col>
      <xdr:colOff>628650</xdr:colOff>
      <xdr:row>73</xdr:row>
      <xdr:rowOff>64135</xdr:rowOff>
    </xdr:from>
    <xdr:to>
      <xdr:col>24</xdr:col>
      <xdr:colOff>120650</xdr:colOff>
      <xdr:row>73</xdr:row>
      <xdr:rowOff>64135</xdr:rowOff>
    </xdr:to>
    <xdr:cxnSp macro="">
      <xdr:nvCxnSpPr>
        <xdr:cNvPr id="429" name="直線コネクタ 428"/>
        <xdr:cNvCxnSpPr/>
      </xdr:nvCxnSpPr>
      <xdr:spPr>
        <a:xfrm>
          <a:off x="16421100" y="12579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73</xdr:row>
      <xdr:rowOff>109855</xdr:rowOff>
    </xdr:from>
    <xdr:to>
      <xdr:col>24</xdr:col>
      <xdr:colOff>31750</xdr:colOff>
      <xdr:row>76</xdr:row>
      <xdr:rowOff>167005</xdr:rowOff>
    </xdr:to>
    <xdr:cxnSp macro="">
      <xdr:nvCxnSpPr>
        <xdr:cNvPr id="430" name="直線コネクタ 429"/>
        <xdr:cNvCxnSpPr/>
      </xdr:nvCxnSpPr>
      <xdr:spPr>
        <a:xfrm>
          <a:off x="15671800" y="12625705"/>
          <a:ext cx="838200" cy="57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2557</xdr:rowOff>
    </xdr:from>
    <xdr:ext cx="762000" cy="259045"/>
    <xdr:sp macro="" textlink="">
      <xdr:nvSpPr>
        <xdr:cNvPr id="431" name="公債費以外平均値テキスト"/>
        <xdr:cNvSpPr txBox="1"/>
      </xdr:nvSpPr>
      <xdr:spPr>
        <a:xfrm>
          <a:off x="16598900" y="132042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30480</xdr:rowOff>
    </xdr:from>
    <xdr:to>
      <xdr:col>24</xdr:col>
      <xdr:colOff>82550</xdr:colOff>
      <xdr:row>77</xdr:row>
      <xdr:rowOff>132080</xdr:rowOff>
    </xdr:to>
    <xdr:sp macro="" textlink="">
      <xdr:nvSpPr>
        <xdr:cNvPr id="432" name="フローチャート : 判断 431"/>
        <xdr:cNvSpPr/>
      </xdr:nvSpPr>
      <xdr:spPr>
        <a:xfrm>
          <a:off x="16459200" y="1323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73</xdr:row>
      <xdr:rowOff>109855</xdr:rowOff>
    </xdr:from>
    <xdr:to>
      <xdr:col>22</xdr:col>
      <xdr:colOff>565150</xdr:colOff>
      <xdr:row>74</xdr:row>
      <xdr:rowOff>149860</xdr:rowOff>
    </xdr:to>
    <xdr:cxnSp macro="">
      <xdr:nvCxnSpPr>
        <xdr:cNvPr id="433" name="直線コネクタ 432"/>
        <xdr:cNvCxnSpPr/>
      </xdr:nvCxnSpPr>
      <xdr:spPr>
        <a:xfrm flipV="1">
          <a:off x="14782800" y="12625705"/>
          <a:ext cx="889000" cy="21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150495</xdr:rowOff>
    </xdr:from>
    <xdr:to>
      <xdr:col>22</xdr:col>
      <xdr:colOff>615950</xdr:colOff>
      <xdr:row>77</xdr:row>
      <xdr:rowOff>80645</xdr:rowOff>
    </xdr:to>
    <xdr:sp macro="" textlink="">
      <xdr:nvSpPr>
        <xdr:cNvPr id="434" name="フローチャート : 判断 433"/>
        <xdr:cNvSpPr/>
      </xdr:nvSpPr>
      <xdr:spPr>
        <a:xfrm>
          <a:off x="15621000" y="1318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65422</xdr:rowOff>
    </xdr:from>
    <xdr:ext cx="736600" cy="259045"/>
    <xdr:sp macro="" textlink="">
      <xdr:nvSpPr>
        <xdr:cNvPr id="435" name="テキスト ボックス 434"/>
        <xdr:cNvSpPr txBox="1"/>
      </xdr:nvSpPr>
      <xdr:spPr>
        <a:xfrm>
          <a:off x="15290800" y="13267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104140</xdr:rowOff>
    </xdr:from>
    <xdr:to>
      <xdr:col>21</xdr:col>
      <xdr:colOff>361950</xdr:colOff>
      <xdr:row>74</xdr:row>
      <xdr:rowOff>149860</xdr:rowOff>
    </xdr:to>
    <xdr:cxnSp macro="">
      <xdr:nvCxnSpPr>
        <xdr:cNvPr id="436" name="直線コネクタ 435"/>
        <xdr:cNvCxnSpPr/>
      </xdr:nvCxnSpPr>
      <xdr:spPr>
        <a:xfrm>
          <a:off x="13893800" y="127914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104775</xdr:rowOff>
    </xdr:from>
    <xdr:to>
      <xdr:col>21</xdr:col>
      <xdr:colOff>412750</xdr:colOff>
      <xdr:row>78</xdr:row>
      <xdr:rowOff>34925</xdr:rowOff>
    </xdr:to>
    <xdr:sp macro="" textlink="">
      <xdr:nvSpPr>
        <xdr:cNvPr id="437" name="フローチャート : 判断 436"/>
        <xdr:cNvSpPr/>
      </xdr:nvSpPr>
      <xdr:spPr>
        <a:xfrm>
          <a:off x="14732000" y="13306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19702</xdr:rowOff>
    </xdr:from>
    <xdr:ext cx="762000" cy="259045"/>
    <xdr:sp macro="" textlink="">
      <xdr:nvSpPr>
        <xdr:cNvPr id="438" name="テキスト ボックス 437"/>
        <xdr:cNvSpPr txBox="1"/>
      </xdr:nvSpPr>
      <xdr:spPr>
        <a:xfrm>
          <a:off x="14401800" y="13392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104140</xdr:rowOff>
    </xdr:from>
    <xdr:to>
      <xdr:col>20</xdr:col>
      <xdr:colOff>158750</xdr:colOff>
      <xdr:row>75</xdr:row>
      <xdr:rowOff>127000</xdr:rowOff>
    </xdr:to>
    <xdr:cxnSp macro="">
      <xdr:nvCxnSpPr>
        <xdr:cNvPr id="439" name="直線コネクタ 438"/>
        <xdr:cNvCxnSpPr/>
      </xdr:nvCxnSpPr>
      <xdr:spPr>
        <a:xfrm flipV="1">
          <a:off x="13004800" y="12791440"/>
          <a:ext cx="889000" cy="19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30480</xdr:rowOff>
    </xdr:from>
    <xdr:to>
      <xdr:col>20</xdr:col>
      <xdr:colOff>209550</xdr:colOff>
      <xdr:row>77</xdr:row>
      <xdr:rowOff>132080</xdr:rowOff>
    </xdr:to>
    <xdr:sp macro="" textlink="">
      <xdr:nvSpPr>
        <xdr:cNvPr id="440" name="フローチャート : 判断 439"/>
        <xdr:cNvSpPr/>
      </xdr:nvSpPr>
      <xdr:spPr>
        <a:xfrm>
          <a:off x="13843000" y="1323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116857</xdr:rowOff>
    </xdr:from>
    <xdr:ext cx="762000" cy="259045"/>
    <xdr:sp macro="" textlink="">
      <xdr:nvSpPr>
        <xdr:cNvPr id="441" name="テキスト ボックス 440"/>
        <xdr:cNvSpPr txBox="1"/>
      </xdr:nvSpPr>
      <xdr:spPr>
        <a:xfrm>
          <a:off x="13512800" y="1331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53339</xdr:rowOff>
    </xdr:from>
    <xdr:to>
      <xdr:col>19</xdr:col>
      <xdr:colOff>6350</xdr:colOff>
      <xdr:row>77</xdr:row>
      <xdr:rowOff>154939</xdr:rowOff>
    </xdr:to>
    <xdr:sp macro="" textlink="">
      <xdr:nvSpPr>
        <xdr:cNvPr id="442" name="フローチャート : 判断 441"/>
        <xdr:cNvSpPr/>
      </xdr:nvSpPr>
      <xdr:spPr>
        <a:xfrm>
          <a:off x="12954000" y="13254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139716</xdr:rowOff>
    </xdr:from>
    <xdr:ext cx="762000" cy="259045"/>
    <xdr:sp macro="" textlink="">
      <xdr:nvSpPr>
        <xdr:cNvPr id="443" name="テキスト ボックス 442"/>
        <xdr:cNvSpPr txBox="1"/>
      </xdr:nvSpPr>
      <xdr:spPr>
        <a:xfrm>
          <a:off x="12623800" y="13341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116205</xdr:rowOff>
    </xdr:from>
    <xdr:to>
      <xdr:col>24</xdr:col>
      <xdr:colOff>82550</xdr:colOff>
      <xdr:row>77</xdr:row>
      <xdr:rowOff>46355</xdr:rowOff>
    </xdr:to>
    <xdr:sp macro="" textlink="">
      <xdr:nvSpPr>
        <xdr:cNvPr id="449" name="円/楕円 448"/>
        <xdr:cNvSpPr/>
      </xdr:nvSpPr>
      <xdr:spPr>
        <a:xfrm>
          <a:off x="16459200" y="1314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132732</xdr:rowOff>
    </xdr:from>
    <xdr:ext cx="762000" cy="259045"/>
    <xdr:sp macro="" textlink="">
      <xdr:nvSpPr>
        <xdr:cNvPr id="450" name="公債費以外該当値テキスト"/>
        <xdr:cNvSpPr txBox="1"/>
      </xdr:nvSpPr>
      <xdr:spPr>
        <a:xfrm>
          <a:off x="16598900" y="12991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twoCellAnchor>
    <xdr:from>
      <xdr:col>22</xdr:col>
      <xdr:colOff>514350</xdr:colOff>
      <xdr:row>73</xdr:row>
      <xdr:rowOff>59055</xdr:rowOff>
    </xdr:from>
    <xdr:to>
      <xdr:col>22</xdr:col>
      <xdr:colOff>615950</xdr:colOff>
      <xdr:row>73</xdr:row>
      <xdr:rowOff>160655</xdr:rowOff>
    </xdr:to>
    <xdr:sp macro="" textlink="">
      <xdr:nvSpPr>
        <xdr:cNvPr id="451" name="円/楕円 450"/>
        <xdr:cNvSpPr/>
      </xdr:nvSpPr>
      <xdr:spPr>
        <a:xfrm>
          <a:off x="15621000" y="12574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71</xdr:row>
      <xdr:rowOff>170832</xdr:rowOff>
    </xdr:from>
    <xdr:ext cx="736600" cy="259045"/>
    <xdr:sp macro="" textlink="">
      <xdr:nvSpPr>
        <xdr:cNvPr id="452" name="テキスト ボックス 451"/>
        <xdr:cNvSpPr txBox="1"/>
      </xdr:nvSpPr>
      <xdr:spPr>
        <a:xfrm>
          <a:off x="15290800" y="12343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58.7</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99060</xdr:rowOff>
    </xdr:from>
    <xdr:to>
      <xdr:col>21</xdr:col>
      <xdr:colOff>412750</xdr:colOff>
      <xdr:row>75</xdr:row>
      <xdr:rowOff>29210</xdr:rowOff>
    </xdr:to>
    <xdr:sp macro="" textlink="">
      <xdr:nvSpPr>
        <xdr:cNvPr id="453" name="円/楕円 452"/>
        <xdr:cNvSpPr/>
      </xdr:nvSpPr>
      <xdr:spPr>
        <a:xfrm>
          <a:off x="14732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39387</xdr:rowOff>
    </xdr:from>
    <xdr:ext cx="762000" cy="259045"/>
    <xdr:sp macro="" textlink="">
      <xdr:nvSpPr>
        <xdr:cNvPr id="454" name="テキスト ボックス 453"/>
        <xdr:cNvSpPr txBox="1"/>
      </xdr:nvSpPr>
      <xdr:spPr>
        <a:xfrm>
          <a:off x="14401800" y="1255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62.4</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53340</xdr:rowOff>
    </xdr:from>
    <xdr:to>
      <xdr:col>20</xdr:col>
      <xdr:colOff>209550</xdr:colOff>
      <xdr:row>74</xdr:row>
      <xdr:rowOff>154940</xdr:rowOff>
    </xdr:to>
    <xdr:sp macro="" textlink="">
      <xdr:nvSpPr>
        <xdr:cNvPr id="455" name="円/楕円 454"/>
        <xdr:cNvSpPr/>
      </xdr:nvSpPr>
      <xdr:spPr>
        <a:xfrm>
          <a:off x="138430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165117</xdr:rowOff>
    </xdr:from>
    <xdr:ext cx="762000" cy="259045"/>
    <xdr:sp macro="" textlink="">
      <xdr:nvSpPr>
        <xdr:cNvPr id="456" name="テキスト ボックス 455"/>
        <xdr:cNvSpPr txBox="1"/>
      </xdr:nvSpPr>
      <xdr:spPr>
        <a:xfrm>
          <a:off x="13512800" y="1250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61.6</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76200</xdr:rowOff>
    </xdr:from>
    <xdr:to>
      <xdr:col>19</xdr:col>
      <xdr:colOff>6350</xdr:colOff>
      <xdr:row>76</xdr:row>
      <xdr:rowOff>6350</xdr:rowOff>
    </xdr:to>
    <xdr:sp macro="" textlink="">
      <xdr:nvSpPr>
        <xdr:cNvPr id="457" name="円/楕円 456"/>
        <xdr:cNvSpPr/>
      </xdr:nvSpPr>
      <xdr:spPr>
        <a:xfrm>
          <a:off x="129540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16527</xdr:rowOff>
    </xdr:from>
    <xdr:ext cx="762000" cy="259045"/>
    <xdr:sp macro="" textlink="">
      <xdr:nvSpPr>
        <xdr:cNvPr id="458" name="テキスト ボックス 457"/>
        <xdr:cNvSpPr txBox="1"/>
      </xdr:nvSpPr>
      <xdr:spPr>
        <a:xfrm>
          <a:off x="12623800" y="1270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石川県中能登町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122227</xdr:rowOff>
    </xdr:from>
    <xdr:to>
      <xdr:col>4</xdr:col>
      <xdr:colOff>1117600</xdr:colOff>
      <xdr:row>20</xdr:row>
      <xdr:rowOff>92264</xdr:rowOff>
    </xdr:to>
    <xdr:cxnSp macro="">
      <xdr:nvCxnSpPr>
        <xdr:cNvPr id="47" name="直線コネクタ 46"/>
        <xdr:cNvCxnSpPr/>
      </xdr:nvCxnSpPr>
      <xdr:spPr bwMode="auto">
        <a:xfrm flipV="1">
          <a:off x="5651500" y="2055802"/>
          <a:ext cx="0" cy="151308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64341</xdr:rowOff>
    </xdr:from>
    <xdr:ext cx="762000" cy="259045"/>
    <xdr:sp macro="" textlink="">
      <xdr:nvSpPr>
        <xdr:cNvPr id="48" name="人口1人当たり決算額の推移最小値テキスト130"/>
        <xdr:cNvSpPr txBox="1"/>
      </xdr:nvSpPr>
      <xdr:spPr>
        <a:xfrm>
          <a:off x="5740400" y="3540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62,544</a:t>
          </a:r>
          <a:endParaRPr kumimoji="1" lang="ja-JP" altLang="en-US" sz="1000" b="1">
            <a:latin typeface="ＭＳ Ｐゴシック"/>
          </a:endParaRPr>
        </a:p>
      </xdr:txBody>
    </xdr:sp>
    <xdr:clientData/>
  </xdr:oneCellAnchor>
  <xdr:twoCellAnchor>
    <xdr:from>
      <xdr:col>4</xdr:col>
      <xdr:colOff>1028700</xdr:colOff>
      <xdr:row>20</xdr:row>
      <xdr:rowOff>92264</xdr:rowOff>
    </xdr:from>
    <xdr:to>
      <xdr:col>5</xdr:col>
      <xdr:colOff>73025</xdr:colOff>
      <xdr:row>20</xdr:row>
      <xdr:rowOff>92264</xdr:rowOff>
    </xdr:to>
    <xdr:cxnSp macro="">
      <xdr:nvCxnSpPr>
        <xdr:cNvPr id="49" name="直線コネクタ 48"/>
        <xdr:cNvCxnSpPr/>
      </xdr:nvCxnSpPr>
      <xdr:spPr bwMode="auto">
        <a:xfrm>
          <a:off x="5562600" y="35688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37154</xdr:rowOff>
    </xdr:from>
    <xdr:ext cx="762000" cy="259045"/>
    <xdr:sp macro="" textlink="">
      <xdr:nvSpPr>
        <xdr:cNvPr id="50" name="人口1人当たり決算額の推移最大値テキスト130"/>
        <xdr:cNvSpPr txBox="1"/>
      </xdr:nvSpPr>
      <xdr:spPr>
        <a:xfrm>
          <a:off x="5740400" y="179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155,209</a:t>
          </a:r>
          <a:endParaRPr kumimoji="1" lang="ja-JP" altLang="en-US" sz="1000" b="1">
            <a:latin typeface="ＭＳ Ｐゴシック"/>
          </a:endParaRPr>
        </a:p>
      </xdr:txBody>
    </xdr:sp>
    <xdr:clientData/>
  </xdr:oneCellAnchor>
  <xdr:twoCellAnchor>
    <xdr:from>
      <xdr:col>4</xdr:col>
      <xdr:colOff>1028700</xdr:colOff>
      <xdr:row>11</xdr:row>
      <xdr:rowOff>122227</xdr:rowOff>
    </xdr:from>
    <xdr:to>
      <xdr:col>5</xdr:col>
      <xdr:colOff>73025</xdr:colOff>
      <xdr:row>11</xdr:row>
      <xdr:rowOff>122227</xdr:rowOff>
    </xdr:to>
    <xdr:cxnSp macro="">
      <xdr:nvCxnSpPr>
        <xdr:cNvPr id="51" name="直線コネクタ 50"/>
        <xdr:cNvCxnSpPr/>
      </xdr:nvCxnSpPr>
      <xdr:spPr bwMode="auto">
        <a:xfrm>
          <a:off x="5562600" y="20558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83185</xdr:rowOff>
    </xdr:from>
    <xdr:to>
      <xdr:col>4</xdr:col>
      <xdr:colOff>1117600</xdr:colOff>
      <xdr:row>18</xdr:row>
      <xdr:rowOff>159293</xdr:rowOff>
    </xdr:to>
    <xdr:cxnSp macro="">
      <xdr:nvCxnSpPr>
        <xdr:cNvPr id="52" name="直線コネクタ 51"/>
        <xdr:cNvCxnSpPr/>
      </xdr:nvCxnSpPr>
      <xdr:spPr bwMode="auto">
        <a:xfrm flipV="1">
          <a:off x="5003800" y="3216910"/>
          <a:ext cx="647700" cy="761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164747</xdr:rowOff>
    </xdr:from>
    <xdr:ext cx="762000" cy="259045"/>
    <xdr:sp macro="" textlink="">
      <xdr:nvSpPr>
        <xdr:cNvPr id="53" name="人口1人当たり決算額の推移平均値テキスト130"/>
        <xdr:cNvSpPr txBox="1"/>
      </xdr:nvSpPr>
      <xdr:spPr>
        <a:xfrm>
          <a:off x="5740400" y="27841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98,006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148220</xdr:rowOff>
    </xdr:from>
    <xdr:to>
      <xdr:col>5</xdr:col>
      <xdr:colOff>34925</xdr:colOff>
      <xdr:row>17</xdr:row>
      <xdr:rowOff>78370</xdr:rowOff>
    </xdr:to>
    <xdr:sp macro="" textlink="">
      <xdr:nvSpPr>
        <xdr:cNvPr id="54" name="フローチャート : 判断 53"/>
        <xdr:cNvSpPr/>
      </xdr:nvSpPr>
      <xdr:spPr bwMode="auto">
        <a:xfrm>
          <a:off x="5600700" y="2939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159293</xdr:rowOff>
    </xdr:from>
    <xdr:to>
      <xdr:col>4</xdr:col>
      <xdr:colOff>469900</xdr:colOff>
      <xdr:row>19</xdr:row>
      <xdr:rowOff>37171</xdr:rowOff>
    </xdr:to>
    <xdr:cxnSp macro="">
      <xdr:nvCxnSpPr>
        <xdr:cNvPr id="55" name="直線コネクタ 54"/>
        <xdr:cNvCxnSpPr/>
      </xdr:nvCxnSpPr>
      <xdr:spPr bwMode="auto">
        <a:xfrm flipV="1">
          <a:off x="4305300" y="3293018"/>
          <a:ext cx="698500" cy="493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20628</xdr:rowOff>
    </xdr:from>
    <xdr:to>
      <xdr:col>4</xdr:col>
      <xdr:colOff>520700</xdr:colOff>
      <xdr:row>17</xdr:row>
      <xdr:rowOff>122228</xdr:rowOff>
    </xdr:to>
    <xdr:sp macro="" textlink="">
      <xdr:nvSpPr>
        <xdr:cNvPr id="56" name="フローチャート : 判断 55"/>
        <xdr:cNvSpPr/>
      </xdr:nvSpPr>
      <xdr:spPr bwMode="auto">
        <a:xfrm>
          <a:off x="4953000" y="2982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132405</xdr:rowOff>
    </xdr:from>
    <xdr:ext cx="736600" cy="259045"/>
    <xdr:sp macro="" textlink="">
      <xdr:nvSpPr>
        <xdr:cNvPr id="57" name="テキスト ボックス 56"/>
        <xdr:cNvSpPr txBox="1"/>
      </xdr:nvSpPr>
      <xdr:spPr>
        <a:xfrm>
          <a:off x="4622800" y="27517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95,320</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37171</xdr:rowOff>
    </xdr:from>
    <xdr:to>
      <xdr:col>3</xdr:col>
      <xdr:colOff>904875</xdr:colOff>
      <xdr:row>19</xdr:row>
      <xdr:rowOff>47638</xdr:rowOff>
    </xdr:to>
    <xdr:cxnSp macro="">
      <xdr:nvCxnSpPr>
        <xdr:cNvPr id="58" name="直線コネクタ 57"/>
        <xdr:cNvCxnSpPr/>
      </xdr:nvCxnSpPr>
      <xdr:spPr bwMode="auto">
        <a:xfrm flipV="1">
          <a:off x="3606800" y="3342346"/>
          <a:ext cx="698500" cy="104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29103</xdr:rowOff>
    </xdr:from>
    <xdr:to>
      <xdr:col>3</xdr:col>
      <xdr:colOff>955675</xdr:colOff>
      <xdr:row>17</xdr:row>
      <xdr:rowOff>130703</xdr:rowOff>
    </xdr:to>
    <xdr:sp macro="" textlink="">
      <xdr:nvSpPr>
        <xdr:cNvPr id="59" name="フローチャート : 判断 58"/>
        <xdr:cNvSpPr/>
      </xdr:nvSpPr>
      <xdr:spPr bwMode="auto">
        <a:xfrm>
          <a:off x="4254500" y="299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140880</xdr:rowOff>
    </xdr:from>
    <xdr:ext cx="762000" cy="259045"/>
    <xdr:sp macro="" textlink="">
      <xdr:nvSpPr>
        <xdr:cNvPr id="60" name="テキスト ボックス 59"/>
        <xdr:cNvSpPr txBox="1"/>
      </xdr:nvSpPr>
      <xdr:spPr>
        <a:xfrm>
          <a:off x="3924300" y="2760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94,801</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148320</xdr:rowOff>
    </xdr:from>
    <xdr:to>
      <xdr:col>3</xdr:col>
      <xdr:colOff>206375</xdr:colOff>
      <xdr:row>19</xdr:row>
      <xdr:rowOff>47638</xdr:rowOff>
    </xdr:to>
    <xdr:cxnSp macro="">
      <xdr:nvCxnSpPr>
        <xdr:cNvPr id="61" name="直線コネクタ 60"/>
        <xdr:cNvCxnSpPr/>
      </xdr:nvCxnSpPr>
      <xdr:spPr bwMode="auto">
        <a:xfrm>
          <a:off x="2908300" y="3110595"/>
          <a:ext cx="698500" cy="2422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62495</xdr:rowOff>
    </xdr:from>
    <xdr:to>
      <xdr:col>3</xdr:col>
      <xdr:colOff>257175</xdr:colOff>
      <xdr:row>17</xdr:row>
      <xdr:rowOff>164095</xdr:rowOff>
    </xdr:to>
    <xdr:sp macro="" textlink="">
      <xdr:nvSpPr>
        <xdr:cNvPr id="62" name="フローチャート : 判断 61"/>
        <xdr:cNvSpPr/>
      </xdr:nvSpPr>
      <xdr:spPr bwMode="auto">
        <a:xfrm>
          <a:off x="3556000" y="3024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2822</xdr:rowOff>
    </xdr:from>
    <xdr:ext cx="762000" cy="259045"/>
    <xdr:sp macro="" textlink="">
      <xdr:nvSpPr>
        <xdr:cNvPr id="63" name="テキスト ボックス 62"/>
        <xdr:cNvSpPr txBox="1"/>
      </xdr:nvSpPr>
      <xdr:spPr>
        <a:xfrm>
          <a:off x="3225800" y="2793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92,756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24123</xdr:rowOff>
    </xdr:from>
    <xdr:to>
      <xdr:col>2</xdr:col>
      <xdr:colOff>692150</xdr:colOff>
      <xdr:row>17</xdr:row>
      <xdr:rowOff>125723</xdr:rowOff>
    </xdr:to>
    <xdr:sp macro="" textlink="">
      <xdr:nvSpPr>
        <xdr:cNvPr id="64" name="フローチャート : 判断 63"/>
        <xdr:cNvSpPr/>
      </xdr:nvSpPr>
      <xdr:spPr bwMode="auto">
        <a:xfrm>
          <a:off x="2857500" y="29863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135900</xdr:rowOff>
    </xdr:from>
    <xdr:ext cx="762000" cy="259045"/>
    <xdr:sp macro="" textlink="">
      <xdr:nvSpPr>
        <xdr:cNvPr id="65" name="テキスト ボックス 64"/>
        <xdr:cNvSpPr txBox="1"/>
      </xdr:nvSpPr>
      <xdr:spPr>
        <a:xfrm>
          <a:off x="2527300" y="2755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95,106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32385</xdr:rowOff>
    </xdr:from>
    <xdr:to>
      <xdr:col>5</xdr:col>
      <xdr:colOff>34925</xdr:colOff>
      <xdr:row>18</xdr:row>
      <xdr:rowOff>133985</xdr:rowOff>
    </xdr:to>
    <xdr:sp macro="" textlink="">
      <xdr:nvSpPr>
        <xdr:cNvPr id="71" name="円/楕円 70"/>
        <xdr:cNvSpPr/>
      </xdr:nvSpPr>
      <xdr:spPr bwMode="auto">
        <a:xfrm>
          <a:off x="5600700" y="31661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4462</xdr:rowOff>
    </xdr:from>
    <xdr:ext cx="762000" cy="259045"/>
    <xdr:sp macro="" textlink="">
      <xdr:nvSpPr>
        <xdr:cNvPr id="72" name="人口1人当たり決算額の推移該当値テキスト130"/>
        <xdr:cNvSpPr txBox="1"/>
      </xdr:nvSpPr>
      <xdr:spPr>
        <a:xfrm>
          <a:off x="5740400" y="313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84,100</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108492</xdr:rowOff>
    </xdr:from>
    <xdr:to>
      <xdr:col>4</xdr:col>
      <xdr:colOff>520700</xdr:colOff>
      <xdr:row>19</xdr:row>
      <xdr:rowOff>38643</xdr:rowOff>
    </xdr:to>
    <xdr:sp macro="" textlink="">
      <xdr:nvSpPr>
        <xdr:cNvPr id="73" name="円/楕円 72"/>
        <xdr:cNvSpPr/>
      </xdr:nvSpPr>
      <xdr:spPr bwMode="auto">
        <a:xfrm>
          <a:off x="4953000" y="3242217"/>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23420</xdr:rowOff>
    </xdr:from>
    <xdr:ext cx="736600" cy="259045"/>
    <xdr:sp macro="" textlink="">
      <xdr:nvSpPr>
        <xdr:cNvPr id="74" name="テキスト ボックス 73"/>
        <xdr:cNvSpPr txBox="1"/>
      </xdr:nvSpPr>
      <xdr:spPr>
        <a:xfrm>
          <a:off x="4622800" y="33285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79,439</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157821</xdr:rowOff>
    </xdr:from>
    <xdr:to>
      <xdr:col>3</xdr:col>
      <xdr:colOff>955675</xdr:colOff>
      <xdr:row>19</xdr:row>
      <xdr:rowOff>87971</xdr:rowOff>
    </xdr:to>
    <xdr:sp macro="" textlink="">
      <xdr:nvSpPr>
        <xdr:cNvPr id="75" name="円/楕円 74"/>
        <xdr:cNvSpPr/>
      </xdr:nvSpPr>
      <xdr:spPr bwMode="auto">
        <a:xfrm>
          <a:off x="4254500" y="32915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72748</xdr:rowOff>
    </xdr:from>
    <xdr:ext cx="762000" cy="259045"/>
    <xdr:sp macro="" textlink="">
      <xdr:nvSpPr>
        <xdr:cNvPr id="76" name="テキスト ボックス 75"/>
        <xdr:cNvSpPr txBox="1"/>
      </xdr:nvSpPr>
      <xdr:spPr>
        <a:xfrm>
          <a:off x="3924300" y="3377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76,418</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168288</xdr:rowOff>
    </xdr:from>
    <xdr:to>
      <xdr:col>3</xdr:col>
      <xdr:colOff>257175</xdr:colOff>
      <xdr:row>19</xdr:row>
      <xdr:rowOff>98438</xdr:rowOff>
    </xdr:to>
    <xdr:sp macro="" textlink="">
      <xdr:nvSpPr>
        <xdr:cNvPr id="77" name="円/楕円 76"/>
        <xdr:cNvSpPr/>
      </xdr:nvSpPr>
      <xdr:spPr bwMode="auto">
        <a:xfrm>
          <a:off x="3556000" y="33020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83215</xdr:rowOff>
    </xdr:from>
    <xdr:ext cx="762000" cy="259045"/>
    <xdr:sp macro="" textlink="">
      <xdr:nvSpPr>
        <xdr:cNvPr id="78" name="テキスト ボックス 77"/>
        <xdr:cNvSpPr txBox="1"/>
      </xdr:nvSpPr>
      <xdr:spPr>
        <a:xfrm>
          <a:off x="3225800" y="338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75,777</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97520</xdr:rowOff>
    </xdr:from>
    <xdr:to>
      <xdr:col>2</xdr:col>
      <xdr:colOff>692150</xdr:colOff>
      <xdr:row>18</xdr:row>
      <xdr:rowOff>27670</xdr:rowOff>
    </xdr:to>
    <xdr:sp macro="" textlink="">
      <xdr:nvSpPr>
        <xdr:cNvPr id="79" name="円/楕円 78"/>
        <xdr:cNvSpPr/>
      </xdr:nvSpPr>
      <xdr:spPr bwMode="auto">
        <a:xfrm>
          <a:off x="2857500" y="30597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12447</xdr:rowOff>
    </xdr:from>
    <xdr:ext cx="762000" cy="259045"/>
    <xdr:sp macro="" textlink="">
      <xdr:nvSpPr>
        <xdr:cNvPr id="80" name="テキスト ボックス 79"/>
        <xdr:cNvSpPr txBox="1"/>
      </xdr:nvSpPr>
      <xdr:spPr>
        <a:xfrm>
          <a:off x="2527300" y="3146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90,611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7" name="テキスト ボックス 96"/>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9" name="テキスト ボックス 98"/>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1" name="テキスト ボックス 100"/>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3" name="テキスト ボックス 102"/>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100391</xdr:rowOff>
    </xdr:from>
    <xdr:to>
      <xdr:col>4</xdr:col>
      <xdr:colOff>1117600</xdr:colOff>
      <xdr:row>38</xdr:row>
      <xdr:rowOff>120165</xdr:rowOff>
    </xdr:to>
    <xdr:cxnSp macro="">
      <xdr:nvCxnSpPr>
        <xdr:cNvPr id="107" name="直線コネクタ 106"/>
        <xdr:cNvCxnSpPr/>
      </xdr:nvCxnSpPr>
      <xdr:spPr bwMode="auto">
        <a:xfrm flipV="1">
          <a:off x="5651500" y="6024941"/>
          <a:ext cx="0" cy="156282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92242</xdr:rowOff>
    </xdr:from>
    <xdr:ext cx="762000" cy="259045"/>
    <xdr:sp macro="" textlink="">
      <xdr:nvSpPr>
        <xdr:cNvPr id="108" name="人口1人当たり決算額の推移最小値テキスト445"/>
        <xdr:cNvSpPr txBox="1"/>
      </xdr:nvSpPr>
      <xdr:spPr>
        <a:xfrm>
          <a:off x="5740400" y="7559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-4,701</a:t>
          </a:r>
          <a:endParaRPr kumimoji="1" lang="ja-JP" altLang="en-US" sz="1000" b="1">
            <a:latin typeface="ＭＳ Ｐゴシック"/>
          </a:endParaRPr>
        </a:p>
      </xdr:txBody>
    </xdr:sp>
    <xdr:clientData/>
  </xdr:oneCellAnchor>
  <xdr:twoCellAnchor>
    <xdr:from>
      <xdr:col>4</xdr:col>
      <xdr:colOff>1028700</xdr:colOff>
      <xdr:row>38</xdr:row>
      <xdr:rowOff>120165</xdr:rowOff>
    </xdr:from>
    <xdr:to>
      <xdr:col>5</xdr:col>
      <xdr:colOff>73025</xdr:colOff>
      <xdr:row>38</xdr:row>
      <xdr:rowOff>120165</xdr:rowOff>
    </xdr:to>
    <xdr:cxnSp macro="">
      <xdr:nvCxnSpPr>
        <xdr:cNvPr id="109" name="直線コネクタ 108"/>
        <xdr:cNvCxnSpPr/>
      </xdr:nvCxnSpPr>
      <xdr:spPr bwMode="auto">
        <a:xfrm>
          <a:off x="5562600" y="75877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15318</xdr:rowOff>
    </xdr:from>
    <xdr:ext cx="762000" cy="259045"/>
    <xdr:sp macro="" textlink="">
      <xdr:nvSpPr>
        <xdr:cNvPr id="110" name="人口1人当たり決算額の推移最大値テキスト445"/>
        <xdr:cNvSpPr txBox="1"/>
      </xdr:nvSpPr>
      <xdr:spPr>
        <a:xfrm>
          <a:off x="5740400" y="5768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63,664</a:t>
          </a:r>
          <a:endParaRPr kumimoji="1" lang="ja-JP" altLang="en-US" sz="1000" b="1">
            <a:latin typeface="ＭＳ Ｐゴシック"/>
          </a:endParaRPr>
        </a:p>
      </xdr:txBody>
    </xdr:sp>
    <xdr:clientData/>
  </xdr:oneCellAnchor>
  <xdr:twoCellAnchor>
    <xdr:from>
      <xdr:col>4</xdr:col>
      <xdr:colOff>1028700</xdr:colOff>
      <xdr:row>33</xdr:row>
      <xdr:rowOff>100391</xdr:rowOff>
    </xdr:from>
    <xdr:to>
      <xdr:col>5</xdr:col>
      <xdr:colOff>73025</xdr:colOff>
      <xdr:row>33</xdr:row>
      <xdr:rowOff>100391</xdr:rowOff>
    </xdr:to>
    <xdr:cxnSp macro="">
      <xdr:nvCxnSpPr>
        <xdr:cNvPr id="111" name="直線コネクタ 110"/>
        <xdr:cNvCxnSpPr/>
      </xdr:nvCxnSpPr>
      <xdr:spPr bwMode="auto">
        <a:xfrm>
          <a:off x="5562600" y="60249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102380</xdr:rowOff>
    </xdr:from>
    <xdr:to>
      <xdr:col>4</xdr:col>
      <xdr:colOff>1117600</xdr:colOff>
      <xdr:row>35</xdr:row>
      <xdr:rowOff>280231</xdr:rowOff>
    </xdr:to>
    <xdr:cxnSp macro="">
      <xdr:nvCxnSpPr>
        <xdr:cNvPr id="112" name="直線コネクタ 111"/>
        <xdr:cNvCxnSpPr/>
      </xdr:nvCxnSpPr>
      <xdr:spPr bwMode="auto">
        <a:xfrm flipV="1">
          <a:off x="5003800" y="6712730"/>
          <a:ext cx="647700" cy="1778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246199</xdr:rowOff>
    </xdr:from>
    <xdr:ext cx="762000" cy="259045"/>
    <xdr:sp macro="" textlink="">
      <xdr:nvSpPr>
        <xdr:cNvPr id="113" name="人口1人当たり決算額の推移平均値テキスト445"/>
        <xdr:cNvSpPr txBox="1"/>
      </xdr:nvSpPr>
      <xdr:spPr>
        <a:xfrm>
          <a:off x="5740400" y="6856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23,842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274122</xdr:rowOff>
    </xdr:from>
    <xdr:to>
      <xdr:col>5</xdr:col>
      <xdr:colOff>34925</xdr:colOff>
      <xdr:row>36</xdr:row>
      <xdr:rowOff>32822</xdr:rowOff>
    </xdr:to>
    <xdr:sp macro="" textlink="">
      <xdr:nvSpPr>
        <xdr:cNvPr id="114" name="フローチャート : 判断 113"/>
        <xdr:cNvSpPr/>
      </xdr:nvSpPr>
      <xdr:spPr bwMode="auto">
        <a:xfrm>
          <a:off x="5600700" y="6884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129240</xdr:rowOff>
    </xdr:from>
    <xdr:to>
      <xdr:col>4</xdr:col>
      <xdr:colOff>469900</xdr:colOff>
      <xdr:row>35</xdr:row>
      <xdr:rowOff>280231</xdr:rowOff>
    </xdr:to>
    <xdr:cxnSp macro="">
      <xdr:nvCxnSpPr>
        <xdr:cNvPr id="115" name="直線コネクタ 114"/>
        <xdr:cNvCxnSpPr/>
      </xdr:nvCxnSpPr>
      <xdr:spPr bwMode="auto">
        <a:xfrm>
          <a:off x="4305300" y="6739590"/>
          <a:ext cx="698500" cy="1509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10454</xdr:rowOff>
    </xdr:from>
    <xdr:to>
      <xdr:col>4</xdr:col>
      <xdr:colOff>520700</xdr:colOff>
      <xdr:row>36</xdr:row>
      <xdr:rowOff>112054</xdr:rowOff>
    </xdr:to>
    <xdr:sp macro="" textlink="">
      <xdr:nvSpPr>
        <xdr:cNvPr id="116" name="フローチャート : 判断 115"/>
        <xdr:cNvSpPr/>
      </xdr:nvSpPr>
      <xdr:spPr bwMode="auto">
        <a:xfrm>
          <a:off x="4953000" y="6963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96831</xdr:rowOff>
    </xdr:from>
    <xdr:ext cx="736600" cy="259045"/>
    <xdr:sp macro="" textlink="">
      <xdr:nvSpPr>
        <xdr:cNvPr id="117" name="テキスト ボックス 116"/>
        <xdr:cNvSpPr txBox="1"/>
      </xdr:nvSpPr>
      <xdr:spPr>
        <a:xfrm>
          <a:off x="4622800" y="7050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20,376</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261508</xdr:rowOff>
    </xdr:from>
    <xdr:to>
      <xdr:col>3</xdr:col>
      <xdr:colOff>904875</xdr:colOff>
      <xdr:row>35</xdr:row>
      <xdr:rowOff>129240</xdr:rowOff>
    </xdr:to>
    <xdr:cxnSp macro="">
      <xdr:nvCxnSpPr>
        <xdr:cNvPr id="118" name="直線コネクタ 117"/>
        <xdr:cNvCxnSpPr/>
      </xdr:nvCxnSpPr>
      <xdr:spPr bwMode="auto">
        <a:xfrm>
          <a:off x="3606800" y="6528958"/>
          <a:ext cx="698500" cy="2106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300274</xdr:rowOff>
    </xdr:from>
    <xdr:to>
      <xdr:col>3</xdr:col>
      <xdr:colOff>955675</xdr:colOff>
      <xdr:row>36</xdr:row>
      <xdr:rowOff>58974</xdr:rowOff>
    </xdr:to>
    <xdr:sp macro="" textlink="">
      <xdr:nvSpPr>
        <xdr:cNvPr id="119" name="フローチャート : 判断 118"/>
        <xdr:cNvSpPr/>
      </xdr:nvSpPr>
      <xdr:spPr bwMode="auto">
        <a:xfrm>
          <a:off x="4254500" y="69106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43751</xdr:rowOff>
    </xdr:from>
    <xdr:ext cx="762000" cy="259045"/>
    <xdr:sp macro="" textlink="">
      <xdr:nvSpPr>
        <xdr:cNvPr id="120" name="テキスト ボックス 119"/>
        <xdr:cNvSpPr txBox="1"/>
      </xdr:nvSpPr>
      <xdr:spPr>
        <a:xfrm>
          <a:off x="3924300" y="6997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261508</xdr:rowOff>
    </xdr:from>
    <xdr:to>
      <xdr:col>3</xdr:col>
      <xdr:colOff>206375</xdr:colOff>
      <xdr:row>35</xdr:row>
      <xdr:rowOff>112324</xdr:rowOff>
    </xdr:to>
    <xdr:cxnSp macro="">
      <xdr:nvCxnSpPr>
        <xdr:cNvPr id="121" name="直線コネクタ 120"/>
        <xdr:cNvCxnSpPr/>
      </xdr:nvCxnSpPr>
      <xdr:spPr bwMode="auto">
        <a:xfrm flipV="1">
          <a:off x="2908300" y="6528958"/>
          <a:ext cx="698500" cy="1937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239215</xdr:rowOff>
    </xdr:from>
    <xdr:to>
      <xdr:col>3</xdr:col>
      <xdr:colOff>257175</xdr:colOff>
      <xdr:row>35</xdr:row>
      <xdr:rowOff>340815</xdr:rowOff>
    </xdr:to>
    <xdr:sp macro="" textlink="">
      <xdr:nvSpPr>
        <xdr:cNvPr id="122" name="フローチャート : 判断 121"/>
        <xdr:cNvSpPr/>
      </xdr:nvSpPr>
      <xdr:spPr bwMode="auto">
        <a:xfrm>
          <a:off x="3556000" y="68495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325592</xdr:rowOff>
    </xdr:from>
    <xdr:ext cx="762000" cy="259045"/>
    <xdr:sp macro="" textlink="">
      <xdr:nvSpPr>
        <xdr:cNvPr id="123" name="テキスト ボックス 122"/>
        <xdr:cNvSpPr txBox="1"/>
      </xdr:nvSpPr>
      <xdr:spPr>
        <a:xfrm>
          <a:off x="3225800" y="693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25,369</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203964</xdr:rowOff>
    </xdr:from>
    <xdr:to>
      <xdr:col>2</xdr:col>
      <xdr:colOff>692150</xdr:colOff>
      <xdr:row>35</xdr:row>
      <xdr:rowOff>305564</xdr:rowOff>
    </xdr:to>
    <xdr:sp macro="" textlink="">
      <xdr:nvSpPr>
        <xdr:cNvPr id="124" name="フローチャート : 判断 123"/>
        <xdr:cNvSpPr/>
      </xdr:nvSpPr>
      <xdr:spPr bwMode="auto">
        <a:xfrm>
          <a:off x="2857500" y="6814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290341</xdr:rowOff>
    </xdr:from>
    <xdr:ext cx="762000" cy="259045"/>
    <xdr:sp macro="" textlink="">
      <xdr:nvSpPr>
        <xdr:cNvPr id="125" name="テキスト ボックス 124"/>
        <xdr:cNvSpPr txBox="1"/>
      </xdr:nvSpPr>
      <xdr:spPr>
        <a:xfrm>
          <a:off x="2527300" y="690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26,911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51580</xdr:rowOff>
    </xdr:from>
    <xdr:to>
      <xdr:col>5</xdr:col>
      <xdr:colOff>34925</xdr:colOff>
      <xdr:row>35</xdr:row>
      <xdr:rowOff>153180</xdr:rowOff>
    </xdr:to>
    <xdr:sp macro="" textlink="">
      <xdr:nvSpPr>
        <xdr:cNvPr id="131" name="円/楕円 130"/>
        <xdr:cNvSpPr/>
      </xdr:nvSpPr>
      <xdr:spPr bwMode="auto">
        <a:xfrm>
          <a:off x="5600700" y="66619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239557</xdr:rowOff>
    </xdr:from>
    <xdr:ext cx="762000" cy="259045"/>
    <xdr:sp macro="" textlink="">
      <xdr:nvSpPr>
        <xdr:cNvPr id="132" name="人口1人当たり決算額の推移該当値テキスト445"/>
        <xdr:cNvSpPr txBox="1"/>
      </xdr:nvSpPr>
      <xdr:spPr>
        <a:xfrm>
          <a:off x="5740400" y="6507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33,577</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229431</xdr:rowOff>
    </xdr:from>
    <xdr:to>
      <xdr:col>4</xdr:col>
      <xdr:colOff>520700</xdr:colOff>
      <xdr:row>35</xdr:row>
      <xdr:rowOff>331031</xdr:rowOff>
    </xdr:to>
    <xdr:sp macro="" textlink="">
      <xdr:nvSpPr>
        <xdr:cNvPr id="133" name="円/楕円 132"/>
        <xdr:cNvSpPr/>
      </xdr:nvSpPr>
      <xdr:spPr bwMode="auto">
        <a:xfrm>
          <a:off x="4953000" y="68397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341208</xdr:rowOff>
    </xdr:from>
    <xdr:ext cx="736600" cy="259045"/>
    <xdr:sp macro="" textlink="">
      <xdr:nvSpPr>
        <xdr:cNvPr id="134" name="テキスト ボックス 133"/>
        <xdr:cNvSpPr txBox="1"/>
      </xdr:nvSpPr>
      <xdr:spPr>
        <a:xfrm>
          <a:off x="4622800" y="66086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25,797</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78440</xdr:rowOff>
    </xdr:from>
    <xdr:to>
      <xdr:col>3</xdr:col>
      <xdr:colOff>955675</xdr:colOff>
      <xdr:row>35</xdr:row>
      <xdr:rowOff>180040</xdr:rowOff>
    </xdr:to>
    <xdr:sp macro="" textlink="">
      <xdr:nvSpPr>
        <xdr:cNvPr id="135" name="円/楕円 134"/>
        <xdr:cNvSpPr/>
      </xdr:nvSpPr>
      <xdr:spPr bwMode="auto">
        <a:xfrm>
          <a:off x="4254500" y="66887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190217</xdr:rowOff>
    </xdr:from>
    <xdr:ext cx="762000" cy="259045"/>
    <xdr:sp macro="" textlink="">
      <xdr:nvSpPr>
        <xdr:cNvPr id="136" name="テキスト ボックス 135"/>
        <xdr:cNvSpPr txBox="1"/>
      </xdr:nvSpPr>
      <xdr:spPr>
        <a:xfrm>
          <a:off x="3924300" y="6457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32,402</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210708</xdr:rowOff>
    </xdr:from>
    <xdr:to>
      <xdr:col>3</xdr:col>
      <xdr:colOff>257175</xdr:colOff>
      <xdr:row>34</xdr:row>
      <xdr:rowOff>312308</xdr:rowOff>
    </xdr:to>
    <xdr:sp macro="" textlink="">
      <xdr:nvSpPr>
        <xdr:cNvPr id="137" name="円/楕円 136"/>
        <xdr:cNvSpPr/>
      </xdr:nvSpPr>
      <xdr:spPr bwMode="auto">
        <a:xfrm>
          <a:off x="3556000" y="64781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322485</xdr:rowOff>
    </xdr:from>
    <xdr:ext cx="762000" cy="259045"/>
    <xdr:sp macro="" textlink="">
      <xdr:nvSpPr>
        <xdr:cNvPr id="138" name="テキスト ボックス 137"/>
        <xdr:cNvSpPr txBox="1"/>
      </xdr:nvSpPr>
      <xdr:spPr>
        <a:xfrm>
          <a:off x="3225800" y="624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41,616</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61524</xdr:rowOff>
    </xdr:from>
    <xdr:to>
      <xdr:col>2</xdr:col>
      <xdr:colOff>692150</xdr:colOff>
      <xdr:row>35</xdr:row>
      <xdr:rowOff>163124</xdr:rowOff>
    </xdr:to>
    <xdr:sp macro="" textlink="">
      <xdr:nvSpPr>
        <xdr:cNvPr id="139" name="円/楕円 138"/>
        <xdr:cNvSpPr/>
      </xdr:nvSpPr>
      <xdr:spPr bwMode="auto">
        <a:xfrm>
          <a:off x="2857500" y="66718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173301</xdr:rowOff>
    </xdr:from>
    <xdr:ext cx="762000" cy="259045"/>
    <xdr:sp macro="" textlink="">
      <xdr:nvSpPr>
        <xdr:cNvPr id="140" name="テキスト ボックス 139"/>
        <xdr:cNvSpPr txBox="1"/>
      </xdr:nvSpPr>
      <xdr:spPr>
        <a:xfrm>
          <a:off x="2527300" y="6440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33,142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石川県中能登町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18,475
18,286
89.45
10,509,090
10,403,078
48,393
6,752,056
15,276,309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10.8
81.2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58,106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3406</xdr:rowOff>
    </xdr:from>
    <xdr:to>
      <xdr:col>6</xdr:col>
      <xdr:colOff>510540</xdr:colOff>
      <xdr:row>38</xdr:row>
      <xdr:rowOff>111550</xdr:rowOff>
    </xdr:to>
    <xdr:cxnSp macro="">
      <xdr:nvCxnSpPr>
        <xdr:cNvPr id="58" name="直線コネクタ 57"/>
        <xdr:cNvCxnSpPr/>
      </xdr:nvCxnSpPr>
      <xdr:spPr>
        <a:xfrm flipV="1">
          <a:off x="4633595" y="5146906"/>
          <a:ext cx="1270" cy="1479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115377</xdr:rowOff>
    </xdr:from>
    <xdr:ext cx="534377" cy="259045"/>
    <xdr:sp macro="" textlink="">
      <xdr:nvSpPr>
        <xdr:cNvPr id="59" name="人件費最小値テキスト"/>
        <xdr:cNvSpPr txBox="1"/>
      </xdr:nvSpPr>
      <xdr:spPr>
        <a:xfrm>
          <a:off x="4686300" y="663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49,724</a:t>
          </a:r>
          <a:endParaRPr kumimoji="1" lang="ja-JP" altLang="en-US" sz="1000" b="1">
            <a:latin typeface="ＭＳ Ｐゴシック"/>
          </a:endParaRPr>
        </a:p>
      </xdr:txBody>
    </xdr:sp>
    <xdr:clientData/>
  </xdr:oneCellAnchor>
  <xdr:twoCellAnchor>
    <xdr:from>
      <xdr:col>6</xdr:col>
      <xdr:colOff>422275</xdr:colOff>
      <xdr:row>38</xdr:row>
      <xdr:rowOff>111550</xdr:rowOff>
    </xdr:from>
    <xdr:to>
      <xdr:col>6</xdr:col>
      <xdr:colOff>600075</xdr:colOff>
      <xdr:row>38</xdr:row>
      <xdr:rowOff>111550</xdr:rowOff>
    </xdr:to>
    <xdr:cxnSp macro="">
      <xdr:nvCxnSpPr>
        <xdr:cNvPr id="60" name="直線コネクタ 59"/>
        <xdr:cNvCxnSpPr/>
      </xdr:nvCxnSpPr>
      <xdr:spPr>
        <a:xfrm>
          <a:off x="4546600" y="6626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121533</xdr:rowOff>
    </xdr:from>
    <xdr:ext cx="599010" cy="259045"/>
    <xdr:sp macro="" textlink="">
      <xdr:nvSpPr>
        <xdr:cNvPr id="61" name="人件費最大値テキスト"/>
        <xdr:cNvSpPr txBox="1"/>
      </xdr:nvSpPr>
      <xdr:spPr>
        <a:xfrm>
          <a:off x="4686300" y="4922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140,347</a:t>
          </a:r>
          <a:endParaRPr kumimoji="1" lang="ja-JP" altLang="en-US" sz="1000" b="1">
            <a:latin typeface="ＭＳ Ｐゴシック"/>
          </a:endParaRPr>
        </a:p>
      </xdr:txBody>
    </xdr:sp>
    <xdr:clientData/>
  </xdr:oneCellAnchor>
  <xdr:twoCellAnchor>
    <xdr:from>
      <xdr:col>6</xdr:col>
      <xdr:colOff>422275</xdr:colOff>
      <xdr:row>30</xdr:row>
      <xdr:rowOff>3406</xdr:rowOff>
    </xdr:from>
    <xdr:to>
      <xdr:col>6</xdr:col>
      <xdr:colOff>600075</xdr:colOff>
      <xdr:row>30</xdr:row>
      <xdr:rowOff>3406</xdr:rowOff>
    </xdr:to>
    <xdr:cxnSp macro="">
      <xdr:nvCxnSpPr>
        <xdr:cNvPr id="62" name="直線コネクタ 61"/>
        <xdr:cNvCxnSpPr/>
      </xdr:nvCxnSpPr>
      <xdr:spPr>
        <a:xfrm>
          <a:off x="4546600" y="5146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123273</xdr:rowOff>
    </xdr:from>
    <xdr:to>
      <xdr:col>6</xdr:col>
      <xdr:colOff>511175</xdr:colOff>
      <xdr:row>36</xdr:row>
      <xdr:rowOff>14101</xdr:rowOff>
    </xdr:to>
    <xdr:cxnSp macro="">
      <xdr:nvCxnSpPr>
        <xdr:cNvPr id="63" name="直線コネクタ 62"/>
        <xdr:cNvCxnSpPr/>
      </xdr:nvCxnSpPr>
      <xdr:spPr>
        <a:xfrm flipV="1">
          <a:off x="3797300" y="6124023"/>
          <a:ext cx="838200" cy="62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61955</xdr:rowOff>
    </xdr:from>
    <xdr:ext cx="534377" cy="259045"/>
    <xdr:sp macro="" textlink="">
      <xdr:nvSpPr>
        <xdr:cNvPr id="64" name="人件費平均値テキスト"/>
        <xdr:cNvSpPr txBox="1"/>
      </xdr:nvSpPr>
      <xdr:spPr>
        <a:xfrm>
          <a:off x="4686300" y="6062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79,829</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83528</xdr:rowOff>
    </xdr:from>
    <xdr:to>
      <xdr:col>6</xdr:col>
      <xdr:colOff>561975</xdr:colOff>
      <xdr:row>36</xdr:row>
      <xdr:rowOff>13678</xdr:rowOff>
    </xdr:to>
    <xdr:sp macro="" textlink="">
      <xdr:nvSpPr>
        <xdr:cNvPr id="65" name="フローチャート : 判断 64"/>
        <xdr:cNvSpPr/>
      </xdr:nvSpPr>
      <xdr:spPr>
        <a:xfrm>
          <a:off x="4584700" y="608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14101</xdr:rowOff>
    </xdr:from>
    <xdr:to>
      <xdr:col>5</xdr:col>
      <xdr:colOff>358775</xdr:colOff>
      <xdr:row>36</xdr:row>
      <xdr:rowOff>48668</xdr:rowOff>
    </xdr:to>
    <xdr:cxnSp macro="">
      <xdr:nvCxnSpPr>
        <xdr:cNvPr id="66" name="直線コネクタ 65"/>
        <xdr:cNvCxnSpPr/>
      </xdr:nvCxnSpPr>
      <xdr:spPr>
        <a:xfrm flipV="1">
          <a:off x="2908300" y="6186301"/>
          <a:ext cx="889000" cy="34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125525</xdr:rowOff>
    </xdr:from>
    <xdr:to>
      <xdr:col>5</xdr:col>
      <xdr:colOff>409575</xdr:colOff>
      <xdr:row>36</xdr:row>
      <xdr:rowOff>55675</xdr:rowOff>
    </xdr:to>
    <xdr:sp macro="" textlink="">
      <xdr:nvSpPr>
        <xdr:cNvPr id="67" name="フローチャート : 判断 66"/>
        <xdr:cNvSpPr/>
      </xdr:nvSpPr>
      <xdr:spPr>
        <a:xfrm>
          <a:off x="3746500" y="612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72202</xdr:rowOff>
    </xdr:from>
    <xdr:ext cx="534377" cy="259045"/>
    <xdr:sp macro="" textlink="">
      <xdr:nvSpPr>
        <xdr:cNvPr id="68" name="テキスト ボックス 67"/>
        <xdr:cNvSpPr txBox="1"/>
      </xdr:nvSpPr>
      <xdr:spPr>
        <a:xfrm>
          <a:off x="3530111" y="590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77,257</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96364</xdr:rowOff>
    </xdr:from>
    <xdr:to>
      <xdr:col>4</xdr:col>
      <xdr:colOff>155575</xdr:colOff>
      <xdr:row>36</xdr:row>
      <xdr:rowOff>48668</xdr:rowOff>
    </xdr:to>
    <xdr:cxnSp macro="">
      <xdr:nvCxnSpPr>
        <xdr:cNvPr id="69" name="直線コネクタ 68"/>
        <xdr:cNvCxnSpPr/>
      </xdr:nvCxnSpPr>
      <xdr:spPr>
        <a:xfrm>
          <a:off x="2019300" y="6097114"/>
          <a:ext cx="889000" cy="12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116675</xdr:rowOff>
    </xdr:from>
    <xdr:to>
      <xdr:col>4</xdr:col>
      <xdr:colOff>206375</xdr:colOff>
      <xdr:row>36</xdr:row>
      <xdr:rowOff>46825</xdr:rowOff>
    </xdr:to>
    <xdr:sp macro="" textlink="">
      <xdr:nvSpPr>
        <xdr:cNvPr id="70" name="フローチャート : 判断 69"/>
        <xdr:cNvSpPr/>
      </xdr:nvSpPr>
      <xdr:spPr>
        <a:xfrm>
          <a:off x="2857500" y="61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63352</xdr:rowOff>
    </xdr:from>
    <xdr:ext cx="534377" cy="259045"/>
    <xdr:sp macro="" textlink="">
      <xdr:nvSpPr>
        <xdr:cNvPr id="71" name="テキスト ボックス 70"/>
        <xdr:cNvSpPr txBox="1"/>
      </xdr:nvSpPr>
      <xdr:spPr>
        <a:xfrm>
          <a:off x="2641111" y="589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77,799</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96364</xdr:rowOff>
    </xdr:from>
    <xdr:to>
      <xdr:col>2</xdr:col>
      <xdr:colOff>638175</xdr:colOff>
      <xdr:row>36</xdr:row>
      <xdr:rowOff>2818</xdr:rowOff>
    </xdr:to>
    <xdr:cxnSp macro="">
      <xdr:nvCxnSpPr>
        <xdr:cNvPr id="72" name="直線コネクタ 71"/>
        <xdr:cNvCxnSpPr/>
      </xdr:nvCxnSpPr>
      <xdr:spPr>
        <a:xfrm flipV="1">
          <a:off x="1130300" y="6097114"/>
          <a:ext cx="889000" cy="77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129999</xdr:rowOff>
    </xdr:from>
    <xdr:to>
      <xdr:col>3</xdr:col>
      <xdr:colOff>3175</xdr:colOff>
      <xdr:row>36</xdr:row>
      <xdr:rowOff>60149</xdr:rowOff>
    </xdr:to>
    <xdr:sp macro="" textlink="">
      <xdr:nvSpPr>
        <xdr:cNvPr id="73" name="フローチャート : 判断 72"/>
        <xdr:cNvSpPr/>
      </xdr:nvSpPr>
      <xdr:spPr>
        <a:xfrm>
          <a:off x="1968500" y="613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51276</xdr:rowOff>
    </xdr:from>
    <xdr:ext cx="534377" cy="259045"/>
    <xdr:sp macro="" textlink="">
      <xdr:nvSpPr>
        <xdr:cNvPr id="74" name="テキスト ボックス 73"/>
        <xdr:cNvSpPr txBox="1"/>
      </xdr:nvSpPr>
      <xdr:spPr>
        <a:xfrm>
          <a:off x="1752111" y="6223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76,983</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96493</xdr:rowOff>
    </xdr:from>
    <xdr:to>
      <xdr:col>1</xdr:col>
      <xdr:colOff>485775</xdr:colOff>
      <xdr:row>36</xdr:row>
      <xdr:rowOff>26643</xdr:rowOff>
    </xdr:to>
    <xdr:sp macro="" textlink="">
      <xdr:nvSpPr>
        <xdr:cNvPr id="75" name="フローチャート : 判断 74"/>
        <xdr:cNvSpPr/>
      </xdr:nvSpPr>
      <xdr:spPr>
        <a:xfrm>
          <a:off x="1079500" y="609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43170</xdr:rowOff>
    </xdr:from>
    <xdr:ext cx="534377" cy="259045"/>
    <xdr:sp macro="" textlink="">
      <xdr:nvSpPr>
        <xdr:cNvPr id="76" name="テキスト ボックス 75"/>
        <xdr:cNvSpPr txBox="1"/>
      </xdr:nvSpPr>
      <xdr:spPr>
        <a:xfrm>
          <a:off x="863111" y="5872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79,035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72473</xdr:rowOff>
    </xdr:from>
    <xdr:to>
      <xdr:col>6</xdr:col>
      <xdr:colOff>561975</xdr:colOff>
      <xdr:row>36</xdr:row>
      <xdr:rowOff>2623</xdr:rowOff>
    </xdr:to>
    <xdr:sp macro="" textlink="">
      <xdr:nvSpPr>
        <xdr:cNvPr id="82" name="円/楕円 81"/>
        <xdr:cNvSpPr/>
      </xdr:nvSpPr>
      <xdr:spPr>
        <a:xfrm>
          <a:off x="4584700" y="6073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95350</xdr:rowOff>
    </xdr:from>
    <xdr:ext cx="534377" cy="259045"/>
    <xdr:sp macro="" textlink="">
      <xdr:nvSpPr>
        <xdr:cNvPr id="83" name="人件費該当値テキスト"/>
        <xdr:cNvSpPr txBox="1"/>
      </xdr:nvSpPr>
      <xdr:spPr>
        <a:xfrm>
          <a:off x="4686300" y="592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80,506</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134751</xdr:rowOff>
    </xdr:from>
    <xdr:to>
      <xdr:col>5</xdr:col>
      <xdr:colOff>409575</xdr:colOff>
      <xdr:row>36</xdr:row>
      <xdr:rowOff>64901</xdr:rowOff>
    </xdr:to>
    <xdr:sp macro="" textlink="">
      <xdr:nvSpPr>
        <xdr:cNvPr id="84" name="円/楕円 83"/>
        <xdr:cNvSpPr/>
      </xdr:nvSpPr>
      <xdr:spPr>
        <a:xfrm>
          <a:off x="3746500" y="613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56028</xdr:rowOff>
    </xdr:from>
    <xdr:ext cx="534377" cy="259045"/>
    <xdr:sp macro="" textlink="">
      <xdr:nvSpPr>
        <xdr:cNvPr id="85" name="テキスト ボックス 84"/>
        <xdr:cNvSpPr txBox="1"/>
      </xdr:nvSpPr>
      <xdr:spPr>
        <a:xfrm>
          <a:off x="3530111" y="6228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76,692</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169318</xdr:rowOff>
    </xdr:from>
    <xdr:to>
      <xdr:col>4</xdr:col>
      <xdr:colOff>206375</xdr:colOff>
      <xdr:row>36</xdr:row>
      <xdr:rowOff>99468</xdr:rowOff>
    </xdr:to>
    <xdr:sp macro="" textlink="">
      <xdr:nvSpPr>
        <xdr:cNvPr id="86" name="円/楕円 85"/>
        <xdr:cNvSpPr/>
      </xdr:nvSpPr>
      <xdr:spPr>
        <a:xfrm>
          <a:off x="2857500" y="617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90595</xdr:rowOff>
    </xdr:from>
    <xdr:ext cx="534377" cy="259045"/>
    <xdr:sp macro="" textlink="">
      <xdr:nvSpPr>
        <xdr:cNvPr id="87" name="テキスト ボックス 86"/>
        <xdr:cNvSpPr txBox="1"/>
      </xdr:nvSpPr>
      <xdr:spPr>
        <a:xfrm>
          <a:off x="2641111" y="6262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74,575</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45564</xdr:rowOff>
    </xdr:from>
    <xdr:to>
      <xdr:col>3</xdr:col>
      <xdr:colOff>3175</xdr:colOff>
      <xdr:row>35</xdr:row>
      <xdr:rowOff>147164</xdr:rowOff>
    </xdr:to>
    <xdr:sp macro="" textlink="">
      <xdr:nvSpPr>
        <xdr:cNvPr id="88" name="円/楕円 87"/>
        <xdr:cNvSpPr/>
      </xdr:nvSpPr>
      <xdr:spPr>
        <a:xfrm>
          <a:off x="1968500" y="604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163691</xdr:rowOff>
    </xdr:from>
    <xdr:ext cx="534377" cy="259045"/>
    <xdr:sp macro="" textlink="">
      <xdr:nvSpPr>
        <xdr:cNvPr id="89" name="テキスト ボックス 88"/>
        <xdr:cNvSpPr txBox="1"/>
      </xdr:nvSpPr>
      <xdr:spPr>
        <a:xfrm>
          <a:off x="1752111" y="582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82,154</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123468</xdr:rowOff>
    </xdr:from>
    <xdr:to>
      <xdr:col>1</xdr:col>
      <xdr:colOff>485775</xdr:colOff>
      <xdr:row>36</xdr:row>
      <xdr:rowOff>53618</xdr:rowOff>
    </xdr:to>
    <xdr:sp macro="" textlink="">
      <xdr:nvSpPr>
        <xdr:cNvPr id="90" name="円/楕円 89"/>
        <xdr:cNvSpPr/>
      </xdr:nvSpPr>
      <xdr:spPr>
        <a:xfrm>
          <a:off x="1079500" y="6124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44745</xdr:rowOff>
    </xdr:from>
    <xdr:ext cx="534377" cy="259045"/>
    <xdr:sp macro="" textlink="">
      <xdr:nvSpPr>
        <xdr:cNvPr id="91" name="テキスト ボックス 90"/>
        <xdr:cNvSpPr txBox="1"/>
      </xdr:nvSpPr>
      <xdr:spPr>
        <a:xfrm>
          <a:off x="863111" y="621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77,383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56,568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116421</xdr:rowOff>
    </xdr:from>
    <xdr:to>
      <xdr:col>6</xdr:col>
      <xdr:colOff>510540</xdr:colOff>
      <xdr:row>59</xdr:row>
      <xdr:rowOff>43879</xdr:rowOff>
    </xdr:to>
    <xdr:cxnSp macro="">
      <xdr:nvCxnSpPr>
        <xdr:cNvPr id="116" name="直線コネクタ 115"/>
        <xdr:cNvCxnSpPr/>
      </xdr:nvCxnSpPr>
      <xdr:spPr>
        <a:xfrm flipV="1">
          <a:off x="4633595" y="8860371"/>
          <a:ext cx="1270" cy="1299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47706</xdr:rowOff>
    </xdr:from>
    <xdr:ext cx="534377" cy="259045"/>
    <xdr:sp macro="" textlink="">
      <xdr:nvSpPr>
        <xdr:cNvPr id="117" name="物件費最小値テキスト"/>
        <xdr:cNvSpPr txBox="1"/>
      </xdr:nvSpPr>
      <xdr:spPr>
        <a:xfrm>
          <a:off x="4686300" y="10163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50,075</a:t>
          </a:r>
          <a:endParaRPr kumimoji="1" lang="ja-JP" altLang="en-US" sz="1000" b="1">
            <a:latin typeface="ＭＳ Ｐゴシック"/>
          </a:endParaRPr>
        </a:p>
      </xdr:txBody>
    </xdr:sp>
    <xdr:clientData/>
  </xdr:oneCellAnchor>
  <xdr:twoCellAnchor>
    <xdr:from>
      <xdr:col>6</xdr:col>
      <xdr:colOff>422275</xdr:colOff>
      <xdr:row>59</xdr:row>
      <xdr:rowOff>43879</xdr:rowOff>
    </xdr:from>
    <xdr:to>
      <xdr:col>6</xdr:col>
      <xdr:colOff>600075</xdr:colOff>
      <xdr:row>59</xdr:row>
      <xdr:rowOff>43879</xdr:rowOff>
    </xdr:to>
    <xdr:cxnSp macro="">
      <xdr:nvCxnSpPr>
        <xdr:cNvPr id="118" name="直線コネクタ 117"/>
        <xdr:cNvCxnSpPr/>
      </xdr:nvCxnSpPr>
      <xdr:spPr>
        <a:xfrm>
          <a:off x="4546600" y="1015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63098</xdr:rowOff>
    </xdr:from>
    <xdr:ext cx="599010" cy="259045"/>
    <xdr:sp macro="" textlink="">
      <xdr:nvSpPr>
        <xdr:cNvPr id="119" name="物件費最大値テキスト"/>
        <xdr:cNvSpPr txBox="1"/>
      </xdr:nvSpPr>
      <xdr:spPr>
        <a:xfrm>
          <a:off x="4686300" y="8635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220,555</a:t>
          </a:r>
          <a:endParaRPr kumimoji="1" lang="ja-JP" altLang="en-US" sz="1000" b="1">
            <a:latin typeface="ＭＳ Ｐゴシック"/>
          </a:endParaRPr>
        </a:p>
      </xdr:txBody>
    </xdr:sp>
    <xdr:clientData/>
  </xdr:oneCellAnchor>
  <xdr:twoCellAnchor>
    <xdr:from>
      <xdr:col>6</xdr:col>
      <xdr:colOff>422275</xdr:colOff>
      <xdr:row>51</xdr:row>
      <xdr:rowOff>116421</xdr:rowOff>
    </xdr:from>
    <xdr:to>
      <xdr:col>6</xdr:col>
      <xdr:colOff>600075</xdr:colOff>
      <xdr:row>51</xdr:row>
      <xdr:rowOff>116421</xdr:rowOff>
    </xdr:to>
    <xdr:cxnSp macro="">
      <xdr:nvCxnSpPr>
        <xdr:cNvPr id="120" name="直線コネクタ 119"/>
        <xdr:cNvCxnSpPr/>
      </xdr:nvCxnSpPr>
      <xdr:spPr>
        <a:xfrm>
          <a:off x="4546600" y="8860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21399</xdr:rowOff>
    </xdr:from>
    <xdr:to>
      <xdr:col>6</xdr:col>
      <xdr:colOff>511175</xdr:colOff>
      <xdr:row>58</xdr:row>
      <xdr:rowOff>42438</xdr:rowOff>
    </xdr:to>
    <xdr:cxnSp macro="">
      <xdr:nvCxnSpPr>
        <xdr:cNvPr id="121" name="直線コネクタ 120"/>
        <xdr:cNvCxnSpPr/>
      </xdr:nvCxnSpPr>
      <xdr:spPr>
        <a:xfrm flipV="1">
          <a:off x="3797300" y="9965499"/>
          <a:ext cx="838200" cy="21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127078</xdr:rowOff>
    </xdr:from>
    <xdr:ext cx="534377" cy="259045"/>
    <xdr:sp macro="" textlink="">
      <xdr:nvSpPr>
        <xdr:cNvPr id="122" name="物件費平均値テキスト"/>
        <xdr:cNvSpPr txBox="1"/>
      </xdr:nvSpPr>
      <xdr:spPr>
        <a:xfrm>
          <a:off x="4686300" y="97282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80,492</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104201</xdr:rowOff>
    </xdr:from>
    <xdr:to>
      <xdr:col>6</xdr:col>
      <xdr:colOff>561975</xdr:colOff>
      <xdr:row>58</xdr:row>
      <xdr:rowOff>34351</xdr:rowOff>
    </xdr:to>
    <xdr:sp macro="" textlink="">
      <xdr:nvSpPr>
        <xdr:cNvPr id="123" name="フローチャート : 判断 122"/>
        <xdr:cNvSpPr/>
      </xdr:nvSpPr>
      <xdr:spPr>
        <a:xfrm>
          <a:off x="4584700" y="9876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35565</xdr:rowOff>
    </xdr:from>
    <xdr:to>
      <xdr:col>5</xdr:col>
      <xdr:colOff>358775</xdr:colOff>
      <xdr:row>58</xdr:row>
      <xdr:rowOff>42438</xdr:rowOff>
    </xdr:to>
    <xdr:cxnSp macro="">
      <xdr:nvCxnSpPr>
        <xdr:cNvPr id="124" name="直線コネクタ 123"/>
        <xdr:cNvCxnSpPr/>
      </xdr:nvCxnSpPr>
      <xdr:spPr>
        <a:xfrm>
          <a:off x="2908300" y="9979665"/>
          <a:ext cx="889000" cy="6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143756</xdr:rowOff>
    </xdr:from>
    <xdr:to>
      <xdr:col>5</xdr:col>
      <xdr:colOff>409575</xdr:colOff>
      <xdr:row>58</xdr:row>
      <xdr:rowOff>73906</xdr:rowOff>
    </xdr:to>
    <xdr:sp macro="" textlink="">
      <xdr:nvSpPr>
        <xdr:cNvPr id="125" name="フローチャート : 判断 124"/>
        <xdr:cNvSpPr/>
      </xdr:nvSpPr>
      <xdr:spPr>
        <a:xfrm>
          <a:off x="3746500" y="9916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90433</xdr:rowOff>
    </xdr:from>
    <xdr:ext cx="534377" cy="259045"/>
    <xdr:sp macro="" textlink="">
      <xdr:nvSpPr>
        <xdr:cNvPr id="126" name="テキスト ボックス 125"/>
        <xdr:cNvSpPr txBox="1"/>
      </xdr:nvSpPr>
      <xdr:spPr>
        <a:xfrm>
          <a:off x="3530111" y="969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75,301</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35565</xdr:rowOff>
    </xdr:from>
    <xdr:to>
      <xdr:col>4</xdr:col>
      <xdr:colOff>155575</xdr:colOff>
      <xdr:row>58</xdr:row>
      <xdr:rowOff>68819</xdr:rowOff>
    </xdr:to>
    <xdr:cxnSp macro="">
      <xdr:nvCxnSpPr>
        <xdr:cNvPr id="127" name="直線コネクタ 126"/>
        <xdr:cNvCxnSpPr/>
      </xdr:nvCxnSpPr>
      <xdr:spPr>
        <a:xfrm flipV="1">
          <a:off x="2019300" y="9979665"/>
          <a:ext cx="889000" cy="33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7420</xdr:rowOff>
    </xdr:from>
    <xdr:to>
      <xdr:col>4</xdr:col>
      <xdr:colOff>206375</xdr:colOff>
      <xdr:row>58</xdr:row>
      <xdr:rowOff>109020</xdr:rowOff>
    </xdr:to>
    <xdr:sp macro="" textlink="">
      <xdr:nvSpPr>
        <xdr:cNvPr id="128" name="フローチャート : 判断 127"/>
        <xdr:cNvSpPr/>
      </xdr:nvSpPr>
      <xdr:spPr>
        <a:xfrm>
          <a:off x="2857500" y="995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100147</xdr:rowOff>
    </xdr:from>
    <xdr:ext cx="534377" cy="259045"/>
    <xdr:sp macro="" textlink="">
      <xdr:nvSpPr>
        <xdr:cNvPr id="129" name="テキスト ボックス 128"/>
        <xdr:cNvSpPr txBox="1"/>
      </xdr:nvSpPr>
      <xdr:spPr>
        <a:xfrm>
          <a:off x="2641111" y="1004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70,693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68819</xdr:rowOff>
    </xdr:from>
    <xdr:to>
      <xdr:col>2</xdr:col>
      <xdr:colOff>638175</xdr:colOff>
      <xdr:row>58</xdr:row>
      <xdr:rowOff>104915</xdr:rowOff>
    </xdr:to>
    <xdr:cxnSp macro="">
      <xdr:nvCxnSpPr>
        <xdr:cNvPr id="130" name="直線コネクタ 129"/>
        <xdr:cNvCxnSpPr/>
      </xdr:nvCxnSpPr>
      <xdr:spPr>
        <a:xfrm flipV="1">
          <a:off x="1130300" y="10012919"/>
          <a:ext cx="889000" cy="3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70582</xdr:rowOff>
    </xdr:from>
    <xdr:to>
      <xdr:col>3</xdr:col>
      <xdr:colOff>3175</xdr:colOff>
      <xdr:row>59</xdr:row>
      <xdr:rowOff>732</xdr:rowOff>
    </xdr:to>
    <xdr:sp macro="" textlink="">
      <xdr:nvSpPr>
        <xdr:cNvPr id="131" name="フローチャート : 判断 130"/>
        <xdr:cNvSpPr/>
      </xdr:nvSpPr>
      <xdr:spPr>
        <a:xfrm>
          <a:off x="1968500" y="10014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163309</xdr:rowOff>
    </xdr:from>
    <xdr:ext cx="534377" cy="259045"/>
    <xdr:sp macro="" textlink="">
      <xdr:nvSpPr>
        <xdr:cNvPr id="132" name="テキスト ボックス 131"/>
        <xdr:cNvSpPr txBox="1"/>
      </xdr:nvSpPr>
      <xdr:spPr>
        <a:xfrm>
          <a:off x="1752111" y="10107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62,404</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63236</xdr:rowOff>
    </xdr:from>
    <xdr:to>
      <xdr:col>1</xdr:col>
      <xdr:colOff>485775</xdr:colOff>
      <xdr:row>58</xdr:row>
      <xdr:rowOff>164836</xdr:rowOff>
    </xdr:to>
    <xdr:sp macro="" textlink="">
      <xdr:nvSpPr>
        <xdr:cNvPr id="133" name="フローチャート : 判断 132"/>
        <xdr:cNvSpPr/>
      </xdr:nvSpPr>
      <xdr:spPr>
        <a:xfrm>
          <a:off x="1079500" y="10007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155963</xdr:rowOff>
    </xdr:from>
    <xdr:ext cx="534377" cy="259045"/>
    <xdr:sp macro="" textlink="">
      <xdr:nvSpPr>
        <xdr:cNvPr id="134" name="テキスト ボックス 133"/>
        <xdr:cNvSpPr txBox="1"/>
      </xdr:nvSpPr>
      <xdr:spPr>
        <a:xfrm>
          <a:off x="863111" y="10100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142049</xdr:rowOff>
    </xdr:from>
    <xdr:to>
      <xdr:col>6</xdr:col>
      <xdr:colOff>561975</xdr:colOff>
      <xdr:row>58</xdr:row>
      <xdr:rowOff>72199</xdr:rowOff>
    </xdr:to>
    <xdr:sp macro="" textlink="">
      <xdr:nvSpPr>
        <xdr:cNvPr id="140" name="円/楕円 139"/>
        <xdr:cNvSpPr/>
      </xdr:nvSpPr>
      <xdr:spPr>
        <a:xfrm>
          <a:off x="4584700" y="991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120476</xdr:rowOff>
    </xdr:from>
    <xdr:ext cx="534377" cy="259045"/>
    <xdr:sp macro="" textlink="">
      <xdr:nvSpPr>
        <xdr:cNvPr id="141" name="物件費該当値テキスト"/>
        <xdr:cNvSpPr txBox="1"/>
      </xdr:nvSpPr>
      <xdr:spPr>
        <a:xfrm>
          <a:off x="4686300" y="9893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75,525</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163088</xdr:rowOff>
    </xdr:from>
    <xdr:to>
      <xdr:col>5</xdr:col>
      <xdr:colOff>409575</xdr:colOff>
      <xdr:row>58</xdr:row>
      <xdr:rowOff>93238</xdr:rowOff>
    </xdr:to>
    <xdr:sp macro="" textlink="">
      <xdr:nvSpPr>
        <xdr:cNvPr id="142" name="円/楕円 141"/>
        <xdr:cNvSpPr/>
      </xdr:nvSpPr>
      <xdr:spPr>
        <a:xfrm>
          <a:off x="3746500" y="9935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84365</xdr:rowOff>
    </xdr:from>
    <xdr:ext cx="534377" cy="259045"/>
    <xdr:sp macro="" textlink="">
      <xdr:nvSpPr>
        <xdr:cNvPr id="143" name="テキスト ボックス 142"/>
        <xdr:cNvSpPr txBox="1"/>
      </xdr:nvSpPr>
      <xdr:spPr>
        <a:xfrm>
          <a:off x="3530111" y="10028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72,764</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156215</xdr:rowOff>
    </xdr:from>
    <xdr:to>
      <xdr:col>4</xdr:col>
      <xdr:colOff>206375</xdr:colOff>
      <xdr:row>58</xdr:row>
      <xdr:rowOff>86365</xdr:rowOff>
    </xdr:to>
    <xdr:sp macro="" textlink="">
      <xdr:nvSpPr>
        <xdr:cNvPr id="144" name="円/楕円 143"/>
        <xdr:cNvSpPr/>
      </xdr:nvSpPr>
      <xdr:spPr>
        <a:xfrm>
          <a:off x="2857500" y="992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102892</xdr:rowOff>
    </xdr:from>
    <xdr:ext cx="534377" cy="259045"/>
    <xdr:sp macro="" textlink="">
      <xdr:nvSpPr>
        <xdr:cNvPr id="145" name="テキスト ボックス 144"/>
        <xdr:cNvSpPr txBox="1"/>
      </xdr:nvSpPr>
      <xdr:spPr>
        <a:xfrm>
          <a:off x="2641111" y="9704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73,666</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18019</xdr:rowOff>
    </xdr:from>
    <xdr:to>
      <xdr:col>3</xdr:col>
      <xdr:colOff>3175</xdr:colOff>
      <xdr:row>58</xdr:row>
      <xdr:rowOff>119619</xdr:rowOff>
    </xdr:to>
    <xdr:sp macro="" textlink="">
      <xdr:nvSpPr>
        <xdr:cNvPr id="146" name="円/楕円 145"/>
        <xdr:cNvSpPr/>
      </xdr:nvSpPr>
      <xdr:spPr>
        <a:xfrm>
          <a:off x="1968500" y="996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136146</xdr:rowOff>
    </xdr:from>
    <xdr:ext cx="534377" cy="259045"/>
    <xdr:sp macro="" textlink="">
      <xdr:nvSpPr>
        <xdr:cNvPr id="147" name="テキスト ボックス 146"/>
        <xdr:cNvSpPr txBox="1"/>
      </xdr:nvSpPr>
      <xdr:spPr>
        <a:xfrm>
          <a:off x="1752111" y="973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69,302</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54115</xdr:rowOff>
    </xdr:from>
    <xdr:to>
      <xdr:col>1</xdr:col>
      <xdr:colOff>485775</xdr:colOff>
      <xdr:row>58</xdr:row>
      <xdr:rowOff>155715</xdr:rowOff>
    </xdr:to>
    <xdr:sp macro="" textlink="">
      <xdr:nvSpPr>
        <xdr:cNvPr id="148" name="円/楕円 147"/>
        <xdr:cNvSpPr/>
      </xdr:nvSpPr>
      <xdr:spPr>
        <a:xfrm>
          <a:off x="1079500" y="999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792</xdr:rowOff>
    </xdr:from>
    <xdr:ext cx="534377" cy="259045"/>
    <xdr:sp macro="" textlink="">
      <xdr:nvSpPr>
        <xdr:cNvPr id="149" name="テキスト ボックス 148"/>
        <xdr:cNvSpPr txBox="1"/>
      </xdr:nvSpPr>
      <xdr:spPr>
        <a:xfrm>
          <a:off x="863111" y="9773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64,565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8179</xdr:rowOff>
    </xdr:from>
    <xdr:to>
      <xdr:col>6</xdr:col>
      <xdr:colOff>510540</xdr:colOff>
      <xdr:row>79</xdr:row>
      <xdr:rowOff>3950</xdr:rowOff>
    </xdr:to>
    <xdr:cxnSp macro="">
      <xdr:nvCxnSpPr>
        <xdr:cNvPr id="173" name="直線コネクタ 172"/>
        <xdr:cNvCxnSpPr/>
      </xdr:nvCxnSpPr>
      <xdr:spPr>
        <a:xfrm flipV="1">
          <a:off x="4633595" y="12009679"/>
          <a:ext cx="1270" cy="1538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7777</xdr:rowOff>
    </xdr:from>
    <xdr:ext cx="469744" cy="259045"/>
    <xdr:sp macro="" textlink="">
      <xdr:nvSpPr>
        <xdr:cNvPr id="174" name="維持補修費最小値テキスト"/>
        <xdr:cNvSpPr txBox="1"/>
      </xdr:nvSpPr>
      <xdr:spPr>
        <a:xfrm>
          <a:off x="4686300" y="135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1,063</a:t>
          </a:r>
          <a:endParaRPr kumimoji="1" lang="ja-JP" altLang="en-US" sz="1000" b="1">
            <a:latin typeface="ＭＳ Ｐゴシック"/>
          </a:endParaRPr>
        </a:p>
      </xdr:txBody>
    </xdr:sp>
    <xdr:clientData/>
  </xdr:oneCellAnchor>
  <xdr:twoCellAnchor>
    <xdr:from>
      <xdr:col>6</xdr:col>
      <xdr:colOff>422275</xdr:colOff>
      <xdr:row>79</xdr:row>
      <xdr:rowOff>3950</xdr:rowOff>
    </xdr:from>
    <xdr:to>
      <xdr:col>6</xdr:col>
      <xdr:colOff>600075</xdr:colOff>
      <xdr:row>79</xdr:row>
      <xdr:rowOff>3950</xdr:rowOff>
    </xdr:to>
    <xdr:cxnSp macro="">
      <xdr:nvCxnSpPr>
        <xdr:cNvPr id="175" name="直線コネクタ 174"/>
        <xdr:cNvCxnSpPr/>
      </xdr:nvCxnSpPr>
      <xdr:spPr>
        <a:xfrm>
          <a:off x="4546600" y="135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126306</xdr:rowOff>
    </xdr:from>
    <xdr:ext cx="534377" cy="259045"/>
    <xdr:sp macro="" textlink="">
      <xdr:nvSpPr>
        <xdr:cNvPr id="176" name="維持補修費最大値テキスト"/>
        <xdr:cNvSpPr txBox="1"/>
      </xdr:nvSpPr>
      <xdr:spPr>
        <a:xfrm>
          <a:off x="4686300" y="11784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41,452</a:t>
          </a:r>
          <a:endParaRPr kumimoji="1" lang="ja-JP" altLang="en-US" sz="1000" b="1">
            <a:latin typeface="ＭＳ Ｐゴシック"/>
          </a:endParaRPr>
        </a:p>
      </xdr:txBody>
    </xdr:sp>
    <xdr:clientData/>
  </xdr:oneCellAnchor>
  <xdr:twoCellAnchor>
    <xdr:from>
      <xdr:col>6</xdr:col>
      <xdr:colOff>422275</xdr:colOff>
      <xdr:row>70</xdr:row>
      <xdr:rowOff>8179</xdr:rowOff>
    </xdr:from>
    <xdr:to>
      <xdr:col>6</xdr:col>
      <xdr:colOff>600075</xdr:colOff>
      <xdr:row>70</xdr:row>
      <xdr:rowOff>8179</xdr:rowOff>
    </xdr:to>
    <xdr:cxnSp macro="">
      <xdr:nvCxnSpPr>
        <xdr:cNvPr id="177" name="直線コネクタ 176"/>
        <xdr:cNvCxnSpPr/>
      </xdr:nvCxnSpPr>
      <xdr:spPr>
        <a:xfrm>
          <a:off x="4546600" y="12009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76149</xdr:rowOff>
    </xdr:from>
    <xdr:to>
      <xdr:col>6</xdr:col>
      <xdr:colOff>511175</xdr:colOff>
      <xdr:row>78</xdr:row>
      <xdr:rowOff>99276</xdr:rowOff>
    </xdr:to>
    <xdr:cxnSp macro="">
      <xdr:nvCxnSpPr>
        <xdr:cNvPr id="178" name="直線コネクタ 177"/>
        <xdr:cNvCxnSpPr/>
      </xdr:nvCxnSpPr>
      <xdr:spPr>
        <a:xfrm>
          <a:off x="3797300" y="13449249"/>
          <a:ext cx="838200" cy="23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69753</xdr:rowOff>
    </xdr:from>
    <xdr:ext cx="469744" cy="259045"/>
    <xdr:sp macro="" textlink="">
      <xdr:nvSpPr>
        <xdr:cNvPr id="179" name="維持補修費平均値テキスト"/>
        <xdr:cNvSpPr txBox="1"/>
      </xdr:nvSpPr>
      <xdr:spPr>
        <a:xfrm>
          <a:off x="4686300" y="13099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7,603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46876</xdr:rowOff>
    </xdr:from>
    <xdr:to>
      <xdr:col>6</xdr:col>
      <xdr:colOff>561975</xdr:colOff>
      <xdr:row>77</xdr:row>
      <xdr:rowOff>148476</xdr:rowOff>
    </xdr:to>
    <xdr:sp macro="" textlink="">
      <xdr:nvSpPr>
        <xdr:cNvPr id="180" name="フローチャート : 判断 179"/>
        <xdr:cNvSpPr/>
      </xdr:nvSpPr>
      <xdr:spPr>
        <a:xfrm>
          <a:off x="4584700" y="1324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76149</xdr:rowOff>
    </xdr:from>
    <xdr:to>
      <xdr:col>5</xdr:col>
      <xdr:colOff>358775</xdr:colOff>
      <xdr:row>78</xdr:row>
      <xdr:rowOff>76415</xdr:rowOff>
    </xdr:to>
    <xdr:cxnSp macro="">
      <xdr:nvCxnSpPr>
        <xdr:cNvPr id="181" name="直線コネクタ 180"/>
        <xdr:cNvCxnSpPr/>
      </xdr:nvCxnSpPr>
      <xdr:spPr>
        <a:xfrm flipV="1">
          <a:off x="2908300" y="13449249"/>
          <a:ext cx="889000" cy="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159347</xdr:rowOff>
    </xdr:from>
    <xdr:to>
      <xdr:col>5</xdr:col>
      <xdr:colOff>409575</xdr:colOff>
      <xdr:row>78</xdr:row>
      <xdr:rowOff>89497</xdr:rowOff>
    </xdr:to>
    <xdr:sp macro="" textlink="">
      <xdr:nvSpPr>
        <xdr:cNvPr id="182" name="フローチャート : 判断 181"/>
        <xdr:cNvSpPr/>
      </xdr:nvSpPr>
      <xdr:spPr>
        <a:xfrm>
          <a:off x="3746500" y="1336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106024</xdr:rowOff>
    </xdr:from>
    <xdr:ext cx="469744" cy="259045"/>
    <xdr:sp macro="" textlink="">
      <xdr:nvSpPr>
        <xdr:cNvPr id="183" name="テキスト ボックス 182"/>
        <xdr:cNvSpPr txBox="1"/>
      </xdr:nvSpPr>
      <xdr:spPr>
        <a:xfrm>
          <a:off x="3562427" y="13136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4,651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71692</xdr:rowOff>
    </xdr:from>
    <xdr:to>
      <xdr:col>4</xdr:col>
      <xdr:colOff>155575</xdr:colOff>
      <xdr:row>78</xdr:row>
      <xdr:rowOff>76415</xdr:rowOff>
    </xdr:to>
    <xdr:cxnSp macro="">
      <xdr:nvCxnSpPr>
        <xdr:cNvPr id="184" name="直線コネクタ 183"/>
        <xdr:cNvCxnSpPr/>
      </xdr:nvCxnSpPr>
      <xdr:spPr>
        <a:xfrm>
          <a:off x="2019300" y="13444792"/>
          <a:ext cx="889000" cy="4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145287</xdr:rowOff>
    </xdr:from>
    <xdr:to>
      <xdr:col>4</xdr:col>
      <xdr:colOff>206375</xdr:colOff>
      <xdr:row>78</xdr:row>
      <xdr:rowOff>75437</xdr:rowOff>
    </xdr:to>
    <xdr:sp macro="" textlink="">
      <xdr:nvSpPr>
        <xdr:cNvPr id="185" name="フローチャート : 判断 184"/>
        <xdr:cNvSpPr/>
      </xdr:nvSpPr>
      <xdr:spPr>
        <a:xfrm>
          <a:off x="2857500" y="1334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91964</xdr:rowOff>
    </xdr:from>
    <xdr:ext cx="469744" cy="259045"/>
    <xdr:sp macro="" textlink="">
      <xdr:nvSpPr>
        <xdr:cNvPr id="186" name="テキスト ボックス 185"/>
        <xdr:cNvSpPr txBox="1"/>
      </xdr:nvSpPr>
      <xdr:spPr>
        <a:xfrm>
          <a:off x="2673427" y="13122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5,020</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71692</xdr:rowOff>
    </xdr:from>
    <xdr:to>
      <xdr:col>2</xdr:col>
      <xdr:colOff>638175</xdr:colOff>
      <xdr:row>78</xdr:row>
      <xdr:rowOff>101791</xdr:rowOff>
    </xdr:to>
    <xdr:cxnSp macro="">
      <xdr:nvCxnSpPr>
        <xdr:cNvPr id="187" name="直線コネクタ 186"/>
        <xdr:cNvCxnSpPr/>
      </xdr:nvCxnSpPr>
      <xdr:spPr>
        <a:xfrm flipV="1">
          <a:off x="1130300" y="13444792"/>
          <a:ext cx="889000" cy="3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167272</xdr:rowOff>
    </xdr:from>
    <xdr:to>
      <xdr:col>3</xdr:col>
      <xdr:colOff>3175</xdr:colOff>
      <xdr:row>78</xdr:row>
      <xdr:rowOff>97422</xdr:rowOff>
    </xdr:to>
    <xdr:sp macro="" textlink="">
      <xdr:nvSpPr>
        <xdr:cNvPr id="188" name="フローチャート : 判断 187"/>
        <xdr:cNvSpPr/>
      </xdr:nvSpPr>
      <xdr:spPr>
        <a:xfrm>
          <a:off x="1968500" y="1336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113949</xdr:rowOff>
    </xdr:from>
    <xdr:ext cx="469744" cy="259045"/>
    <xdr:sp macro="" textlink="">
      <xdr:nvSpPr>
        <xdr:cNvPr id="189" name="テキスト ボックス 188"/>
        <xdr:cNvSpPr txBox="1"/>
      </xdr:nvSpPr>
      <xdr:spPr>
        <a:xfrm>
          <a:off x="1784427" y="13144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1766</xdr:rowOff>
    </xdr:from>
    <xdr:to>
      <xdr:col>1</xdr:col>
      <xdr:colOff>485775</xdr:colOff>
      <xdr:row>78</xdr:row>
      <xdr:rowOff>103366</xdr:rowOff>
    </xdr:to>
    <xdr:sp macro="" textlink="">
      <xdr:nvSpPr>
        <xdr:cNvPr id="190" name="フローチャート : 判断 189"/>
        <xdr:cNvSpPr/>
      </xdr:nvSpPr>
      <xdr:spPr>
        <a:xfrm>
          <a:off x="1079500" y="13374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119893</xdr:rowOff>
    </xdr:from>
    <xdr:ext cx="469744" cy="259045"/>
    <xdr:sp macro="" textlink="">
      <xdr:nvSpPr>
        <xdr:cNvPr id="191" name="テキスト ボックス 190"/>
        <xdr:cNvSpPr txBox="1"/>
      </xdr:nvSpPr>
      <xdr:spPr>
        <a:xfrm>
          <a:off x="895427" y="13150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48476</xdr:rowOff>
    </xdr:from>
    <xdr:to>
      <xdr:col>6</xdr:col>
      <xdr:colOff>561975</xdr:colOff>
      <xdr:row>78</xdr:row>
      <xdr:rowOff>150076</xdr:rowOff>
    </xdr:to>
    <xdr:sp macro="" textlink="">
      <xdr:nvSpPr>
        <xdr:cNvPr id="197" name="円/楕円 196"/>
        <xdr:cNvSpPr/>
      </xdr:nvSpPr>
      <xdr:spPr>
        <a:xfrm>
          <a:off x="4584700" y="1342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134853</xdr:rowOff>
    </xdr:from>
    <xdr:ext cx="469744" cy="259045"/>
    <xdr:sp macro="" textlink="">
      <xdr:nvSpPr>
        <xdr:cNvPr id="198" name="維持補修費該当値テキスト"/>
        <xdr:cNvSpPr txBox="1"/>
      </xdr:nvSpPr>
      <xdr:spPr>
        <a:xfrm>
          <a:off x="4686300" y="13336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3,061</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25349</xdr:rowOff>
    </xdr:from>
    <xdr:to>
      <xdr:col>5</xdr:col>
      <xdr:colOff>409575</xdr:colOff>
      <xdr:row>78</xdr:row>
      <xdr:rowOff>126949</xdr:rowOff>
    </xdr:to>
    <xdr:sp macro="" textlink="">
      <xdr:nvSpPr>
        <xdr:cNvPr id="199" name="円/楕円 198"/>
        <xdr:cNvSpPr/>
      </xdr:nvSpPr>
      <xdr:spPr>
        <a:xfrm>
          <a:off x="3746500" y="1339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118076</xdr:rowOff>
    </xdr:from>
    <xdr:ext cx="469744" cy="259045"/>
    <xdr:sp macro="" textlink="">
      <xdr:nvSpPr>
        <xdr:cNvPr id="200" name="テキスト ボックス 199"/>
        <xdr:cNvSpPr txBox="1"/>
      </xdr:nvSpPr>
      <xdr:spPr>
        <a:xfrm>
          <a:off x="3562427" y="13491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3,668</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25615</xdr:rowOff>
    </xdr:from>
    <xdr:to>
      <xdr:col>4</xdr:col>
      <xdr:colOff>206375</xdr:colOff>
      <xdr:row>78</xdr:row>
      <xdr:rowOff>127215</xdr:rowOff>
    </xdr:to>
    <xdr:sp macro="" textlink="">
      <xdr:nvSpPr>
        <xdr:cNvPr id="201" name="円/楕円 200"/>
        <xdr:cNvSpPr/>
      </xdr:nvSpPr>
      <xdr:spPr>
        <a:xfrm>
          <a:off x="2857500" y="1339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118342</xdr:rowOff>
    </xdr:from>
    <xdr:ext cx="469744" cy="259045"/>
    <xdr:sp macro="" textlink="">
      <xdr:nvSpPr>
        <xdr:cNvPr id="202" name="テキスト ボックス 201"/>
        <xdr:cNvSpPr txBox="1"/>
      </xdr:nvSpPr>
      <xdr:spPr>
        <a:xfrm>
          <a:off x="2673427" y="1349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3,661</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20892</xdr:rowOff>
    </xdr:from>
    <xdr:to>
      <xdr:col>3</xdr:col>
      <xdr:colOff>3175</xdr:colOff>
      <xdr:row>78</xdr:row>
      <xdr:rowOff>122492</xdr:rowOff>
    </xdr:to>
    <xdr:sp macro="" textlink="">
      <xdr:nvSpPr>
        <xdr:cNvPr id="203" name="円/楕円 202"/>
        <xdr:cNvSpPr/>
      </xdr:nvSpPr>
      <xdr:spPr>
        <a:xfrm>
          <a:off x="1968500" y="1339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113619</xdr:rowOff>
    </xdr:from>
    <xdr:ext cx="469744" cy="259045"/>
    <xdr:sp macro="" textlink="">
      <xdr:nvSpPr>
        <xdr:cNvPr id="204" name="テキスト ボックス 203"/>
        <xdr:cNvSpPr txBox="1"/>
      </xdr:nvSpPr>
      <xdr:spPr>
        <a:xfrm>
          <a:off x="1784427" y="13486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3,785</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50991</xdr:rowOff>
    </xdr:from>
    <xdr:to>
      <xdr:col>1</xdr:col>
      <xdr:colOff>485775</xdr:colOff>
      <xdr:row>78</xdr:row>
      <xdr:rowOff>152591</xdr:rowOff>
    </xdr:to>
    <xdr:sp macro="" textlink="">
      <xdr:nvSpPr>
        <xdr:cNvPr id="205" name="円/楕円 204"/>
        <xdr:cNvSpPr/>
      </xdr:nvSpPr>
      <xdr:spPr>
        <a:xfrm>
          <a:off x="1079500" y="1342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143718</xdr:rowOff>
    </xdr:from>
    <xdr:ext cx="469744" cy="259045"/>
    <xdr:sp macro="" textlink="">
      <xdr:nvSpPr>
        <xdr:cNvPr id="206" name="テキスト ボックス 205"/>
        <xdr:cNvSpPr txBox="1"/>
      </xdr:nvSpPr>
      <xdr:spPr>
        <a:xfrm>
          <a:off x="895427" y="13516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87,641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8" name="直線コネクタ 217"/>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9" name="テキスト ボックス 218"/>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0" name="直線コネクタ 219"/>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1" name="テキスト ボックス 220"/>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2" name="直線コネクタ 221"/>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3" name="テキスト ボックス 222"/>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4" name="直線コネクタ 223"/>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5" name="テキスト ボックス 224"/>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72468</xdr:rowOff>
    </xdr:from>
    <xdr:to>
      <xdr:col>6</xdr:col>
      <xdr:colOff>510540</xdr:colOff>
      <xdr:row>99</xdr:row>
      <xdr:rowOff>31893</xdr:rowOff>
    </xdr:to>
    <xdr:cxnSp macro="">
      <xdr:nvCxnSpPr>
        <xdr:cNvPr id="229" name="直線コネクタ 228"/>
        <xdr:cNvCxnSpPr/>
      </xdr:nvCxnSpPr>
      <xdr:spPr>
        <a:xfrm flipV="1">
          <a:off x="4633595" y="15502968"/>
          <a:ext cx="1270" cy="1502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35720</xdr:rowOff>
    </xdr:from>
    <xdr:ext cx="534377" cy="259045"/>
    <xdr:sp macro="" textlink="">
      <xdr:nvSpPr>
        <xdr:cNvPr id="230" name="扶助費最小値テキスト"/>
        <xdr:cNvSpPr txBox="1"/>
      </xdr:nvSpPr>
      <xdr:spPr>
        <a:xfrm>
          <a:off x="4686300" y="1700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37,216</a:t>
          </a:r>
          <a:endParaRPr kumimoji="1" lang="ja-JP" altLang="en-US" sz="1000" b="1">
            <a:latin typeface="ＭＳ Ｐゴシック"/>
          </a:endParaRPr>
        </a:p>
      </xdr:txBody>
    </xdr:sp>
    <xdr:clientData/>
  </xdr:oneCellAnchor>
  <xdr:twoCellAnchor>
    <xdr:from>
      <xdr:col>6</xdr:col>
      <xdr:colOff>422275</xdr:colOff>
      <xdr:row>99</xdr:row>
      <xdr:rowOff>31893</xdr:rowOff>
    </xdr:from>
    <xdr:to>
      <xdr:col>6</xdr:col>
      <xdr:colOff>600075</xdr:colOff>
      <xdr:row>99</xdr:row>
      <xdr:rowOff>31893</xdr:rowOff>
    </xdr:to>
    <xdr:cxnSp macro="">
      <xdr:nvCxnSpPr>
        <xdr:cNvPr id="231" name="直線コネクタ 230"/>
        <xdr:cNvCxnSpPr/>
      </xdr:nvCxnSpPr>
      <xdr:spPr>
        <a:xfrm>
          <a:off x="4546600" y="17005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19145</xdr:rowOff>
    </xdr:from>
    <xdr:ext cx="599010" cy="259045"/>
    <xdr:sp macro="" textlink="">
      <xdr:nvSpPr>
        <xdr:cNvPr id="232" name="扶助費最大値テキスト"/>
        <xdr:cNvSpPr txBox="1"/>
      </xdr:nvSpPr>
      <xdr:spPr>
        <a:xfrm>
          <a:off x="4686300" y="15278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102,941</a:t>
          </a:r>
          <a:endParaRPr kumimoji="1" lang="ja-JP" altLang="en-US" sz="1000" b="1">
            <a:latin typeface="ＭＳ Ｐゴシック"/>
          </a:endParaRPr>
        </a:p>
      </xdr:txBody>
    </xdr:sp>
    <xdr:clientData/>
  </xdr:oneCellAnchor>
  <xdr:twoCellAnchor>
    <xdr:from>
      <xdr:col>6</xdr:col>
      <xdr:colOff>422275</xdr:colOff>
      <xdr:row>90</xdr:row>
      <xdr:rowOff>72468</xdr:rowOff>
    </xdr:from>
    <xdr:to>
      <xdr:col>6</xdr:col>
      <xdr:colOff>600075</xdr:colOff>
      <xdr:row>90</xdr:row>
      <xdr:rowOff>72468</xdr:rowOff>
    </xdr:to>
    <xdr:cxnSp macro="">
      <xdr:nvCxnSpPr>
        <xdr:cNvPr id="233" name="直線コネクタ 232"/>
        <xdr:cNvCxnSpPr/>
      </xdr:nvCxnSpPr>
      <xdr:spPr>
        <a:xfrm>
          <a:off x="4546600" y="15502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31914</xdr:rowOff>
    </xdr:from>
    <xdr:to>
      <xdr:col>6</xdr:col>
      <xdr:colOff>511175</xdr:colOff>
      <xdr:row>96</xdr:row>
      <xdr:rowOff>107628</xdr:rowOff>
    </xdr:to>
    <xdr:cxnSp macro="">
      <xdr:nvCxnSpPr>
        <xdr:cNvPr id="234" name="直線コネクタ 233"/>
        <xdr:cNvCxnSpPr/>
      </xdr:nvCxnSpPr>
      <xdr:spPr>
        <a:xfrm flipV="1">
          <a:off x="3797300" y="16491114"/>
          <a:ext cx="838200" cy="7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132021</xdr:rowOff>
    </xdr:from>
    <xdr:ext cx="534377" cy="259045"/>
    <xdr:sp macro="" textlink="">
      <xdr:nvSpPr>
        <xdr:cNvPr id="235" name="扶助費平均値テキスト"/>
        <xdr:cNvSpPr txBox="1"/>
      </xdr:nvSpPr>
      <xdr:spPr>
        <a:xfrm>
          <a:off x="4686300" y="16419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59,670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153594</xdr:rowOff>
    </xdr:from>
    <xdr:to>
      <xdr:col>6</xdr:col>
      <xdr:colOff>561975</xdr:colOff>
      <xdr:row>96</xdr:row>
      <xdr:rowOff>83744</xdr:rowOff>
    </xdr:to>
    <xdr:sp macro="" textlink="">
      <xdr:nvSpPr>
        <xdr:cNvPr id="236" name="フローチャート : 判断 235"/>
        <xdr:cNvSpPr/>
      </xdr:nvSpPr>
      <xdr:spPr>
        <a:xfrm>
          <a:off x="4584700" y="16441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107628</xdr:rowOff>
    </xdr:from>
    <xdr:to>
      <xdr:col>5</xdr:col>
      <xdr:colOff>358775</xdr:colOff>
      <xdr:row>96</xdr:row>
      <xdr:rowOff>126098</xdr:rowOff>
    </xdr:to>
    <xdr:cxnSp macro="">
      <xdr:nvCxnSpPr>
        <xdr:cNvPr id="237" name="直線コネクタ 236"/>
        <xdr:cNvCxnSpPr/>
      </xdr:nvCxnSpPr>
      <xdr:spPr>
        <a:xfrm flipV="1">
          <a:off x="2908300" y="16566828"/>
          <a:ext cx="889000" cy="18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62588</xdr:rowOff>
    </xdr:from>
    <xdr:to>
      <xdr:col>5</xdr:col>
      <xdr:colOff>409575</xdr:colOff>
      <xdr:row>96</xdr:row>
      <xdr:rowOff>164188</xdr:rowOff>
    </xdr:to>
    <xdr:sp macro="" textlink="">
      <xdr:nvSpPr>
        <xdr:cNvPr id="238" name="フローチャート : 判断 237"/>
        <xdr:cNvSpPr/>
      </xdr:nvSpPr>
      <xdr:spPr>
        <a:xfrm>
          <a:off x="3746500" y="1652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155315</xdr:rowOff>
    </xdr:from>
    <xdr:ext cx="534377" cy="259045"/>
    <xdr:sp macro="" textlink="">
      <xdr:nvSpPr>
        <xdr:cNvPr id="239" name="テキスト ボックス 238"/>
        <xdr:cNvSpPr txBox="1"/>
      </xdr:nvSpPr>
      <xdr:spPr>
        <a:xfrm>
          <a:off x="3530111" y="16614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56,151</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126098</xdr:rowOff>
    </xdr:from>
    <xdr:to>
      <xdr:col>4</xdr:col>
      <xdr:colOff>155575</xdr:colOff>
      <xdr:row>97</xdr:row>
      <xdr:rowOff>65222</xdr:rowOff>
    </xdr:to>
    <xdr:cxnSp macro="">
      <xdr:nvCxnSpPr>
        <xdr:cNvPr id="240" name="直線コネクタ 239"/>
        <xdr:cNvCxnSpPr/>
      </xdr:nvCxnSpPr>
      <xdr:spPr>
        <a:xfrm flipV="1">
          <a:off x="2019300" y="16585298"/>
          <a:ext cx="889000" cy="11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141432</xdr:rowOff>
    </xdr:from>
    <xdr:to>
      <xdr:col>4</xdr:col>
      <xdr:colOff>206375</xdr:colOff>
      <xdr:row>96</xdr:row>
      <xdr:rowOff>71582</xdr:rowOff>
    </xdr:to>
    <xdr:sp macro="" textlink="">
      <xdr:nvSpPr>
        <xdr:cNvPr id="241" name="フローチャート : 判断 240"/>
        <xdr:cNvSpPr/>
      </xdr:nvSpPr>
      <xdr:spPr>
        <a:xfrm>
          <a:off x="2857500" y="16429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88109</xdr:rowOff>
    </xdr:from>
    <xdr:ext cx="534377" cy="259045"/>
    <xdr:sp macro="" textlink="">
      <xdr:nvSpPr>
        <xdr:cNvPr id="242" name="テキスト ボックス 241"/>
        <xdr:cNvSpPr txBox="1"/>
      </xdr:nvSpPr>
      <xdr:spPr>
        <a:xfrm>
          <a:off x="2641111" y="16204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60,202</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65222</xdr:rowOff>
    </xdr:from>
    <xdr:to>
      <xdr:col>2</xdr:col>
      <xdr:colOff>638175</xdr:colOff>
      <xdr:row>97</xdr:row>
      <xdr:rowOff>68856</xdr:rowOff>
    </xdr:to>
    <xdr:cxnSp macro="">
      <xdr:nvCxnSpPr>
        <xdr:cNvPr id="243" name="直線コネクタ 242"/>
        <xdr:cNvCxnSpPr/>
      </xdr:nvCxnSpPr>
      <xdr:spPr>
        <a:xfrm flipV="1">
          <a:off x="1130300" y="16695872"/>
          <a:ext cx="889000" cy="3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95438</xdr:rowOff>
    </xdr:from>
    <xdr:to>
      <xdr:col>3</xdr:col>
      <xdr:colOff>3175</xdr:colOff>
      <xdr:row>97</xdr:row>
      <xdr:rowOff>25588</xdr:rowOff>
    </xdr:to>
    <xdr:sp macro="" textlink="">
      <xdr:nvSpPr>
        <xdr:cNvPr id="244" name="フローチャート : 判断 243"/>
        <xdr:cNvSpPr/>
      </xdr:nvSpPr>
      <xdr:spPr>
        <a:xfrm>
          <a:off x="1968500" y="1655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42115</xdr:rowOff>
    </xdr:from>
    <xdr:ext cx="534377" cy="259045"/>
    <xdr:sp macro="" textlink="">
      <xdr:nvSpPr>
        <xdr:cNvPr id="245" name="テキスト ボックス 244"/>
        <xdr:cNvSpPr txBox="1"/>
      </xdr:nvSpPr>
      <xdr:spPr>
        <a:xfrm>
          <a:off x="1752111" y="1632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54,714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70955</xdr:rowOff>
    </xdr:from>
    <xdr:to>
      <xdr:col>1</xdr:col>
      <xdr:colOff>485775</xdr:colOff>
      <xdr:row>97</xdr:row>
      <xdr:rowOff>1105</xdr:rowOff>
    </xdr:to>
    <xdr:sp macro="" textlink="">
      <xdr:nvSpPr>
        <xdr:cNvPr id="246" name="フローチャート : 判断 245"/>
        <xdr:cNvSpPr/>
      </xdr:nvSpPr>
      <xdr:spPr>
        <a:xfrm>
          <a:off x="1079500" y="1653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17632</xdr:rowOff>
    </xdr:from>
    <xdr:ext cx="534377" cy="259045"/>
    <xdr:sp macro="" textlink="">
      <xdr:nvSpPr>
        <xdr:cNvPr id="247" name="テキスト ボックス 246"/>
        <xdr:cNvSpPr txBox="1"/>
      </xdr:nvSpPr>
      <xdr:spPr>
        <a:xfrm>
          <a:off x="863111" y="16305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55,785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152564</xdr:rowOff>
    </xdr:from>
    <xdr:to>
      <xdr:col>6</xdr:col>
      <xdr:colOff>561975</xdr:colOff>
      <xdr:row>96</xdr:row>
      <xdr:rowOff>82714</xdr:rowOff>
    </xdr:to>
    <xdr:sp macro="" textlink="">
      <xdr:nvSpPr>
        <xdr:cNvPr id="253" name="円/楕円 252"/>
        <xdr:cNvSpPr/>
      </xdr:nvSpPr>
      <xdr:spPr>
        <a:xfrm>
          <a:off x="4584700" y="16440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3991</xdr:rowOff>
    </xdr:from>
    <xdr:ext cx="534377" cy="259045"/>
    <xdr:sp macro="" textlink="">
      <xdr:nvSpPr>
        <xdr:cNvPr id="254" name="扶助費該当値テキスト"/>
        <xdr:cNvSpPr txBox="1"/>
      </xdr:nvSpPr>
      <xdr:spPr>
        <a:xfrm>
          <a:off x="4686300" y="16291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59,715</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56828</xdr:rowOff>
    </xdr:from>
    <xdr:to>
      <xdr:col>5</xdr:col>
      <xdr:colOff>409575</xdr:colOff>
      <xdr:row>96</xdr:row>
      <xdr:rowOff>158428</xdr:rowOff>
    </xdr:to>
    <xdr:sp macro="" textlink="">
      <xdr:nvSpPr>
        <xdr:cNvPr id="255" name="円/楕円 254"/>
        <xdr:cNvSpPr/>
      </xdr:nvSpPr>
      <xdr:spPr>
        <a:xfrm>
          <a:off x="3746500" y="1651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3505</xdr:rowOff>
    </xdr:from>
    <xdr:ext cx="534377" cy="259045"/>
    <xdr:sp macro="" textlink="">
      <xdr:nvSpPr>
        <xdr:cNvPr id="256" name="テキスト ボックス 255"/>
        <xdr:cNvSpPr txBox="1"/>
      </xdr:nvSpPr>
      <xdr:spPr>
        <a:xfrm>
          <a:off x="3530111" y="16291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56,403</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75298</xdr:rowOff>
    </xdr:from>
    <xdr:to>
      <xdr:col>4</xdr:col>
      <xdr:colOff>206375</xdr:colOff>
      <xdr:row>97</xdr:row>
      <xdr:rowOff>5448</xdr:rowOff>
    </xdr:to>
    <xdr:sp macro="" textlink="">
      <xdr:nvSpPr>
        <xdr:cNvPr id="257" name="円/楕円 256"/>
        <xdr:cNvSpPr/>
      </xdr:nvSpPr>
      <xdr:spPr>
        <a:xfrm>
          <a:off x="2857500" y="1653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168025</xdr:rowOff>
    </xdr:from>
    <xdr:ext cx="534377" cy="259045"/>
    <xdr:sp macro="" textlink="">
      <xdr:nvSpPr>
        <xdr:cNvPr id="258" name="テキスト ボックス 257"/>
        <xdr:cNvSpPr txBox="1"/>
      </xdr:nvSpPr>
      <xdr:spPr>
        <a:xfrm>
          <a:off x="2641111" y="16627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55,595</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14422</xdr:rowOff>
    </xdr:from>
    <xdr:to>
      <xdr:col>3</xdr:col>
      <xdr:colOff>3175</xdr:colOff>
      <xdr:row>97</xdr:row>
      <xdr:rowOff>116022</xdr:rowOff>
    </xdr:to>
    <xdr:sp macro="" textlink="">
      <xdr:nvSpPr>
        <xdr:cNvPr id="259" name="円/楕円 258"/>
        <xdr:cNvSpPr/>
      </xdr:nvSpPr>
      <xdr:spPr>
        <a:xfrm>
          <a:off x="1968500" y="1664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107149</xdr:rowOff>
    </xdr:from>
    <xdr:ext cx="534377" cy="259045"/>
    <xdr:sp macro="" textlink="">
      <xdr:nvSpPr>
        <xdr:cNvPr id="260" name="テキスト ボックス 259"/>
        <xdr:cNvSpPr txBox="1"/>
      </xdr:nvSpPr>
      <xdr:spPr>
        <a:xfrm>
          <a:off x="1752111" y="16737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50,758</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18056</xdr:rowOff>
    </xdr:from>
    <xdr:to>
      <xdr:col>1</xdr:col>
      <xdr:colOff>485775</xdr:colOff>
      <xdr:row>97</xdr:row>
      <xdr:rowOff>119656</xdr:rowOff>
    </xdr:to>
    <xdr:sp macro="" textlink="">
      <xdr:nvSpPr>
        <xdr:cNvPr id="261" name="円/楕円 260"/>
        <xdr:cNvSpPr/>
      </xdr:nvSpPr>
      <xdr:spPr>
        <a:xfrm>
          <a:off x="1079500" y="16648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110783</xdr:rowOff>
    </xdr:from>
    <xdr:ext cx="534377" cy="259045"/>
    <xdr:sp macro="" textlink="">
      <xdr:nvSpPr>
        <xdr:cNvPr id="262" name="テキスト ボックス 261"/>
        <xdr:cNvSpPr txBox="1"/>
      </xdr:nvSpPr>
      <xdr:spPr>
        <a:xfrm>
          <a:off x="863111" y="16741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50,599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54,964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75" name="テキスト ボックス 274"/>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1" name="テキスト ボックス 280"/>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3" name="テキスト ボックス 282"/>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112159</xdr:rowOff>
    </xdr:from>
    <xdr:to>
      <xdr:col>15</xdr:col>
      <xdr:colOff>180340</xdr:colOff>
      <xdr:row>39</xdr:row>
      <xdr:rowOff>105138</xdr:rowOff>
    </xdr:to>
    <xdr:cxnSp macro="">
      <xdr:nvCxnSpPr>
        <xdr:cNvPr id="289" name="直線コネクタ 288"/>
        <xdr:cNvCxnSpPr/>
      </xdr:nvCxnSpPr>
      <xdr:spPr>
        <a:xfrm flipV="1">
          <a:off x="10475595" y="5255659"/>
          <a:ext cx="1270" cy="153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108965</xdr:rowOff>
    </xdr:from>
    <xdr:ext cx="534377" cy="259045"/>
    <xdr:sp macro="" textlink="">
      <xdr:nvSpPr>
        <xdr:cNvPr id="290" name="補助費等最小値テキスト"/>
        <xdr:cNvSpPr txBox="1"/>
      </xdr:nvSpPr>
      <xdr:spPr>
        <a:xfrm>
          <a:off x="10528300" y="6795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29,425</a:t>
          </a:r>
          <a:endParaRPr kumimoji="1" lang="ja-JP" altLang="en-US" sz="1000" b="1">
            <a:latin typeface="ＭＳ Ｐゴシック"/>
          </a:endParaRPr>
        </a:p>
      </xdr:txBody>
    </xdr:sp>
    <xdr:clientData/>
  </xdr:oneCellAnchor>
  <xdr:twoCellAnchor>
    <xdr:from>
      <xdr:col>15</xdr:col>
      <xdr:colOff>92075</xdr:colOff>
      <xdr:row>39</xdr:row>
      <xdr:rowOff>105138</xdr:rowOff>
    </xdr:from>
    <xdr:to>
      <xdr:col>15</xdr:col>
      <xdr:colOff>269875</xdr:colOff>
      <xdr:row>39</xdr:row>
      <xdr:rowOff>105138</xdr:rowOff>
    </xdr:to>
    <xdr:cxnSp macro="">
      <xdr:nvCxnSpPr>
        <xdr:cNvPr id="291" name="直線コネクタ 290"/>
        <xdr:cNvCxnSpPr/>
      </xdr:nvCxnSpPr>
      <xdr:spPr>
        <a:xfrm>
          <a:off x="10388600" y="6791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58836</xdr:rowOff>
    </xdr:from>
    <xdr:ext cx="599010" cy="259045"/>
    <xdr:sp macro="" textlink="">
      <xdr:nvSpPr>
        <xdr:cNvPr id="292" name="補助費等最大値テキスト"/>
        <xdr:cNvSpPr txBox="1"/>
      </xdr:nvSpPr>
      <xdr:spPr>
        <a:xfrm>
          <a:off x="10528300" y="5030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170,530</a:t>
          </a:r>
          <a:endParaRPr kumimoji="1" lang="ja-JP" altLang="en-US" sz="1000" b="1">
            <a:latin typeface="ＭＳ Ｐゴシック"/>
          </a:endParaRPr>
        </a:p>
      </xdr:txBody>
    </xdr:sp>
    <xdr:clientData/>
  </xdr:oneCellAnchor>
  <xdr:twoCellAnchor>
    <xdr:from>
      <xdr:col>15</xdr:col>
      <xdr:colOff>92075</xdr:colOff>
      <xdr:row>30</xdr:row>
      <xdr:rowOff>112159</xdr:rowOff>
    </xdr:from>
    <xdr:to>
      <xdr:col>15</xdr:col>
      <xdr:colOff>269875</xdr:colOff>
      <xdr:row>30</xdr:row>
      <xdr:rowOff>112159</xdr:rowOff>
    </xdr:to>
    <xdr:cxnSp macro="">
      <xdr:nvCxnSpPr>
        <xdr:cNvPr id="293" name="直線コネクタ 292"/>
        <xdr:cNvCxnSpPr/>
      </xdr:nvCxnSpPr>
      <xdr:spPr>
        <a:xfrm>
          <a:off x="10388600" y="5255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66374</xdr:rowOff>
    </xdr:from>
    <xdr:to>
      <xdr:col>15</xdr:col>
      <xdr:colOff>180975</xdr:colOff>
      <xdr:row>37</xdr:row>
      <xdr:rowOff>67811</xdr:rowOff>
    </xdr:to>
    <xdr:cxnSp macro="">
      <xdr:nvCxnSpPr>
        <xdr:cNvPr id="294" name="直線コネクタ 293"/>
        <xdr:cNvCxnSpPr/>
      </xdr:nvCxnSpPr>
      <xdr:spPr>
        <a:xfrm flipV="1">
          <a:off x="9639300" y="6238574"/>
          <a:ext cx="838200" cy="172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28998</xdr:rowOff>
    </xdr:from>
    <xdr:ext cx="534377" cy="259045"/>
    <xdr:sp macro="" textlink="">
      <xdr:nvSpPr>
        <xdr:cNvPr id="295" name="補助費等平均値テキスト"/>
        <xdr:cNvSpPr txBox="1"/>
      </xdr:nvSpPr>
      <xdr:spPr>
        <a:xfrm>
          <a:off x="10528300" y="6201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77,021</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50571</xdr:rowOff>
    </xdr:from>
    <xdr:to>
      <xdr:col>15</xdr:col>
      <xdr:colOff>231775</xdr:colOff>
      <xdr:row>36</xdr:row>
      <xdr:rowOff>152171</xdr:rowOff>
    </xdr:to>
    <xdr:sp macro="" textlink="">
      <xdr:nvSpPr>
        <xdr:cNvPr id="296" name="フローチャート : 判断 295"/>
        <xdr:cNvSpPr/>
      </xdr:nvSpPr>
      <xdr:spPr>
        <a:xfrm>
          <a:off x="10426700" y="622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67811</xdr:rowOff>
    </xdr:from>
    <xdr:to>
      <xdr:col>14</xdr:col>
      <xdr:colOff>28575</xdr:colOff>
      <xdr:row>37</xdr:row>
      <xdr:rowOff>74538</xdr:rowOff>
    </xdr:to>
    <xdr:cxnSp macro="">
      <xdr:nvCxnSpPr>
        <xdr:cNvPr id="297" name="直線コネクタ 296"/>
        <xdr:cNvCxnSpPr/>
      </xdr:nvCxnSpPr>
      <xdr:spPr>
        <a:xfrm flipV="1">
          <a:off x="8750300" y="6411461"/>
          <a:ext cx="889000" cy="6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101016</xdr:rowOff>
    </xdr:from>
    <xdr:to>
      <xdr:col>14</xdr:col>
      <xdr:colOff>79375</xdr:colOff>
      <xdr:row>37</xdr:row>
      <xdr:rowOff>31166</xdr:rowOff>
    </xdr:to>
    <xdr:sp macro="" textlink="">
      <xdr:nvSpPr>
        <xdr:cNvPr id="298" name="フローチャート : 判断 297"/>
        <xdr:cNvSpPr/>
      </xdr:nvSpPr>
      <xdr:spPr>
        <a:xfrm>
          <a:off x="9588500" y="627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47693</xdr:rowOff>
    </xdr:from>
    <xdr:ext cx="534377" cy="259045"/>
    <xdr:sp macro="" textlink="">
      <xdr:nvSpPr>
        <xdr:cNvPr id="299" name="テキスト ボックス 298"/>
        <xdr:cNvSpPr txBox="1"/>
      </xdr:nvSpPr>
      <xdr:spPr>
        <a:xfrm>
          <a:off x="9372111" y="604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72,387</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74538</xdr:rowOff>
    </xdr:from>
    <xdr:to>
      <xdr:col>12</xdr:col>
      <xdr:colOff>511175</xdr:colOff>
      <xdr:row>37</xdr:row>
      <xdr:rowOff>125483</xdr:rowOff>
    </xdr:to>
    <xdr:cxnSp macro="">
      <xdr:nvCxnSpPr>
        <xdr:cNvPr id="300" name="直線コネクタ 299"/>
        <xdr:cNvCxnSpPr/>
      </xdr:nvCxnSpPr>
      <xdr:spPr>
        <a:xfrm flipV="1">
          <a:off x="7861300" y="6418188"/>
          <a:ext cx="889000" cy="50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59759</xdr:rowOff>
    </xdr:from>
    <xdr:to>
      <xdr:col>12</xdr:col>
      <xdr:colOff>561975</xdr:colOff>
      <xdr:row>37</xdr:row>
      <xdr:rowOff>161359</xdr:rowOff>
    </xdr:to>
    <xdr:sp macro="" textlink="">
      <xdr:nvSpPr>
        <xdr:cNvPr id="301" name="フローチャート : 判断 300"/>
        <xdr:cNvSpPr/>
      </xdr:nvSpPr>
      <xdr:spPr>
        <a:xfrm>
          <a:off x="8699500" y="6403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152486</xdr:rowOff>
    </xdr:from>
    <xdr:ext cx="534377" cy="259045"/>
    <xdr:sp macro="" textlink="">
      <xdr:nvSpPr>
        <xdr:cNvPr id="302" name="テキスト ボックス 301"/>
        <xdr:cNvSpPr txBox="1"/>
      </xdr:nvSpPr>
      <xdr:spPr>
        <a:xfrm>
          <a:off x="8483111" y="6496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60,427</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164563</xdr:rowOff>
    </xdr:from>
    <xdr:to>
      <xdr:col>11</xdr:col>
      <xdr:colOff>307975</xdr:colOff>
      <xdr:row>37</xdr:row>
      <xdr:rowOff>125483</xdr:rowOff>
    </xdr:to>
    <xdr:cxnSp macro="">
      <xdr:nvCxnSpPr>
        <xdr:cNvPr id="303" name="直線コネクタ 302"/>
        <xdr:cNvCxnSpPr/>
      </xdr:nvCxnSpPr>
      <xdr:spPr>
        <a:xfrm>
          <a:off x="6972300" y="6336763"/>
          <a:ext cx="889000" cy="132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65028</xdr:rowOff>
    </xdr:from>
    <xdr:to>
      <xdr:col>11</xdr:col>
      <xdr:colOff>358775</xdr:colOff>
      <xdr:row>37</xdr:row>
      <xdr:rowOff>166628</xdr:rowOff>
    </xdr:to>
    <xdr:sp macro="" textlink="">
      <xdr:nvSpPr>
        <xdr:cNvPr id="304" name="フローチャート : 判断 303"/>
        <xdr:cNvSpPr/>
      </xdr:nvSpPr>
      <xdr:spPr>
        <a:xfrm>
          <a:off x="7810500" y="640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11705</xdr:rowOff>
    </xdr:from>
    <xdr:ext cx="534377" cy="259045"/>
    <xdr:sp macro="" textlink="">
      <xdr:nvSpPr>
        <xdr:cNvPr id="305" name="テキスト ボックス 304"/>
        <xdr:cNvSpPr txBox="1"/>
      </xdr:nvSpPr>
      <xdr:spPr>
        <a:xfrm>
          <a:off x="7594111" y="618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59,943</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110606</xdr:rowOff>
    </xdr:from>
    <xdr:to>
      <xdr:col>10</xdr:col>
      <xdr:colOff>155575</xdr:colOff>
      <xdr:row>37</xdr:row>
      <xdr:rowOff>40756</xdr:rowOff>
    </xdr:to>
    <xdr:sp macro="" textlink="">
      <xdr:nvSpPr>
        <xdr:cNvPr id="306" name="フローチャート : 判断 305"/>
        <xdr:cNvSpPr/>
      </xdr:nvSpPr>
      <xdr:spPr>
        <a:xfrm>
          <a:off x="6921500" y="628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57283</xdr:rowOff>
    </xdr:from>
    <xdr:ext cx="534377" cy="259045"/>
    <xdr:sp macro="" textlink="">
      <xdr:nvSpPr>
        <xdr:cNvPr id="307" name="テキスト ボックス 306"/>
        <xdr:cNvSpPr txBox="1"/>
      </xdr:nvSpPr>
      <xdr:spPr>
        <a:xfrm>
          <a:off x="6705111" y="6058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71,506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15574</xdr:rowOff>
    </xdr:from>
    <xdr:to>
      <xdr:col>15</xdr:col>
      <xdr:colOff>231775</xdr:colOff>
      <xdr:row>36</xdr:row>
      <xdr:rowOff>117174</xdr:rowOff>
    </xdr:to>
    <xdr:sp macro="" textlink="">
      <xdr:nvSpPr>
        <xdr:cNvPr id="313" name="円/楕円 312"/>
        <xdr:cNvSpPr/>
      </xdr:nvSpPr>
      <xdr:spPr>
        <a:xfrm>
          <a:off x="10426700" y="618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38451</xdr:rowOff>
    </xdr:from>
    <xdr:ext cx="534377" cy="259045"/>
    <xdr:sp macro="" textlink="">
      <xdr:nvSpPr>
        <xdr:cNvPr id="314" name="補助費等該当値テキスト"/>
        <xdr:cNvSpPr txBox="1"/>
      </xdr:nvSpPr>
      <xdr:spPr>
        <a:xfrm>
          <a:off x="10528300" y="6039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80,236</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17011</xdr:rowOff>
    </xdr:from>
    <xdr:to>
      <xdr:col>14</xdr:col>
      <xdr:colOff>79375</xdr:colOff>
      <xdr:row>37</xdr:row>
      <xdr:rowOff>118611</xdr:rowOff>
    </xdr:to>
    <xdr:sp macro="" textlink="">
      <xdr:nvSpPr>
        <xdr:cNvPr id="315" name="円/楕円 314"/>
        <xdr:cNvSpPr/>
      </xdr:nvSpPr>
      <xdr:spPr>
        <a:xfrm>
          <a:off x="9588500" y="6360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109738</xdr:rowOff>
    </xdr:from>
    <xdr:ext cx="534377" cy="259045"/>
    <xdr:sp macro="" textlink="">
      <xdr:nvSpPr>
        <xdr:cNvPr id="316" name="テキスト ボックス 315"/>
        <xdr:cNvSpPr txBox="1"/>
      </xdr:nvSpPr>
      <xdr:spPr>
        <a:xfrm>
          <a:off x="9372111" y="6453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64,354</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23738</xdr:rowOff>
    </xdr:from>
    <xdr:to>
      <xdr:col>12</xdr:col>
      <xdr:colOff>561975</xdr:colOff>
      <xdr:row>37</xdr:row>
      <xdr:rowOff>125338</xdr:rowOff>
    </xdr:to>
    <xdr:sp macro="" textlink="">
      <xdr:nvSpPr>
        <xdr:cNvPr id="317" name="円/楕円 316"/>
        <xdr:cNvSpPr/>
      </xdr:nvSpPr>
      <xdr:spPr>
        <a:xfrm>
          <a:off x="8699500" y="636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141865</xdr:rowOff>
    </xdr:from>
    <xdr:ext cx="534377" cy="259045"/>
    <xdr:sp macro="" textlink="">
      <xdr:nvSpPr>
        <xdr:cNvPr id="318" name="テキスト ボックス 317"/>
        <xdr:cNvSpPr txBox="1"/>
      </xdr:nvSpPr>
      <xdr:spPr>
        <a:xfrm>
          <a:off x="8483111" y="6142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63,736</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74683</xdr:rowOff>
    </xdr:from>
    <xdr:to>
      <xdr:col>11</xdr:col>
      <xdr:colOff>358775</xdr:colOff>
      <xdr:row>38</xdr:row>
      <xdr:rowOff>4834</xdr:rowOff>
    </xdr:to>
    <xdr:sp macro="" textlink="">
      <xdr:nvSpPr>
        <xdr:cNvPr id="319" name="円/楕円 318"/>
        <xdr:cNvSpPr/>
      </xdr:nvSpPr>
      <xdr:spPr>
        <a:xfrm>
          <a:off x="7810500" y="641833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167410</xdr:rowOff>
    </xdr:from>
    <xdr:ext cx="534377" cy="259045"/>
    <xdr:sp macro="" textlink="">
      <xdr:nvSpPr>
        <xdr:cNvPr id="320" name="テキスト ボックス 319"/>
        <xdr:cNvSpPr txBox="1"/>
      </xdr:nvSpPr>
      <xdr:spPr>
        <a:xfrm>
          <a:off x="7594111" y="6511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59,056</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113763</xdr:rowOff>
    </xdr:from>
    <xdr:to>
      <xdr:col>10</xdr:col>
      <xdr:colOff>155575</xdr:colOff>
      <xdr:row>37</xdr:row>
      <xdr:rowOff>43913</xdr:rowOff>
    </xdr:to>
    <xdr:sp macro="" textlink="">
      <xdr:nvSpPr>
        <xdr:cNvPr id="321" name="円/楕円 320"/>
        <xdr:cNvSpPr/>
      </xdr:nvSpPr>
      <xdr:spPr>
        <a:xfrm>
          <a:off x="6921500" y="628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35040</xdr:rowOff>
    </xdr:from>
    <xdr:ext cx="534377" cy="259045"/>
    <xdr:sp macro="" textlink="">
      <xdr:nvSpPr>
        <xdr:cNvPr id="322" name="テキスト ボックス 321"/>
        <xdr:cNvSpPr txBox="1"/>
      </xdr:nvSpPr>
      <xdr:spPr>
        <a:xfrm>
          <a:off x="6705111" y="6378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71,216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70,425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6" name="テキスト ボックス 33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8" name="テキスト ボックス 33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40" name="テキスト ボックス 33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2" name="テキスト ボックス 341"/>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4" name="テキスト ボックス 343"/>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135068</xdr:rowOff>
    </xdr:from>
    <xdr:to>
      <xdr:col>15</xdr:col>
      <xdr:colOff>180340</xdr:colOff>
      <xdr:row>59</xdr:row>
      <xdr:rowOff>77309</xdr:rowOff>
    </xdr:to>
    <xdr:cxnSp macro="">
      <xdr:nvCxnSpPr>
        <xdr:cNvPr id="348" name="直線コネクタ 347"/>
        <xdr:cNvCxnSpPr/>
      </xdr:nvCxnSpPr>
      <xdr:spPr>
        <a:xfrm flipV="1">
          <a:off x="10475595" y="8707568"/>
          <a:ext cx="1270" cy="1485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81136</xdr:rowOff>
    </xdr:from>
    <xdr:ext cx="534377" cy="259045"/>
    <xdr:sp macro="" textlink="">
      <xdr:nvSpPr>
        <xdr:cNvPr id="349" name="普通建設事業費最小値テキスト"/>
        <xdr:cNvSpPr txBox="1"/>
      </xdr:nvSpPr>
      <xdr:spPr>
        <a:xfrm>
          <a:off x="10528300" y="1019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19,814</a:t>
          </a:r>
          <a:endParaRPr kumimoji="1" lang="ja-JP" altLang="en-US" sz="1000" b="1">
            <a:latin typeface="ＭＳ Ｐゴシック"/>
          </a:endParaRPr>
        </a:p>
      </xdr:txBody>
    </xdr:sp>
    <xdr:clientData/>
  </xdr:oneCellAnchor>
  <xdr:twoCellAnchor>
    <xdr:from>
      <xdr:col>15</xdr:col>
      <xdr:colOff>92075</xdr:colOff>
      <xdr:row>59</xdr:row>
      <xdr:rowOff>77309</xdr:rowOff>
    </xdr:from>
    <xdr:to>
      <xdr:col>15</xdr:col>
      <xdr:colOff>269875</xdr:colOff>
      <xdr:row>59</xdr:row>
      <xdr:rowOff>77309</xdr:rowOff>
    </xdr:to>
    <xdr:cxnSp macro="">
      <xdr:nvCxnSpPr>
        <xdr:cNvPr id="350" name="直線コネクタ 349"/>
        <xdr:cNvCxnSpPr/>
      </xdr:nvCxnSpPr>
      <xdr:spPr>
        <a:xfrm>
          <a:off x="10388600" y="10192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81745</xdr:rowOff>
    </xdr:from>
    <xdr:ext cx="690189" cy="259045"/>
    <xdr:sp macro="" textlink="">
      <xdr:nvSpPr>
        <xdr:cNvPr id="351" name="普通建設事業費最大値テキスト"/>
        <xdr:cNvSpPr txBox="1"/>
      </xdr:nvSpPr>
      <xdr:spPr>
        <a:xfrm>
          <a:off x="10528300" y="848279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1,384,255</a:t>
          </a:r>
          <a:endParaRPr kumimoji="1" lang="ja-JP" altLang="en-US" sz="1000" b="1">
            <a:latin typeface="ＭＳ Ｐゴシック"/>
          </a:endParaRPr>
        </a:p>
      </xdr:txBody>
    </xdr:sp>
    <xdr:clientData/>
  </xdr:oneCellAnchor>
  <xdr:twoCellAnchor>
    <xdr:from>
      <xdr:col>15</xdr:col>
      <xdr:colOff>92075</xdr:colOff>
      <xdr:row>50</xdr:row>
      <xdr:rowOff>135068</xdr:rowOff>
    </xdr:from>
    <xdr:to>
      <xdr:col>15</xdr:col>
      <xdr:colOff>269875</xdr:colOff>
      <xdr:row>50</xdr:row>
      <xdr:rowOff>135068</xdr:rowOff>
    </xdr:to>
    <xdr:cxnSp macro="">
      <xdr:nvCxnSpPr>
        <xdr:cNvPr id="352" name="直線コネクタ 351"/>
        <xdr:cNvCxnSpPr/>
      </xdr:nvCxnSpPr>
      <xdr:spPr>
        <a:xfrm>
          <a:off x="10388600" y="8707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168803</xdr:rowOff>
    </xdr:from>
    <xdr:to>
      <xdr:col>15</xdr:col>
      <xdr:colOff>180975</xdr:colOff>
      <xdr:row>59</xdr:row>
      <xdr:rowOff>12960</xdr:rowOff>
    </xdr:to>
    <xdr:cxnSp macro="">
      <xdr:nvCxnSpPr>
        <xdr:cNvPr id="353" name="直線コネクタ 352"/>
        <xdr:cNvCxnSpPr/>
      </xdr:nvCxnSpPr>
      <xdr:spPr>
        <a:xfrm>
          <a:off x="9639300" y="10112903"/>
          <a:ext cx="838200" cy="15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117086</xdr:rowOff>
    </xdr:from>
    <xdr:ext cx="599010" cy="259045"/>
    <xdr:sp macro="" textlink="">
      <xdr:nvSpPr>
        <xdr:cNvPr id="354" name="普通建設事業費平均値テキスト"/>
        <xdr:cNvSpPr txBox="1"/>
      </xdr:nvSpPr>
      <xdr:spPr>
        <a:xfrm>
          <a:off x="10528300" y="98897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115,123</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94209</xdr:rowOff>
    </xdr:from>
    <xdr:to>
      <xdr:col>15</xdr:col>
      <xdr:colOff>231775</xdr:colOff>
      <xdr:row>59</xdr:row>
      <xdr:rowOff>24359</xdr:rowOff>
    </xdr:to>
    <xdr:sp macro="" textlink="">
      <xdr:nvSpPr>
        <xdr:cNvPr id="355" name="フローチャート : 判断 354"/>
        <xdr:cNvSpPr/>
      </xdr:nvSpPr>
      <xdr:spPr>
        <a:xfrm>
          <a:off x="10426700" y="10038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65132</xdr:rowOff>
    </xdr:from>
    <xdr:to>
      <xdr:col>14</xdr:col>
      <xdr:colOff>28575</xdr:colOff>
      <xdr:row>58</xdr:row>
      <xdr:rowOff>168803</xdr:rowOff>
    </xdr:to>
    <xdr:cxnSp macro="">
      <xdr:nvCxnSpPr>
        <xdr:cNvPr id="356" name="直線コネクタ 355"/>
        <xdr:cNvCxnSpPr/>
      </xdr:nvCxnSpPr>
      <xdr:spPr>
        <a:xfrm>
          <a:off x="8750300" y="10009232"/>
          <a:ext cx="889000" cy="103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135080</xdr:rowOff>
    </xdr:from>
    <xdr:to>
      <xdr:col>14</xdr:col>
      <xdr:colOff>79375</xdr:colOff>
      <xdr:row>59</xdr:row>
      <xdr:rowOff>65230</xdr:rowOff>
    </xdr:to>
    <xdr:sp macro="" textlink="">
      <xdr:nvSpPr>
        <xdr:cNvPr id="357" name="フローチャート : 判断 356"/>
        <xdr:cNvSpPr/>
      </xdr:nvSpPr>
      <xdr:spPr>
        <a:xfrm>
          <a:off x="9588500" y="10079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56357</xdr:rowOff>
    </xdr:from>
    <xdr:ext cx="534377" cy="259045"/>
    <xdr:sp macro="" textlink="">
      <xdr:nvSpPr>
        <xdr:cNvPr id="358" name="テキスト ボックス 357"/>
        <xdr:cNvSpPr txBox="1"/>
      </xdr:nvSpPr>
      <xdr:spPr>
        <a:xfrm>
          <a:off x="9372111" y="10171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77,577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63530</xdr:rowOff>
    </xdr:from>
    <xdr:to>
      <xdr:col>12</xdr:col>
      <xdr:colOff>511175</xdr:colOff>
      <xdr:row>58</xdr:row>
      <xdr:rowOff>65132</xdr:rowOff>
    </xdr:to>
    <xdr:cxnSp macro="">
      <xdr:nvCxnSpPr>
        <xdr:cNvPr id="359" name="直線コネクタ 358"/>
        <xdr:cNvCxnSpPr/>
      </xdr:nvCxnSpPr>
      <xdr:spPr>
        <a:xfrm>
          <a:off x="7861300" y="10007630"/>
          <a:ext cx="889000" cy="1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126777</xdr:rowOff>
    </xdr:from>
    <xdr:to>
      <xdr:col>12</xdr:col>
      <xdr:colOff>561975</xdr:colOff>
      <xdr:row>59</xdr:row>
      <xdr:rowOff>56927</xdr:rowOff>
    </xdr:to>
    <xdr:sp macro="" textlink="">
      <xdr:nvSpPr>
        <xdr:cNvPr id="360" name="フローチャート : 判断 359"/>
        <xdr:cNvSpPr/>
      </xdr:nvSpPr>
      <xdr:spPr>
        <a:xfrm>
          <a:off x="8699500" y="1007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48054</xdr:rowOff>
    </xdr:from>
    <xdr:ext cx="534377" cy="259045"/>
    <xdr:sp macro="" textlink="">
      <xdr:nvSpPr>
        <xdr:cNvPr id="361" name="テキスト ボックス 360"/>
        <xdr:cNvSpPr txBox="1"/>
      </xdr:nvSpPr>
      <xdr:spPr>
        <a:xfrm>
          <a:off x="8483111" y="1016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85,205</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125178</xdr:rowOff>
    </xdr:from>
    <xdr:to>
      <xdr:col>11</xdr:col>
      <xdr:colOff>307975</xdr:colOff>
      <xdr:row>58</xdr:row>
      <xdr:rowOff>63530</xdr:rowOff>
    </xdr:to>
    <xdr:cxnSp macro="">
      <xdr:nvCxnSpPr>
        <xdr:cNvPr id="362" name="直線コネクタ 361"/>
        <xdr:cNvCxnSpPr/>
      </xdr:nvCxnSpPr>
      <xdr:spPr>
        <a:xfrm>
          <a:off x="6972300" y="9897828"/>
          <a:ext cx="889000" cy="109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138491</xdr:rowOff>
    </xdr:from>
    <xdr:to>
      <xdr:col>11</xdr:col>
      <xdr:colOff>358775</xdr:colOff>
      <xdr:row>59</xdr:row>
      <xdr:rowOff>68641</xdr:rowOff>
    </xdr:to>
    <xdr:sp macro="" textlink="">
      <xdr:nvSpPr>
        <xdr:cNvPr id="363" name="フローチャート : 判断 362"/>
        <xdr:cNvSpPr/>
      </xdr:nvSpPr>
      <xdr:spPr>
        <a:xfrm>
          <a:off x="7810500" y="1008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59768</xdr:rowOff>
    </xdr:from>
    <xdr:ext cx="534377" cy="259045"/>
    <xdr:sp macro="" textlink="">
      <xdr:nvSpPr>
        <xdr:cNvPr id="364" name="テキスト ボックス 363"/>
        <xdr:cNvSpPr txBox="1"/>
      </xdr:nvSpPr>
      <xdr:spPr>
        <a:xfrm>
          <a:off x="7594111" y="1017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74,444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143540</xdr:rowOff>
    </xdr:from>
    <xdr:to>
      <xdr:col>10</xdr:col>
      <xdr:colOff>155575</xdr:colOff>
      <xdr:row>59</xdr:row>
      <xdr:rowOff>73690</xdr:rowOff>
    </xdr:to>
    <xdr:sp macro="" textlink="">
      <xdr:nvSpPr>
        <xdr:cNvPr id="365" name="フローチャート : 判断 364"/>
        <xdr:cNvSpPr/>
      </xdr:nvSpPr>
      <xdr:spPr>
        <a:xfrm>
          <a:off x="6921500" y="1008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64817</xdr:rowOff>
    </xdr:from>
    <xdr:ext cx="534377" cy="259045"/>
    <xdr:sp macro="" textlink="">
      <xdr:nvSpPr>
        <xdr:cNvPr id="366" name="テキスト ボックス 365"/>
        <xdr:cNvSpPr txBox="1"/>
      </xdr:nvSpPr>
      <xdr:spPr>
        <a:xfrm>
          <a:off x="6705111" y="10180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133610</xdr:rowOff>
    </xdr:from>
    <xdr:to>
      <xdr:col>15</xdr:col>
      <xdr:colOff>231775</xdr:colOff>
      <xdr:row>59</xdr:row>
      <xdr:rowOff>63760</xdr:rowOff>
    </xdr:to>
    <xdr:sp macro="" textlink="">
      <xdr:nvSpPr>
        <xdr:cNvPr id="372" name="円/楕円 371"/>
        <xdr:cNvSpPr/>
      </xdr:nvSpPr>
      <xdr:spPr>
        <a:xfrm>
          <a:off x="10426700" y="1007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72636</xdr:rowOff>
    </xdr:from>
    <xdr:ext cx="534377" cy="259045"/>
    <xdr:sp macro="" textlink="">
      <xdr:nvSpPr>
        <xdr:cNvPr id="373" name="普通建設事業費該当値テキスト"/>
        <xdr:cNvSpPr txBox="1"/>
      </xdr:nvSpPr>
      <xdr:spPr>
        <a:xfrm>
          <a:off x="10528300" y="10016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78,928</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118003</xdr:rowOff>
    </xdr:from>
    <xdr:to>
      <xdr:col>14</xdr:col>
      <xdr:colOff>79375</xdr:colOff>
      <xdr:row>59</xdr:row>
      <xdr:rowOff>48153</xdr:rowOff>
    </xdr:to>
    <xdr:sp macro="" textlink="">
      <xdr:nvSpPr>
        <xdr:cNvPr id="374" name="円/楕円 373"/>
        <xdr:cNvSpPr/>
      </xdr:nvSpPr>
      <xdr:spPr>
        <a:xfrm>
          <a:off x="9588500" y="1006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64680</xdr:rowOff>
    </xdr:from>
    <xdr:ext cx="534377" cy="259045"/>
    <xdr:sp macro="" textlink="">
      <xdr:nvSpPr>
        <xdr:cNvPr id="375" name="テキスト ボックス 374"/>
        <xdr:cNvSpPr txBox="1"/>
      </xdr:nvSpPr>
      <xdr:spPr>
        <a:xfrm>
          <a:off x="9372111" y="9837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93,265</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14332</xdr:rowOff>
    </xdr:from>
    <xdr:to>
      <xdr:col>12</xdr:col>
      <xdr:colOff>561975</xdr:colOff>
      <xdr:row>58</xdr:row>
      <xdr:rowOff>115932</xdr:rowOff>
    </xdr:to>
    <xdr:sp macro="" textlink="">
      <xdr:nvSpPr>
        <xdr:cNvPr id="376" name="円/楕円 375"/>
        <xdr:cNvSpPr/>
      </xdr:nvSpPr>
      <xdr:spPr>
        <a:xfrm>
          <a:off x="8699500" y="9958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132459</xdr:rowOff>
    </xdr:from>
    <xdr:ext cx="599010" cy="259045"/>
    <xdr:sp macro="" textlink="">
      <xdr:nvSpPr>
        <xdr:cNvPr id="377" name="テキスト ボックス 376"/>
        <xdr:cNvSpPr txBox="1"/>
      </xdr:nvSpPr>
      <xdr:spPr>
        <a:xfrm>
          <a:off x="8450794" y="9733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188,501</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12730</xdr:rowOff>
    </xdr:from>
    <xdr:to>
      <xdr:col>11</xdr:col>
      <xdr:colOff>358775</xdr:colOff>
      <xdr:row>58</xdr:row>
      <xdr:rowOff>114330</xdr:rowOff>
    </xdr:to>
    <xdr:sp macro="" textlink="">
      <xdr:nvSpPr>
        <xdr:cNvPr id="378" name="円/楕円 377"/>
        <xdr:cNvSpPr/>
      </xdr:nvSpPr>
      <xdr:spPr>
        <a:xfrm>
          <a:off x="7810500" y="995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130857</xdr:rowOff>
    </xdr:from>
    <xdr:ext cx="599010" cy="259045"/>
    <xdr:sp macro="" textlink="">
      <xdr:nvSpPr>
        <xdr:cNvPr id="379" name="テキスト ボックス 378"/>
        <xdr:cNvSpPr txBox="1"/>
      </xdr:nvSpPr>
      <xdr:spPr>
        <a:xfrm>
          <a:off x="7561794" y="9732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189,972</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74378</xdr:rowOff>
    </xdr:from>
    <xdr:to>
      <xdr:col>10</xdr:col>
      <xdr:colOff>155575</xdr:colOff>
      <xdr:row>58</xdr:row>
      <xdr:rowOff>4528</xdr:rowOff>
    </xdr:to>
    <xdr:sp macro="" textlink="">
      <xdr:nvSpPr>
        <xdr:cNvPr id="380" name="円/楕円 379"/>
        <xdr:cNvSpPr/>
      </xdr:nvSpPr>
      <xdr:spPr>
        <a:xfrm>
          <a:off x="6921500" y="9847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21055</xdr:rowOff>
    </xdr:from>
    <xdr:ext cx="599010" cy="259045"/>
    <xdr:sp macro="" textlink="">
      <xdr:nvSpPr>
        <xdr:cNvPr id="381" name="テキスト ボックス 380"/>
        <xdr:cNvSpPr txBox="1"/>
      </xdr:nvSpPr>
      <xdr:spPr>
        <a:xfrm>
          <a:off x="6672794" y="9622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290,840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22,560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2" name="直線コネクタ 39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3" name="テキスト ボックス 39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4" name="直線コネクタ 39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144434</xdr:rowOff>
    </xdr:from>
    <xdr:ext cx="595419" cy="259045"/>
    <xdr:sp macro="" textlink="">
      <xdr:nvSpPr>
        <xdr:cNvPr id="395" name="テキスト ボックス 394"/>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6" name="直線コネクタ 39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74</xdr:row>
      <xdr:rowOff>160762</xdr:rowOff>
    </xdr:from>
    <xdr:ext cx="595419" cy="259045"/>
    <xdr:sp macro="" textlink="">
      <xdr:nvSpPr>
        <xdr:cNvPr id="397" name="テキスト ボックス 396"/>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8" name="直線コネクタ 39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5642</xdr:rowOff>
    </xdr:from>
    <xdr:ext cx="595419" cy="259045"/>
    <xdr:sp macro="" textlink="">
      <xdr:nvSpPr>
        <xdr:cNvPr id="399" name="テキスト ボックス 398"/>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400" name="直線コネクタ 39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401" name="テキスト ボックス 400"/>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2" name="直線コネクタ 40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38299</xdr:rowOff>
    </xdr:from>
    <xdr:ext cx="685572" cy="259045"/>
    <xdr:sp macro="" textlink="">
      <xdr:nvSpPr>
        <xdr:cNvPr id="403" name="テキスト ボックス 402"/>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5" name="テキスト ボックス 40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41938</xdr:rowOff>
    </xdr:from>
    <xdr:to>
      <xdr:col>15</xdr:col>
      <xdr:colOff>180340</xdr:colOff>
      <xdr:row>79</xdr:row>
      <xdr:rowOff>97517</xdr:rowOff>
    </xdr:to>
    <xdr:cxnSp macro="">
      <xdr:nvCxnSpPr>
        <xdr:cNvPr id="407" name="直線コネクタ 406"/>
        <xdr:cNvCxnSpPr/>
      </xdr:nvCxnSpPr>
      <xdr:spPr>
        <a:xfrm flipV="1">
          <a:off x="10475595" y="12214888"/>
          <a:ext cx="1270" cy="1427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101344</xdr:rowOff>
    </xdr:from>
    <xdr:ext cx="378565" cy="259045"/>
    <xdr:sp macro="" textlink="">
      <xdr:nvSpPr>
        <xdr:cNvPr id="408" name="普通建設事業費 （ うち新規整備　）最小値テキスト"/>
        <xdr:cNvSpPr txBox="1"/>
      </xdr:nvSpPr>
      <xdr:spPr>
        <a:xfrm>
          <a:off x="10528300" y="136458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834</a:t>
          </a:r>
          <a:endParaRPr kumimoji="1" lang="ja-JP" altLang="en-US" sz="1000" b="1">
            <a:latin typeface="ＭＳ Ｐゴシック"/>
          </a:endParaRPr>
        </a:p>
      </xdr:txBody>
    </xdr:sp>
    <xdr:clientData/>
  </xdr:oneCellAnchor>
  <xdr:twoCellAnchor>
    <xdr:from>
      <xdr:col>15</xdr:col>
      <xdr:colOff>92075</xdr:colOff>
      <xdr:row>79</xdr:row>
      <xdr:rowOff>97517</xdr:rowOff>
    </xdr:from>
    <xdr:to>
      <xdr:col>15</xdr:col>
      <xdr:colOff>269875</xdr:colOff>
      <xdr:row>79</xdr:row>
      <xdr:rowOff>97517</xdr:rowOff>
    </xdr:to>
    <xdr:cxnSp macro="">
      <xdr:nvCxnSpPr>
        <xdr:cNvPr id="409" name="直線コネクタ 408"/>
        <xdr:cNvCxnSpPr/>
      </xdr:nvCxnSpPr>
      <xdr:spPr>
        <a:xfrm>
          <a:off x="10388600" y="13642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160065</xdr:rowOff>
    </xdr:from>
    <xdr:ext cx="599010" cy="259045"/>
    <xdr:sp macro="" textlink="">
      <xdr:nvSpPr>
        <xdr:cNvPr id="410" name="普通建設事業費 （ うち新規整備　）最大値テキスト"/>
        <xdr:cNvSpPr txBox="1"/>
      </xdr:nvSpPr>
      <xdr:spPr>
        <a:xfrm>
          <a:off x="10528300" y="11990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874,872</a:t>
          </a:r>
          <a:endParaRPr kumimoji="1" lang="ja-JP" altLang="en-US" sz="1000" b="1">
            <a:latin typeface="ＭＳ Ｐゴシック"/>
          </a:endParaRPr>
        </a:p>
      </xdr:txBody>
    </xdr:sp>
    <xdr:clientData/>
  </xdr:oneCellAnchor>
  <xdr:twoCellAnchor>
    <xdr:from>
      <xdr:col>15</xdr:col>
      <xdr:colOff>92075</xdr:colOff>
      <xdr:row>71</xdr:row>
      <xdr:rowOff>41938</xdr:rowOff>
    </xdr:from>
    <xdr:to>
      <xdr:col>15</xdr:col>
      <xdr:colOff>269875</xdr:colOff>
      <xdr:row>71</xdr:row>
      <xdr:rowOff>41938</xdr:rowOff>
    </xdr:to>
    <xdr:cxnSp macro="">
      <xdr:nvCxnSpPr>
        <xdr:cNvPr id="411" name="直線コネクタ 410"/>
        <xdr:cNvCxnSpPr/>
      </xdr:nvCxnSpPr>
      <xdr:spPr>
        <a:xfrm>
          <a:off x="10388600" y="1221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158029</xdr:rowOff>
    </xdr:from>
    <xdr:to>
      <xdr:col>15</xdr:col>
      <xdr:colOff>180975</xdr:colOff>
      <xdr:row>79</xdr:row>
      <xdr:rowOff>97237</xdr:rowOff>
    </xdr:to>
    <xdr:cxnSp macro="">
      <xdr:nvCxnSpPr>
        <xdr:cNvPr id="412" name="直線コネクタ 411"/>
        <xdr:cNvCxnSpPr/>
      </xdr:nvCxnSpPr>
      <xdr:spPr>
        <a:xfrm>
          <a:off x="9639300" y="13531129"/>
          <a:ext cx="838200" cy="110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142682</xdr:rowOff>
    </xdr:from>
    <xdr:ext cx="534377" cy="259045"/>
    <xdr:sp macro="" textlink="">
      <xdr:nvSpPr>
        <xdr:cNvPr id="413" name="普通建設事業費 （ うち新規整備　）平均値テキスト"/>
        <xdr:cNvSpPr txBox="1"/>
      </xdr:nvSpPr>
      <xdr:spPr>
        <a:xfrm>
          <a:off x="10528300" y="133443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61,073</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119805</xdr:rowOff>
    </xdr:from>
    <xdr:to>
      <xdr:col>15</xdr:col>
      <xdr:colOff>231775</xdr:colOff>
      <xdr:row>79</xdr:row>
      <xdr:rowOff>49955</xdr:rowOff>
    </xdr:to>
    <xdr:sp macro="" textlink="">
      <xdr:nvSpPr>
        <xdr:cNvPr id="414" name="フローチャート : 判断 413"/>
        <xdr:cNvSpPr/>
      </xdr:nvSpPr>
      <xdr:spPr>
        <a:xfrm>
          <a:off x="10426700" y="1349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22248</xdr:rowOff>
    </xdr:from>
    <xdr:to>
      <xdr:col>14</xdr:col>
      <xdr:colOff>28575</xdr:colOff>
      <xdr:row>78</xdr:row>
      <xdr:rowOff>158029</xdr:rowOff>
    </xdr:to>
    <xdr:cxnSp macro="">
      <xdr:nvCxnSpPr>
        <xdr:cNvPr id="415" name="直線コネクタ 414"/>
        <xdr:cNvCxnSpPr/>
      </xdr:nvCxnSpPr>
      <xdr:spPr>
        <a:xfrm>
          <a:off x="8750300" y="13395348"/>
          <a:ext cx="889000" cy="135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154919</xdr:rowOff>
    </xdr:from>
    <xdr:to>
      <xdr:col>14</xdr:col>
      <xdr:colOff>79375</xdr:colOff>
      <xdr:row>79</xdr:row>
      <xdr:rowOff>85069</xdr:rowOff>
    </xdr:to>
    <xdr:sp macro="" textlink="">
      <xdr:nvSpPr>
        <xdr:cNvPr id="416" name="フローチャート : 判断 415"/>
        <xdr:cNvSpPr/>
      </xdr:nvSpPr>
      <xdr:spPr>
        <a:xfrm>
          <a:off x="9588500" y="1352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76196</xdr:rowOff>
    </xdr:from>
    <xdr:ext cx="534377" cy="259045"/>
    <xdr:sp macro="" textlink="">
      <xdr:nvSpPr>
        <xdr:cNvPr id="417" name="テキスト ボックス 416"/>
        <xdr:cNvSpPr txBox="1"/>
      </xdr:nvSpPr>
      <xdr:spPr>
        <a:xfrm>
          <a:off x="9372111" y="1362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39,568</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153572</xdr:rowOff>
    </xdr:from>
    <xdr:to>
      <xdr:col>12</xdr:col>
      <xdr:colOff>561975</xdr:colOff>
      <xdr:row>79</xdr:row>
      <xdr:rowOff>83722</xdr:rowOff>
    </xdr:to>
    <xdr:sp macro="" textlink="">
      <xdr:nvSpPr>
        <xdr:cNvPr id="418" name="フローチャート : 判断 417"/>
        <xdr:cNvSpPr/>
      </xdr:nvSpPr>
      <xdr:spPr>
        <a:xfrm>
          <a:off x="8699500" y="1352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74849</xdr:rowOff>
    </xdr:from>
    <xdr:ext cx="534377" cy="259045"/>
    <xdr:sp macro="" textlink="">
      <xdr:nvSpPr>
        <xdr:cNvPr id="419" name="テキスト ボックス 418"/>
        <xdr:cNvSpPr txBox="1"/>
      </xdr:nvSpPr>
      <xdr:spPr>
        <a:xfrm>
          <a:off x="8483111" y="13619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40,393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79</xdr:row>
      <xdr:rowOff>46437</xdr:rowOff>
    </xdr:from>
    <xdr:to>
      <xdr:col>15</xdr:col>
      <xdr:colOff>231775</xdr:colOff>
      <xdr:row>79</xdr:row>
      <xdr:rowOff>148037</xdr:rowOff>
    </xdr:to>
    <xdr:sp macro="" textlink="">
      <xdr:nvSpPr>
        <xdr:cNvPr id="425" name="円/楕円 424"/>
        <xdr:cNvSpPr/>
      </xdr:nvSpPr>
      <xdr:spPr>
        <a:xfrm>
          <a:off x="10426700" y="13590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132814</xdr:rowOff>
    </xdr:from>
    <xdr:ext cx="469744" cy="259045"/>
    <xdr:sp macro="" textlink="">
      <xdr:nvSpPr>
        <xdr:cNvPr id="426" name="普通建設事業費 （ うち新規整備　）該当値テキスト"/>
        <xdr:cNvSpPr txBox="1"/>
      </xdr:nvSpPr>
      <xdr:spPr>
        <a:xfrm>
          <a:off x="10528300" y="13505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107229</xdr:rowOff>
    </xdr:from>
    <xdr:to>
      <xdr:col>14</xdr:col>
      <xdr:colOff>79375</xdr:colOff>
      <xdr:row>79</xdr:row>
      <xdr:rowOff>37379</xdr:rowOff>
    </xdr:to>
    <xdr:sp macro="" textlink="">
      <xdr:nvSpPr>
        <xdr:cNvPr id="427" name="円/楕円 426"/>
        <xdr:cNvSpPr/>
      </xdr:nvSpPr>
      <xdr:spPr>
        <a:xfrm>
          <a:off x="9588500" y="13480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53906</xdr:rowOff>
    </xdr:from>
    <xdr:ext cx="534377" cy="259045"/>
    <xdr:sp macro="" textlink="">
      <xdr:nvSpPr>
        <xdr:cNvPr id="428" name="テキスト ボックス 427"/>
        <xdr:cNvSpPr txBox="1"/>
      </xdr:nvSpPr>
      <xdr:spPr>
        <a:xfrm>
          <a:off x="9372111" y="13255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68,775</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142898</xdr:rowOff>
    </xdr:from>
    <xdr:to>
      <xdr:col>12</xdr:col>
      <xdr:colOff>561975</xdr:colOff>
      <xdr:row>78</xdr:row>
      <xdr:rowOff>73048</xdr:rowOff>
    </xdr:to>
    <xdr:sp macro="" textlink="">
      <xdr:nvSpPr>
        <xdr:cNvPr id="429" name="円/楕円 428"/>
        <xdr:cNvSpPr/>
      </xdr:nvSpPr>
      <xdr:spPr>
        <a:xfrm>
          <a:off x="8699500" y="1334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76</xdr:row>
      <xdr:rowOff>89575</xdr:rowOff>
    </xdr:from>
    <xdr:ext cx="599010" cy="259045"/>
    <xdr:sp macro="" textlink="">
      <xdr:nvSpPr>
        <xdr:cNvPr id="430" name="テキスト ボックス 429"/>
        <xdr:cNvSpPr txBox="1"/>
      </xdr:nvSpPr>
      <xdr:spPr>
        <a:xfrm>
          <a:off x="8450794" y="13119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151,930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32,619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4" name="テキスト ボックス 44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6" name="テキスト ボックス 44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8" name="テキスト ボックス 44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50" name="テキスト ボックス 449"/>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118478</xdr:rowOff>
    </xdr:from>
    <xdr:to>
      <xdr:col>15</xdr:col>
      <xdr:colOff>180340</xdr:colOff>
      <xdr:row>99</xdr:row>
      <xdr:rowOff>8141</xdr:rowOff>
    </xdr:to>
    <xdr:cxnSp macro="">
      <xdr:nvCxnSpPr>
        <xdr:cNvPr id="454" name="直線コネクタ 453"/>
        <xdr:cNvCxnSpPr/>
      </xdr:nvCxnSpPr>
      <xdr:spPr>
        <a:xfrm flipV="1">
          <a:off x="10475595" y="15548978"/>
          <a:ext cx="1270" cy="1432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11968</xdr:rowOff>
    </xdr:from>
    <xdr:ext cx="469744" cy="259045"/>
    <xdr:sp macro="" textlink="">
      <xdr:nvSpPr>
        <xdr:cNvPr id="455" name="普通建設事業費 （ うち更新整備　）最小値テキスト"/>
        <xdr:cNvSpPr txBox="1"/>
      </xdr:nvSpPr>
      <xdr:spPr>
        <a:xfrm>
          <a:off x="10528300" y="16985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1,906</a:t>
          </a:r>
          <a:endParaRPr kumimoji="1" lang="ja-JP" altLang="en-US" sz="1000" b="1">
            <a:latin typeface="ＭＳ Ｐゴシック"/>
          </a:endParaRPr>
        </a:p>
      </xdr:txBody>
    </xdr:sp>
    <xdr:clientData/>
  </xdr:oneCellAnchor>
  <xdr:twoCellAnchor>
    <xdr:from>
      <xdr:col>15</xdr:col>
      <xdr:colOff>92075</xdr:colOff>
      <xdr:row>99</xdr:row>
      <xdr:rowOff>8141</xdr:rowOff>
    </xdr:from>
    <xdr:to>
      <xdr:col>15</xdr:col>
      <xdr:colOff>269875</xdr:colOff>
      <xdr:row>99</xdr:row>
      <xdr:rowOff>8141</xdr:rowOff>
    </xdr:to>
    <xdr:cxnSp macro="">
      <xdr:nvCxnSpPr>
        <xdr:cNvPr id="456" name="直線コネクタ 455"/>
        <xdr:cNvCxnSpPr/>
      </xdr:nvCxnSpPr>
      <xdr:spPr>
        <a:xfrm>
          <a:off x="10388600" y="16981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65155</xdr:rowOff>
    </xdr:from>
    <xdr:ext cx="534377" cy="259045"/>
    <xdr:sp macro="" textlink="">
      <xdr:nvSpPr>
        <xdr:cNvPr id="457" name="普通建設事業費 （ うち更新整備　）最大値テキスト"/>
        <xdr:cNvSpPr txBox="1"/>
      </xdr:nvSpPr>
      <xdr:spPr>
        <a:xfrm>
          <a:off x="10528300" y="1532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77,114</a:t>
          </a:r>
          <a:endParaRPr kumimoji="1" lang="ja-JP" altLang="en-US" sz="1000" b="1">
            <a:latin typeface="ＭＳ Ｐゴシック"/>
          </a:endParaRPr>
        </a:p>
      </xdr:txBody>
    </xdr:sp>
    <xdr:clientData/>
  </xdr:oneCellAnchor>
  <xdr:twoCellAnchor>
    <xdr:from>
      <xdr:col>15</xdr:col>
      <xdr:colOff>92075</xdr:colOff>
      <xdr:row>90</xdr:row>
      <xdr:rowOff>118478</xdr:rowOff>
    </xdr:from>
    <xdr:to>
      <xdr:col>15</xdr:col>
      <xdr:colOff>269875</xdr:colOff>
      <xdr:row>90</xdr:row>
      <xdr:rowOff>118478</xdr:rowOff>
    </xdr:to>
    <xdr:cxnSp macro="">
      <xdr:nvCxnSpPr>
        <xdr:cNvPr id="458" name="直線コネクタ 457"/>
        <xdr:cNvCxnSpPr/>
      </xdr:nvCxnSpPr>
      <xdr:spPr>
        <a:xfrm>
          <a:off x="10388600" y="15548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91</xdr:row>
      <xdr:rowOff>21952</xdr:rowOff>
    </xdr:from>
    <xdr:to>
      <xdr:col>15</xdr:col>
      <xdr:colOff>180975</xdr:colOff>
      <xdr:row>96</xdr:row>
      <xdr:rowOff>136958</xdr:rowOff>
    </xdr:to>
    <xdr:cxnSp macro="">
      <xdr:nvCxnSpPr>
        <xdr:cNvPr id="459" name="直線コネクタ 458"/>
        <xdr:cNvCxnSpPr/>
      </xdr:nvCxnSpPr>
      <xdr:spPr>
        <a:xfrm flipV="1">
          <a:off x="9639300" y="15623902"/>
          <a:ext cx="838200" cy="972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101637</xdr:rowOff>
    </xdr:from>
    <xdr:ext cx="534377" cy="259045"/>
    <xdr:sp macro="" textlink="">
      <xdr:nvSpPr>
        <xdr:cNvPr id="460" name="普通建設事業費 （ うち更新整備　）平均値テキスト"/>
        <xdr:cNvSpPr txBox="1"/>
      </xdr:nvSpPr>
      <xdr:spPr>
        <a:xfrm>
          <a:off x="10528300" y="16389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29,199</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123210</xdr:rowOff>
    </xdr:from>
    <xdr:to>
      <xdr:col>15</xdr:col>
      <xdr:colOff>231775</xdr:colOff>
      <xdr:row>96</xdr:row>
      <xdr:rowOff>53360</xdr:rowOff>
    </xdr:to>
    <xdr:sp macro="" textlink="">
      <xdr:nvSpPr>
        <xdr:cNvPr id="461" name="フローチャート : 判断 460"/>
        <xdr:cNvSpPr/>
      </xdr:nvSpPr>
      <xdr:spPr>
        <a:xfrm>
          <a:off x="10426700" y="1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7835</xdr:rowOff>
    </xdr:from>
    <xdr:to>
      <xdr:col>14</xdr:col>
      <xdr:colOff>28575</xdr:colOff>
      <xdr:row>96</xdr:row>
      <xdr:rowOff>136958</xdr:rowOff>
    </xdr:to>
    <xdr:cxnSp macro="">
      <xdr:nvCxnSpPr>
        <xdr:cNvPr id="462" name="直線コネクタ 461"/>
        <xdr:cNvCxnSpPr/>
      </xdr:nvCxnSpPr>
      <xdr:spPr>
        <a:xfrm>
          <a:off x="8750300" y="16467035"/>
          <a:ext cx="889000" cy="129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140145</xdr:rowOff>
    </xdr:from>
    <xdr:to>
      <xdr:col>14</xdr:col>
      <xdr:colOff>79375</xdr:colOff>
      <xdr:row>96</xdr:row>
      <xdr:rowOff>70295</xdr:rowOff>
    </xdr:to>
    <xdr:sp macro="" textlink="">
      <xdr:nvSpPr>
        <xdr:cNvPr id="463" name="フローチャート : 判断 462"/>
        <xdr:cNvSpPr/>
      </xdr:nvSpPr>
      <xdr:spPr>
        <a:xfrm>
          <a:off x="9588500" y="16427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86822</xdr:rowOff>
    </xdr:from>
    <xdr:ext cx="534377" cy="259045"/>
    <xdr:sp macro="" textlink="">
      <xdr:nvSpPr>
        <xdr:cNvPr id="464" name="テキスト ボックス 463"/>
        <xdr:cNvSpPr txBox="1"/>
      </xdr:nvSpPr>
      <xdr:spPr>
        <a:xfrm>
          <a:off x="9372111" y="16203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28,310</a:t>
          </a:r>
          <a:endParaRPr kumimoji="1" lang="ja-JP" altLang="en-US" sz="1000" b="1">
            <a:solidFill>
              <a:srgbClr val="000080"/>
            </a:solidFill>
            <a:latin typeface="ＭＳ Ｐゴシック"/>
          </a:endParaRPr>
        </a:p>
      </xdr:txBody>
    </xdr:sp>
    <xdr:clientData/>
  </xdr:oneCellAnchor>
  <xdr:twoCellAnchor>
    <xdr:from>
      <xdr:col>12</xdr:col>
      <xdr:colOff>460375</xdr:colOff>
      <xdr:row>95</xdr:row>
      <xdr:rowOff>76327</xdr:rowOff>
    </xdr:from>
    <xdr:to>
      <xdr:col>12</xdr:col>
      <xdr:colOff>561975</xdr:colOff>
      <xdr:row>96</xdr:row>
      <xdr:rowOff>6477</xdr:rowOff>
    </xdr:to>
    <xdr:sp macro="" textlink="">
      <xdr:nvSpPr>
        <xdr:cNvPr id="465" name="フローチャート : 判断 464"/>
        <xdr:cNvSpPr/>
      </xdr:nvSpPr>
      <xdr:spPr>
        <a:xfrm>
          <a:off x="8699500" y="16364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23004</xdr:rowOff>
    </xdr:from>
    <xdr:ext cx="534377" cy="259045"/>
    <xdr:sp macro="" textlink="">
      <xdr:nvSpPr>
        <xdr:cNvPr id="466" name="テキスト ボックス 465"/>
        <xdr:cNvSpPr txBox="1"/>
      </xdr:nvSpPr>
      <xdr:spPr>
        <a:xfrm>
          <a:off x="8483111" y="16139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90</xdr:row>
      <xdr:rowOff>142602</xdr:rowOff>
    </xdr:from>
    <xdr:to>
      <xdr:col>15</xdr:col>
      <xdr:colOff>231775</xdr:colOff>
      <xdr:row>91</xdr:row>
      <xdr:rowOff>72752</xdr:rowOff>
    </xdr:to>
    <xdr:sp macro="" textlink="">
      <xdr:nvSpPr>
        <xdr:cNvPr id="472" name="円/楕円 471"/>
        <xdr:cNvSpPr/>
      </xdr:nvSpPr>
      <xdr:spPr>
        <a:xfrm>
          <a:off x="10426700" y="15573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90</xdr:row>
      <xdr:rowOff>57529</xdr:rowOff>
    </xdr:from>
    <xdr:ext cx="534377" cy="259045"/>
    <xdr:sp macro="" textlink="">
      <xdr:nvSpPr>
        <xdr:cNvPr id="473" name="普通建設事業費 （ うち更新整備　）該当値テキスト"/>
        <xdr:cNvSpPr txBox="1"/>
      </xdr:nvSpPr>
      <xdr:spPr>
        <a:xfrm>
          <a:off x="10528300" y="1548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73,181</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86158</xdr:rowOff>
    </xdr:from>
    <xdr:to>
      <xdr:col>14</xdr:col>
      <xdr:colOff>79375</xdr:colOff>
      <xdr:row>97</xdr:row>
      <xdr:rowOff>16308</xdr:rowOff>
    </xdr:to>
    <xdr:sp macro="" textlink="">
      <xdr:nvSpPr>
        <xdr:cNvPr id="474" name="円/楕円 473"/>
        <xdr:cNvSpPr/>
      </xdr:nvSpPr>
      <xdr:spPr>
        <a:xfrm>
          <a:off x="9588500" y="1654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7435</xdr:rowOff>
    </xdr:from>
    <xdr:ext cx="534377" cy="259045"/>
    <xdr:sp macro="" textlink="">
      <xdr:nvSpPr>
        <xdr:cNvPr id="475" name="テキスト ボックス 474"/>
        <xdr:cNvSpPr txBox="1"/>
      </xdr:nvSpPr>
      <xdr:spPr>
        <a:xfrm>
          <a:off x="9372111" y="16638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22,144</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128485</xdr:rowOff>
    </xdr:from>
    <xdr:to>
      <xdr:col>12</xdr:col>
      <xdr:colOff>561975</xdr:colOff>
      <xdr:row>96</xdr:row>
      <xdr:rowOff>58635</xdr:rowOff>
    </xdr:to>
    <xdr:sp macro="" textlink="">
      <xdr:nvSpPr>
        <xdr:cNvPr id="476" name="円/楕円 475"/>
        <xdr:cNvSpPr/>
      </xdr:nvSpPr>
      <xdr:spPr>
        <a:xfrm>
          <a:off x="8699500" y="1641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49762</xdr:rowOff>
    </xdr:from>
    <xdr:ext cx="534377" cy="259045"/>
    <xdr:sp macro="" textlink="">
      <xdr:nvSpPr>
        <xdr:cNvPr id="477" name="テキスト ボックス 476"/>
        <xdr:cNvSpPr txBox="1"/>
      </xdr:nvSpPr>
      <xdr:spPr>
        <a:xfrm>
          <a:off x="8483111" y="1650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28,922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8" name="直線コネクタ 48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9" name="テキスト ボックス 488"/>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0" name="直線コネクタ 48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1" name="テキスト ボックス 49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2" name="直線コネクタ 49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3" name="テキスト ボックス 49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4" name="直線コネクタ 49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95" name="テキスト ボックス 49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6" name="直線コネクタ 49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497" name="テキスト ボックス 496"/>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8" name="直線コネクタ 49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499" name="テキスト ボックス 498"/>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1" name="テキスト ボックス 50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112954</xdr:rowOff>
    </xdr:from>
    <xdr:to>
      <xdr:col>23</xdr:col>
      <xdr:colOff>516889</xdr:colOff>
      <xdr:row>39</xdr:row>
      <xdr:rowOff>98878</xdr:rowOff>
    </xdr:to>
    <xdr:cxnSp macro="">
      <xdr:nvCxnSpPr>
        <xdr:cNvPr id="503" name="直線コネクタ 502"/>
        <xdr:cNvCxnSpPr/>
      </xdr:nvCxnSpPr>
      <xdr:spPr>
        <a:xfrm flipV="1">
          <a:off x="16317595" y="5256454"/>
          <a:ext cx="1269" cy="1528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504"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05" name="直線コネクタ 504"/>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59631</xdr:rowOff>
    </xdr:from>
    <xdr:ext cx="599010" cy="259045"/>
    <xdr:sp macro="" textlink="">
      <xdr:nvSpPr>
        <xdr:cNvPr id="506" name="災害復旧事業費最大値テキスト"/>
        <xdr:cNvSpPr txBox="1"/>
      </xdr:nvSpPr>
      <xdr:spPr>
        <a:xfrm>
          <a:off x="16370300" y="5031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140,457</a:t>
          </a:r>
          <a:endParaRPr kumimoji="1" lang="ja-JP" altLang="en-US" sz="1000" b="1">
            <a:latin typeface="ＭＳ Ｐゴシック"/>
          </a:endParaRPr>
        </a:p>
      </xdr:txBody>
    </xdr:sp>
    <xdr:clientData/>
  </xdr:oneCellAnchor>
  <xdr:twoCellAnchor>
    <xdr:from>
      <xdr:col>23</xdr:col>
      <xdr:colOff>428625</xdr:colOff>
      <xdr:row>30</xdr:row>
      <xdr:rowOff>112954</xdr:rowOff>
    </xdr:from>
    <xdr:to>
      <xdr:col>23</xdr:col>
      <xdr:colOff>606425</xdr:colOff>
      <xdr:row>30</xdr:row>
      <xdr:rowOff>112954</xdr:rowOff>
    </xdr:to>
    <xdr:cxnSp macro="">
      <xdr:nvCxnSpPr>
        <xdr:cNvPr id="507" name="直線コネクタ 506"/>
        <xdr:cNvCxnSpPr/>
      </xdr:nvCxnSpPr>
      <xdr:spPr>
        <a:xfrm>
          <a:off x="16230600" y="52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14656</xdr:rowOff>
    </xdr:from>
    <xdr:to>
      <xdr:col>23</xdr:col>
      <xdr:colOff>517525</xdr:colOff>
      <xdr:row>39</xdr:row>
      <xdr:rowOff>98878</xdr:rowOff>
    </xdr:to>
    <xdr:cxnSp macro="">
      <xdr:nvCxnSpPr>
        <xdr:cNvPr id="508" name="直線コネクタ 507"/>
        <xdr:cNvCxnSpPr/>
      </xdr:nvCxnSpPr>
      <xdr:spPr>
        <a:xfrm>
          <a:off x="15481300" y="6701206"/>
          <a:ext cx="838200" cy="84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162961</xdr:rowOff>
    </xdr:from>
    <xdr:ext cx="469744" cy="259045"/>
    <xdr:sp macro="" textlink="">
      <xdr:nvSpPr>
        <xdr:cNvPr id="509" name="災害復旧事業費平均値テキスト"/>
        <xdr:cNvSpPr txBox="1"/>
      </xdr:nvSpPr>
      <xdr:spPr>
        <a:xfrm>
          <a:off x="16370300" y="6506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7,298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140084</xdr:rowOff>
    </xdr:from>
    <xdr:to>
      <xdr:col>23</xdr:col>
      <xdr:colOff>568325</xdr:colOff>
      <xdr:row>39</xdr:row>
      <xdr:rowOff>70234</xdr:rowOff>
    </xdr:to>
    <xdr:sp macro="" textlink="">
      <xdr:nvSpPr>
        <xdr:cNvPr id="510" name="フローチャート : 判断 509"/>
        <xdr:cNvSpPr/>
      </xdr:nvSpPr>
      <xdr:spPr>
        <a:xfrm>
          <a:off x="16268700" y="6655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14656</xdr:rowOff>
    </xdr:from>
    <xdr:to>
      <xdr:col>22</xdr:col>
      <xdr:colOff>365125</xdr:colOff>
      <xdr:row>39</xdr:row>
      <xdr:rowOff>63794</xdr:rowOff>
    </xdr:to>
    <xdr:cxnSp macro="">
      <xdr:nvCxnSpPr>
        <xdr:cNvPr id="511" name="直線コネクタ 510"/>
        <xdr:cNvCxnSpPr/>
      </xdr:nvCxnSpPr>
      <xdr:spPr>
        <a:xfrm flipV="1">
          <a:off x="14592300" y="6701206"/>
          <a:ext cx="889000" cy="49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12950</xdr:rowOff>
    </xdr:from>
    <xdr:to>
      <xdr:col>22</xdr:col>
      <xdr:colOff>415925</xdr:colOff>
      <xdr:row>39</xdr:row>
      <xdr:rowOff>114550</xdr:rowOff>
    </xdr:to>
    <xdr:sp macro="" textlink="">
      <xdr:nvSpPr>
        <xdr:cNvPr id="512" name="フローチャート : 判断 511"/>
        <xdr:cNvSpPr/>
      </xdr:nvSpPr>
      <xdr:spPr>
        <a:xfrm>
          <a:off x="15430500" y="669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105677</xdr:rowOff>
    </xdr:from>
    <xdr:ext cx="469744" cy="259045"/>
    <xdr:sp macro="" textlink="">
      <xdr:nvSpPr>
        <xdr:cNvPr id="513" name="テキスト ボックス 512"/>
        <xdr:cNvSpPr txBox="1"/>
      </xdr:nvSpPr>
      <xdr:spPr>
        <a:xfrm>
          <a:off x="15246427" y="6792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63794</xdr:rowOff>
    </xdr:from>
    <xdr:to>
      <xdr:col>21</xdr:col>
      <xdr:colOff>161925</xdr:colOff>
      <xdr:row>39</xdr:row>
      <xdr:rowOff>79796</xdr:rowOff>
    </xdr:to>
    <xdr:cxnSp macro="">
      <xdr:nvCxnSpPr>
        <xdr:cNvPr id="514" name="直線コネクタ 513"/>
        <xdr:cNvCxnSpPr/>
      </xdr:nvCxnSpPr>
      <xdr:spPr>
        <a:xfrm flipV="1">
          <a:off x="13703300" y="6750344"/>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39</xdr:row>
      <xdr:rowOff>9652</xdr:rowOff>
    </xdr:from>
    <xdr:to>
      <xdr:col>21</xdr:col>
      <xdr:colOff>212725</xdr:colOff>
      <xdr:row>39</xdr:row>
      <xdr:rowOff>111252</xdr:rowOff>
    </xdr:to>
    <xdr:sp macro="" textlink="">
      <xdr:nvSpPr>
        <xdr:cNvPr id="515" name="フローチャート : 判断 514"/>
        <xdr:cNvSpPr/>
      </xdr:nvSpPr>
      <xdr:spPr>
        <a:xfrm>
          <a:off x="14541500" y="6696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127779</xdr:rowOff>
    </xdr:from>
    <xdr:ext cx="469744" cy="259045"/>
    <xdr:sp macro="" textlink="">
      <xdr:nvSpPr>
        <xdr:cNvPr id="516" name="テキスト ボックス 515"/>
        <xdr:cNvSpPr txBox="1"/>
      </xdr:nvSpPr>
      <xdr:spPr>
        <a:xfrm>
          <a:off x="14357427" y="6471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78827</xdr:rowOff>
    </xdr:from>
    <xdr:to>
      <xdr:col>19</xdr:col>
      <xdr:colOff>644525</xdr:colOff>
      <xdr:row>39</xdr:row>
      <xdr:rowOff>79796</xdr:rowOff>
    </xdr:to>
    <xdr:cxnSp macro="">
      <xdr:nvCxnSpPr>
        <xdr:cNvPr id="517" name="直線コネクタ 516"/>
        <xdr:cNvCxnSpPr/>
      </xdr:nvCxnSpPr>
      <xdr:spPr>
        <a:xfrm>
          <a:off x="12814300" y="6765377"/>
          <a:ext cx="889000" cy="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39</xdr:row>
      <xdr:rowOff>11688</xdr:rowOff>
    </xdr:from>
    <xdr:to>
      <xdr:col>20</xdr:col>
      <xdr:colOff>9525</xdr:colOff>
      <xdr:row>39</xdr:row>
      <xdr:rowOff>113288</xdr:rowOff>
    </xdr:to>
    <xdr:sp macro="" textlink="">
      <xdr:nvSpPr>
        <xdr:cNvPr id="518" name="フローチャート : 判断 517"/>
        <xdr:cNvSpPr/>
      </xdr:nvSpPr>
      <xdr:spPr>
        <a:xfrm>
          <a:off x="13652500" y="669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129815</xdr:rowOff>
    </xdr:from>
    <xdr:ext cx="469744" cy="259045"/>
    <xdr:sp macro="" textlink="">
      <xdr:nvSpPr>
        <xdr:cNvPr id="519" name="テキスト ボックス 518"/>
        <xdr:cNvSpPr txBox="1"/>
      </xdr:nvSpPr>
      <xdr:spPr>
        <a:xfrm>
          <a:off x="13468427" y="6473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54186</xdr:rowOff>
    </xdr:from>
    <xdr:to>
      <xdr:col>18</xdr:col>
      <xdr:colOff>492125</xdr:colOff>
      <xdr:row>38</xdr:row>
      <xdr:rowOff>155786</xdr:rowOff>
    </xdr:to>
    <xdr:sp macro="" textlink="">
      <xdr:nvSpPr>
        <xdr:cNvPr id="520" name="フローチャート : 判断 519"/>
        <xdr:cNvSpPr/>
      </xdr:nvSpPr>
      <xdr:spPr>
        <a:xfrm>
          <a:off x="12763500" y="6569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862</xdr:rowOff>
    </xdr:from>
    <xdr:ext cx="534377" cy="259045"/>
    <xdr:sp macro="" textlink="">
      <xdr:nvSpPr>
        <xdr:cNvPr id="521" name="テキスト ボックス 520"/>
        <xdr:cNvSpPr txBox="1"/>
      </xdr:nvSpPr>
      <xdr:spPr>
        <a:xfrm>
          <a:off x="12547111" y="634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15,189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48078</xdr:rowOff>
    </xdr:from>
    <xdr:to>
      <xdr:col>23</xdr:col>
      <xdr:colOff>568325</xdr:colOff>
      <xdr:row>39</xdr:row>
      <xdr:rowOff>149678</xdr:rowOff>
    </xdr:to>
    <xdr:sp macro="" textlink="">
      <xdr:nvSpPr>
        <xdr:cNvPr id="527" name="円/楕円 526"/>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134455</xdr:rowOff>
    </xdr:from>
    <xdr:ext cx="249299" cy="259045"/>
    <xdr:sp macro="" textlink="">
      <xdr:nvSpPr>
        <xdr:cNvPr id="528"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135306</xdr:rowOff>
    </xdr:from>
    <xdr:to>
      <xdr:col>22</xdr:col>
      <xdr:colOff>415925</xdr:colOff>
      <xdr:row>39</xdr:row>
      <xdr:rowOff>65456</xdr:rowOff>
    </xdr:to>
    <xdr:sp macro="" textlink="">
      <xdr:nvSpPr>
        <xdr:cNvPr id="529" name="円/楕円 528"/>
        <xdr:cNvSpPr/>
      </xdr:nvSpPr>
      <xdr:spPr>
        <a:xfrm>
          <a:off x="15430500" y="6650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81983</xdr:rowOff>
    </xdr:from>
    <xdr:ext cx="469744" cy="259045"/>
    <xdr:sp macro="" textlink="">
      <xdr:nvSpPr>
        <xdr:cNvPr id="530" name="テキスト ボックス 529"/>
        <xdr:cNvSpPr txBox="1"/>
      </xdr:nvSpPr>
      <xdr:spPr>
        <a:xfrm>
          <a:off x="15246427" y="6425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7,737</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12994</xdr:rowOff>
    </xdr:from>
    <xdr:to>
      <xdr:col>21</xdr:col>
      <xdr:colOff>212725</xdr:colOff>
      <xdr:row>39</xdr:row>
      <xdr:rowOff>114594</xdr:rowOff>
    </xdr:to>
    <xdr:sp macro="" textlink="">
      <xdr:nvSpPr>
        <xdr:cNvPr id="531" name="円/楕円 530"/>
        <xdr:cNvSpPr/>
      </xdr:nvSpPr>
      <xdr:spPr>
        <a:xfrm>
          <a:off x="14541500" y="6699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105721</xdr:rowOff>
    </xdr:from>
    <xdr:ext cx="469744" cy="259045"/>
    <xdr:sp macro="" textlink="">
      <xdr:nvSpPr>
        <xdr:cNvPr id="532" name="テキスト ボックス 531"/>
        <xdr:cNvSpPr txBox="1"/>
      </xdr:nvSpPr>
      <xdr:spPr>
        <a:xfrm>
          <a:off x="14357427" y="679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3,223</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28996</xdr:rowOff>
    </xdr:from>
    <xdr:to>
      <xdr:col>20</xdr:col>
      <xdr:colOff>9525</xdr:colOff>
      <xdr:row>39</xdr:row>
      <xdr:rowOff>130596</xdr:rowOff>
    </xdr:to>
    <xdr:sp macro="" textlink="">
      <xdr:nvSpPr>
        <xdr:cNvPr id="533" name="円/楕円 532"/>
        <xdr:cNvSpPr/>
      </xdr:nvSpPr>
      <xdr:spPr>
        <a:xfrm>
          <a:off x="13652500" y="671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121723</xdr:rowOff>
    </xdr:from>
    <xdr:ext cx="469744" cy="259045"/>
    <xdr:sp macro="" textlink="">
      <xdr:nvSpPr>
        <xdr:cNvPr id="534" name="テキスト ボックス 533"/>
        <xdr:cNvSpPr txBox="1"/>
      </xdr:nvSpPr>
      <xdr:spPr>
        <a:xfrm>
          <a:off x="13468427" y="6808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1,753</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28027</xdr:rowOff>
    </xdr:from>
    <xdr:to>
      <xdr:col>18</xdr:col>
      <xdr:colOff>492125</xdr:colOff>
      <xdr:row>39</xdr:row>
      <xdr:rowOff>129627</xdr:rowOff>
    </xdr:to>
    <xdr:sp macro="" textlink="">
      <xdr:nvSpPr>
        <xdr:cNvPr id="535" name="円/楕円 534"/>
        <xdr:cNvSpPr/>
      </xdr:nvSpPr>
      <xdr:spPr>
        <a:xfrm>
          <a:off x="12763500" y="671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120754</xdr:rowOff>
    </xdr:from>
    <xdr:ext cx="469744" cy="259045"/>
    <xdr:sp macro="" textlink="">
      <xdr:nvSpPr>
        <xdr:cNvPr id="536" name="テキスト ボックス 535"/>
        <xdr:cNvSpPr txBox="1"/>
      </xdr:nvSpPr>
      <xdr:spPr>
        <a:xfrm>
          <a:off x="12579427" y="6807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47" name="直線コネクタ 54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48" name="テキスト ボックス 54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49" name="直線コネクタ 54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56</xdr:row>
      <xdr:rowOff>35577</xdr:rowOff>
    </xdr:from>
    <xdr:ext cx="248786" cy="259045"/>
    <xdr:sp macro="" textlink="">
      <xdr:nvSpPr>
        <xdr:cNvPr id="550" name="テキスト ボックス 549"/>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1" name="直線コネクタ 55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52" name="テキスト ボックス 55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3" name="直線コネクタ 55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51</xdr:row>
      <xdr:rowOff>130827</xdr:rowOff>
    </xdr:from>
    <xdr:ext cx="248786" cy="259045"/>
    <xdr:sp macro="" textlink="">
      <xdr:nvSpPr>
        <xdr:cNvPr id="554" name="テキスト ボックス 553"/>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55" name="直線コネクタ 55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49</xdr:row>
      <xdr:rowOff>92727</xdr:rowOff>
    </xdr:from>
    <xdr:ext cx="248786" cy="259045"/>
    <xdr:sp macro="" textlink="">
      <xdr:nvSpPr>
        <xdr:cNvPr id="556" name="テキスト ボックス 555"/>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58" name="テキスト ボックス 557"/>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44450</xdr:rowOff>
    </xdr:from>
    <xdr:to>
      <xdr:col>23</xdr:col>
      <xdr:colOff>516889</xdr:colOff>
      <xdr:row>59</xdr:row>
      <xdr:rowOff>44450</xdr:rowOff>
    </xdr:to>
    <xdr:cxnSp macro="">
      <xdr:nvCxnSpPr>
        <xdr:cNvPr id="560" name="直線コネクタ 559"/>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61"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62" name="直線コネクタ 561"/>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86377</xdr:rowOff>
    </xdr:from>
    <xdr:ext cx="249299" cy="259045"/>
    <xdr:sp macro="" textlink="">
      <xdr:nvSpPr>
        <xdr:cNvPr id="563"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64" name="直線コネクタ 563"/>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65" name="直線コネクタ 564"/>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143527</xdr:rowOff>
    </xdr:from>
    <xdr:ext cx="249299" cy="259045"/>
    <xdr:sp macro="" textlink="">
      <xdr:nvSpPr>
        <xdr:cNvPr id="566"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67" name="フローチャート : 判断 566"/>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68" name="直線コネクタ 567"/>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69" name="フローチャート : 判断 568"/>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70" name="テキスト ボックス 569"/>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71" name="直線コネクタ 570"/>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51</xdr:row>
      <xdr:rowOff>31750</xdr:rowOff>
    </xdr:from>
    <xdr:to>
      <xdr:col>21</xdr:col>
      <xdr:colOff>212725</xdr:colOff>
      <xdr:row>51</xdr:row>
      <xdr:rowOff>133350</xdr:rowOff>
    </xdr:to>
    <xdr:sp macro="" textlink="">
      <xdr:nvSpPr>
        <xdr:cNvPr id="572" name="フローチャート : 判断 571"/>
        <xdr:cNvSpPr/>
      </xdr:nvSpPr>
      <xdr:spPr>
        <a:xfrm>
          <a:off x="14541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49</xdr:row>
      <xdr:rowOff>149877</xdr:rowOff>
    </xdr:from>
    <xdr:ext cx="249299" cy="259045"/>
    <xdr:sp macro="" textlink="">
      <xdr:nvSpPr>
        <xdr:cNvPr id="573" name="テキスト ボックス 572"/>
        <xdr:cNvSpPr txBox="1"/>
      </xdr:nvSpPr>
      <xdr:spPr>
        <a:xfrm>
          <a:off x="14467649"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74" name="直線コネクタ 573"/>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51</xdr:row>
      <xdr:rowOff>31750</xdr:rowOff>
    </xdr:from>
    <xdr:to>
      <xdr:col>20</xdr:col>
      <xdr:colOff>9525</xdr:colOff>
      <xdr:row>51</xdr:row>
      <xdr:rowOff>133350</xdr:rowOff>
    </xdr:to>
    <xdr:sp macro="" textlink="">
      <xdr:nvSpPr>
        <xdr:cNvPr id="575" name="フローチャート : 判断 574"/>
        <xdr:cNvSpPr/>
      </xdr:nvSpPr>
      <xdr:spPr>
        <a:xfrm>
          <a:off x="13652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49</xdr:row>
      <xdr:rowOff>149877</xdr:rowOff>
    </xdr:from>
    <xdr:ext cx="249299" cy="259045"/>
    <xdr:sp macro="" textlink="">
      <xdr:nvSpPr>
        <xdr:cNvPr id="576" name="テキスト ボックス 575"/>
        <xdr:cNvSpPr txBox="1"/>
      </xdr:nvSpPr>
      <xdr:spPr>
        <a:xfrm>
          <a:off x="13578649"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390525</xdr:colOff>
      <xdr:row>51</xdr:row>
      <xdr:rowOff>31750</xdr:rowOff>
    </xdr:from>
    <xdr:to>
      <xdr:col>18</xdr:col>
      <xdr:colOff>492125</xdr:colOff>
      <xdr:row>51</xdr:row>
      <xdr:rowOff>133350</xdr:rowOff>
    </xdr:to>
    <xdr:sp macro="" textlink="">
      <xdr:nvSpPr>
        <xdr:cNvPr id="577" name="フローチャート : 判断 576"/>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49</xdr:row>
      <xdr:rowOff>149877</xdr:rowOff>
    </xdr:from>
    <xdr:ext cx="249299" cy="259045"/>
    <xdr:sp macro="" textlink="">
      <xdr:nvSpPr>
        <xdr:cNvPr id="578" name="テキスト ボックス 577"/>
        <xdr:cNvSpPr txBox="1"/>
      </xdr:nvSpPr>
      <xdr:spPr>
        <a:xfrm>
          <a:off x="12689649"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84" name="円/楕円 583"/>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29227</xdr:rowOff>
    </xdr:from>
    <xdr:ext cx="249299" cy="259045"/>
    <xdr:sp macro="" textlink="">
      <xdr:nvSpPr>
        <xdr:cNvPr id="585"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86" name="円/楕円 585"/>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87" name="テキスト ボックス 586"/>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88" name="円/楕円 587"/>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89" name="テキスト ボックス 588"/>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90" name="円/楕円 589"/>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91" name="テキスト ボックス 590"/>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92" name="円/楕円 591"/>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93" name="テキスト ボックス 592"/>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66,707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604" name="テキスト ボックス 603"/>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79</xdr:row>
      <xdr:rowOff>44450</xdr:rowOff>
    </xdr:from>
    <xdr:to>
      <xdr:col>24</xdr:col>
      <xdr:colOff>644525</xdr:colOff>
      <xdr:row>79</xdr:row>
      <xdr:rowOff>44450</xdr:rowOff>
    </xdr:to>
    <xdr:cxnSp macro="">
      <xdr:nvCxnSpPr>
        <xdr:cNvPr id="605" name="直線コネクタ 60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78</xdr:row>
      <xdr:rowOff>73677</xdr:rowOff>
    </xdr:from>
    <xdr:ext cx="531299" cy="259045"/>
    <xdr:sp macro="" textlink="">
      <xdr:nvSpPr>
        <xdr:cNvPr id="606" name="テキスト ボックス 605"/>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7" name="直線コネクタ 60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08" name="テキスト ボックス 60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0" name="テキスト ボックス 60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1" name="直線コネクタ 61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2" name="テキスト ボックス 61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3" name="直線コネクタ 61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4" name="テキスト ボックス 61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157480</xdr:rowOff>
    </xdr:from>
    <xdr:to>
      <xdr:col>23</xdr:col>
      <xdr:colOff>516889</xdr:colOff>
      <xdr:row>79</xdr:row>
      <xdr:rowOff>134913</xdr:rowOff>
    </xdr:to>
    <xdr:cxnSp macro="">
      <xdr:nvCxnSpPr>
        <xdr:cNvPr id="618" name="直線コネクタ 617"/>
        <xdr:cNvCxnSpPr/>
      </xdr:nvCxnSpPr>
      <xdr:spPr>
        <a:xfrm flipV="1">
          <a:off x="16317595" y="12330430"/>
          <a:ext cx="1269" cy="1349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138740</xdr:rowOff>
    </xdr:from>
    <xdr:ext cx="534377" cy="259045"/>
    <xdr:sp macro="" textlink="">
      <xdr:nvSpPr>
        <xdr:cNvPr id="619" name="公債費最小値テキスト"/>
        <xdr:cNvSpPr txBox="1"/>
      </xdr:nvSpPr>
      <xdr:spPr>
        <a:xfrm>
          <a:off x="16370300" y="1368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22,877</a:t>
          </a:r>
          <a:endParaRPr kumimoji="1" lang="ja-JP" altLang="en-US" sz="1000" b="1">
            <a:latin typeface="ＭＳ Ｐゴシック"/>
          </a:endParaRPr>
        </a:p>
      </xdr:txBody>
    </xdr:sp>
    <xdr:clientData/>
  </xdr:oneCellAnchor>
  <xdr:twoCellAnchor>
    <xdr:from>
      <xdr:col>23</xdr:col>
      <xdr:colOff>428625</xdr:colOff>
      <xdr:row>79</xdr:row>
      <xdr:rowOff>134913</xdr:rowOff>
    </xdr:from>
    <xdr:to>
      <xdr:col>23</xdr:col>
      <xdr:colOff>606425</xdr:colOff>
      <xdr:row>79</xdr:row>
      <xdr:rowOff>134913</xdr:rowOff>
    </xdr:to>
    <xdr:cxnSp macro="">
      <xdr:nvCxnSpPr>
        <xdr:cNvPr id="620" name="直線コネクタ 619"/>
        <xdr:cNvCxnSpPr/>
      </xdr:nvCxnSpPr>
      <xdr:spPr>
        <a:xfrm>
          <a:off x="16230600" y="13679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104157</xdr:rowOff>
    </xdr:from>
    <xdr:ext cx="599010" cy="259045"/>
    <xdr:sp macro="" textlink="">
      <xdr:nvSpPr>
        <xdr:cNvPr id="621" name="公債費最大値テキスト"/>
        <xdr:cNvSpPr txBox="1"/>
      </xdr:nvSpPr>
      <xdr:spPr>
        <a:xfrm>
          <a:off x="16370300" y="12105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129,100</a:t>
          </a:r>
          <a:endParaRPr kumimoji="1" lang="ja-JP" altLang="en-US" sz="1000" b="1">
            <a:latin typeface="ＭＳ Ｐゴシック"/>
          </a:endParaRPr>
        </a:p>
      </xdr:txBody>
    </xdr:sp>
    <xdr:clientData/>
  </xdr:oneCellAnchor>
  <xdr:twoCellAnchor>
    <xdr:from>
      <xdr:col>23</xdr:col>
      <xdr:colOff>428625</xdr:colOff>
      <xdr:row>71</xdr:row>
      <xdr:rowOff>157480</xdr:rowOff>
    </xdr:from>
    <xdr:to>
      <xdr:col>23</xdr:col>
      <xdr:colOff>606425</xdr:colOff>
      <xdr:row>71</xdr:row>
      <xdr:rowOff>157480</xdr:rowOff>
    </xdr:to>
    <xdr:cxnSp macro="">
      <xdr:nvCxnSpPr>
        <xdr:cNvPr id="622" name="直線コネクタ 621"/>
        <xdr:cNvCxnSpPr/>
      </xdr:nvCxnSpPr>
      <xdr:spPr>
        <a:xfrm>
          <a:off x="16230600" y="12330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92646</xdr:rowOff>
    </xdr:from>
    <xdr:to>
      <xdr:col>23</xdr:col>
      <xdr:colOff>517525</xdr:colOff>
      <xdr:row>75</xdr:row>
      <xdr:rowOff>103098</xdr:rowOff>
    </xdr:to>
    <xdr:cxnSp macro="">
      <xdr:nvCxnSpPr>
        <xdr:cNvPr id="623" name="直線コネクタ 622"/>
        <xdr:cNvCxnSpPr/>
      </xdr:nvCxnSpPr>
      <xdr:spPr>
        <a:xfrm>
          <a:off x="15481300" y="12779946"/>
          <a:ext cx="838200" cy="181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1807</xdr:rowOff>
    </xdr:from>
    <xdr:ext cx="534377" cy="259045"/>
    <xdr:sp macro="" textlink="">
      <xdr:nvSpPr>
        <xdr:cNvPr id="624" name="公債費平均値テキスト"/>
        <xdr:cNvSpPr txBox="1"/>
      </xdr:nvSpPr>
      <xdr:spPr>
        <a:xfrm>
          <a:off x="16370300" y="13203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54,659</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23380</xdr:rowOff>
    </xdr:from>
    <xdr:to>
      <xdr:col>23</xdr:col>
      <xdr:colOff>568325</xdr:colOff>
      <xdr:row>77</xdr:row>
      <xdr:rowOff>124980</xdr:rowOff>
    </xdr:to>
    <xdr:sp macro="" textlink="">
      <xdr:nvSpPr>
        <xdr:cNvPr id="625" name="フローチャート : 判断 624"/>
        <xdr:cNvSpPr/>
      </xdr:nvSpPr>
      <xdr:spPr>
        <a:xfrm>
          <a:off x="16268700" y="1322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73</xdr:row>
      <xdr:rowOff>130213</xdr:rowOff>
    </xdr:from>
    <xdr:to>
      <xdr:col>22</xdr:col>
      <xdr:colOff>365125</xdr:colOff>
      <xdr:row>74</xdr:row>
      <xdr:rowOff>92646</xdr:rowOff>
    </xdr:to>
    <xdr:cxnSp macro="">
      <xdr:nvCxnSpPr>
        <xdr:cNvPr id="626" name="直線コネクタ 625"/>
        <xdr:cNvCxnSpPr/>
      </xdr:nvCxnSpPr>
      <xdr:spPr>
        <a:xfrm>
          <a:off x="14592300" y="12646063"/>
          <a:ext cx="889000" cy="13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61988</xdr:rowOff>
    </xdr:from>
    <xdr:to>
      <xdr:col>22</xdr:col>
      <xdr:colOff>415925</xdr:colOff>
      <xdr:row>77</xdr:row>
      <xdr:rowOff>163588</xdr:rowOff>
    </xdr:to>
    <xdr:sp macro="" textlink="">
      <xdr:nvSpPr>
        <xdr:cNvPr id="627" name="フローチャート : 判断 626"/>
        <xdr:cNvSpPr/>
      </xdr:nvSpPr>
      <xdr:spPr>
        <a:xfrm>
          <a:off x="15430500" y="1326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154715</xdr:rowOff>
    </xdr:from>
    <xdr:ext cx="534377" cy="259045"/>
    <xdr:sp macro="" textlink="">
      <xdr:nvSpPr>
        <xdr:cNvPr id="628" name="テキスト ボックス 627"/>
        <xdr:cNvSpPr txBox="1"/>
      </xdr:nvSpPr>
      <xdr:spPr>
        <a:xfrm>
          <a:off x="15214111" y="13356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51,619</a:t>
          </a:r>
          <a:endParaRPr kumimoji="1" lang="ja-JP" altLang="en-US" sz="1000" b="1">
            <a:solidFill>
              <a:srgbClr val="000080"/>
            </a:solidFill>
            <a:latin typeface="ＭＳ Ｐゴシック"/>
          </a:endParaRPr>
        </a:p>
      </xdr:txBody>
    </xdr:sp>
    <xdr:clientData/>
  </xdr:oneCellAnchor>
  <xdr:twoCellAnchor>
    <xdr:from>
      <xdr:col>19</xdr:col>
      <xdr:colOff>644525</xdr:colOff>
      <xdr:row>73</xdr:row>
      <xdr:rowOff>130213</xdr:rowOff>
    </xdr:from>
    <xdr:to>
      <xdr:col>21</xdr:col>
      <xdr:colOff>161925</xdr:colOff>
      <xdr:row>75</xdr:row>
      <xdr:rowOff>61811</xdr:rowOff>
    </xdr:to>
    <xdr:cxnSp macro="">
      <xdr:nvCxnSpPr>
        <xdr:cNvPr id="629" name="直線コネクタ 628"/>
        <xdr:cNvCxnSpPr/>
      </xdr:nvCxnSpPr>
      <xdr:spPr>
        <a:xfrm flipV="1">
          <a:off x="13703300" y="12646063"/>
          <a:ext cx="889000" cy="274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23292</xdr:rowOff>
    </xdr:from>
    <xdr:to>
      <xdr:col>21</xdr:col>
      <xdr:colOff>212725</xdr:colOff>
      <xdr:row>77</xdr:row>
      <xdr:rowOff>124892</xdr:rowOff>
    </xdr:to>
    <xdr:sp macro="" textlink="">
      <xdr:nvSpPr>
        <xdr:cNvPr id="630" name="フローチャート : 判断 629"/>
        <xdr:cNvSpPr/>
      </xdr:nvSpPr>
      <xdr:spPr>
        <a:xfrm>
          <a:off x="14541500" y="1322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116019</xdr:rowOff>
    </xdr:from>
    <xdr:ext cx="534377" cy="259045"/>
    <xdr:sp macro="" textlink="">
      <xdr:nvSpPr>
        <xdr:cNvPr id="631" name="テキスト ボックス 630"/>
        <xdr:cNvSpPr txBox="1"/>
      </xdr:nvSpPr>
      <xdr:spPr>
        <a:xfrm>
          <a:off x="14325111" y="1331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54,666</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61811</xdr:rowOff>
    </xdr:from>
    <xdr:to>
      <xdr:col>19</xdr:col>
      <xdr:colOff>644525</xdr:colOff>
      <xdr:row>76</xdr:row>
      <xdr:rowOff>58713</xdr:rowOff>
    </xdr:to>
    <xdr:cxnSp macro="">
      <xdr:nvCxnSpPr>
        <xdr:cNvPr id="632" name="直線コネクタ 631"/>
        <xdr:cNvCxnSpPr/>
      </xdr:nvCxnSpPr>
      <xdr:spPr>
        <a:xfrm flipV="1">
          <a:off x="12814300" y="12920561"/>
          <a:ext cx="889000" cy="168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166154</xdr:rowOff>
    </xdr:from>
    <xdr:to>
      <xdr:col>20</xdr:col>
      <xdr:colOff>9525</xdr:colOff>
      <xdr:row>77</xdr:row>
      <xdr:rowOff>96304</xdr:rowOff>
    </xdr:to>
    <xdr:sp macro="" textlink="">
      <xdr:nvSpPr>
        <xdr:cNvPr id="633" name="フローチャート : 判断 632"/>
        <xdr:cNvSpPr/>
      </xdr:nvSpPr>
      <xdr:spPr>
        <a:xfrm>
          <a:off x="13652500" y="1319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87431</xdr:rowOff>
    </xdr:from>
    <xdr:ext cx="534377" cy="259045"/>
    <xdr:sp macro="" textlink="">
      <xdr:nvSpPr>
        <xdr:cNvPr id="634" name="テキスト ボックス 633"/>
        <xdr:cNvSpPr txBox="1"/>
      </xdr:nvSpPr>
      <xdr:spPr>
        <a:xfrm>
          <a:off x="13436111" y="1328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56,917</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169227</xdr:rowOff>
    </xdr:from>
    <xdr:to>
      <xdr:col>18</xdr:col>
      <xdr:colOff>492125</xdr:colOff>
      <xdr:row>77</xdr:row>
      <xdr:rowOff>99377</xdr:rowOff>
    </xdr:to>
    <xdr:sp macro="" textlink="">
      <xdr:nvSpPr>
        <xdr:cNvPr id="635" name="フローチャート : 判断 634"/>
        <xdr:cNvSpPr/>
      </xdr:nvSpPr>
      <xdr:spPr>
        <a:xfrm>
          <a:off x="12763500" y="1319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90504</xdr:rowOff>
    </xdr:from>
    <xdr:ext cx="534377" cy="259045"/>
    <xdr:sp macro="" textlink="">
      <xdr:nvSpPr>
        <xdr:cNvPr id="636" name="テキスト ボックス 635"/>
        <xdr:cNvSpPr txBox="1"/>
      </xdr:nvSpPr>
      <xdr:spPr>
        <a:xfrm>
          <a:off x="12547111" y="13292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56,675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52298</xdr:rowOff>
    </xdr:from>
    <xdr:to>
      <xdr:col>23</xdr:col>
      <xdr:colOff>568325</xdr:colOff>
      <xdr:row>75</xdr:row>
      <xdr:rowOff>153898</xdr:rowOff>
    </xdr:to>
    <xdr:sp macro="" textlink="">
      <xdr:nvSpPr>
        <xdr:cNvPr id="642" name="円/楕円 641"/>
        <xdr:cNvSpPr/>
      </xdr:nvSpPr>
      <xdr:spPr>
        <a:xfrm>
          <a:off x="16268700" y="1291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75175</xdr:rowOff>
    </xdr:from>
    <xdr:ext cx="534377" cy="259045"/>
    <xdr:sp macro="" textlink="">
      <xdr:nvSpPr>
        <xdr:cNvPr id="643" name="公債費該当値テキスト"/>
        <xdr:cNvSpPr txBox="1"/>
      </xdr:nvSpPr>
      <xdr:spPr>
        <a:xfrm>
          <a:off x="16370300" y="12762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79,382</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41846</xdr:rowOff>
    </xdr:from>
    <xdr:to>
      <xdr:col>22</xdr:col>
      <xdr:colOff>415925</xdr:colOff>
      <xdr:row>74</xdr:row>
      <xdr:rowOff>143446</xdr:rowOff>
    </xdr:to>
    <xdr:sp macro="" textlink="">
      <xdr:nvSpPr>
        <xdr:cNvPr id="644" name="円/楕円 643"/>
        <xdr:cNvSpPr/>
      </xdr:nvSpPr>
      <xdr:spPr>
        <a:xfrm>
          <a:off x="15430500" y="12729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159973</xdr:rowOff>
    </xdr:from>
    <xdr:ext cx="534377" cy="259045"/>
    <xdr:sp macro="" textlink="">
      <xdr:nvSpPr>
        <xdr:cNvPr id="645" name="テキスト ボックス 644"/>
        <xdr:cNvSpPr txBox="1"/>
      </xdr:nvSpPr>
      <xdr:spPr>
        <a:xfrm>
          <a:off x="15214111" y="1250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93,705</a:t>
          </a:r>
          <a:endParaRPr kumimoji="1" lang="ja-JP" altLang="en-US" sz="1000" b="1">
            <a:solidFill>
              <a:srgbClr val="FF0000"/>
            </a:solidFill>
            <a:latin typeface="ＭＳ Ｐゴシック"/>
          </a:endParaRPr>
        </a:p>
      </xdr:txBody>
    </xdr:sp>
    <xdr:clientData/>
  </xdr:oneCellAnchor>
  <xdr:twoCellAnchor>
    <xdr:from>
      <xdr:col>21</xdr:col>
      <xdr:colOff>111125</xdr:colOff>
      <xdr:row>73</xdr:row>
      <xdr:rowOff>79413</xdr:rowOff>
    </xdr:from>
    <xdr:to>
      <xdr:col>21</xdr:col>
      <xdr:colOff>212725</xdr:colOff>
      <xdr:row>74</xdr:row>
      <xdr:rowOff>9563</xdr:rowOff>
    </xdr:to>
    <xdr:sp macro="" textlink="">
      <xdr:nvSpPr>
        <xdr:cNvPr id="646" name="円/楕円 645"/>
        <xdr:cNvSpPr/>
      </xdr:nvSpPr>
      <xdr:spPr>
        <a:xfrm>
          <a:off x="14541500" y="1259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72</xdr:row>
      <xdr:rowOff>26090</xdr:rowOff>
    </xdr:from>
    <xdr:ext cx="599010" cy="259045"/>
    <xdr:sp macro="" textlink="">
      <xdr:nvSpPr>
        <xdr:cNvPr id="647" name="テキスト ボックス 646"/>
        <xdr:cNvSpPr txBox="1"/>
      </xdr:nvSpPr>
      <xdr:spPr>
        <a:xfrm>
          <a:off x="14292794" y="12370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104,247</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11011</xdr:rowOff>
    </xdr:from>
    <xdr:to>
      <xdr:col>20</xdr:col>
      <xdr:colOff>9525</xdr:colOff>
      <xdr:row>75</xdr:row>
      <xdr:rowOff>112611</xdr:rowOff>
    </xdr:to>
    <xdr:sp macro="" textlink="">
      <xdr:nvSpPr>
        <xdr:cNvPr id="648" name="円/楕円 647"/>
        <xdr:cNvSpPr/>
      </xdr:nvSpPr>
      <xdr:spPr>
        <a:xfrm>
          <a:off x="13652500" y="1286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129138</xdr:rowOff>
    </xdr:from>
    <xdr:ext cx="534377" cy="259045"/>
    <xdr:sp macro="" textlink="">
      <xdr:nvSpPr>
        <xdr:cNvPr id="649" name="テキスト ボックス 648"/>
        <xdr:cNvSpPr txBox="1"/>
      </xdr:nvSpPr>
      <xdr:spPr>
        <a:xfrm>
          <a:off x="13436111" y="1264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82,633</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7913</xdr:rowOff>
    </xdr:from>
    <xdr:to>
      <xdr:col>18</xdr:col>
      <xdr:colOff>492125</xdr:colOff>
      <xdr:row>76</xdr:row>
      <xdr:rowOff>109513</xdr:rowOff>
    </xdr:to>
    <xdr:sp macro="" textlink="">
      <xdr:nvSpPr>
        <xdr:cNvPr id="650" name="円/楕円 649"/>
        <xdr:cNvSpPr/>
      </xdr:nvSpPr>
      <xdr:spPr>
        <a:xfrm>
          <a:off x="12763500" y="1303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126039</xdr:rowOff>
    </xdr:from>
    <xdr:ext cx="534377" cy="259045"/>
    <xdr:sp macro="" textlink="">
      <xdr:nvSpPr>
        <xdr:cNvPr id="651" name="テキスト ボックス 650"/>
        <xdr:cNvSpPr txBox="1"/>
      </xdr:nvSpPr>
      <xdr:spPr>
        <a:xfrm>
          <a:off x="12547111" y="12813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69,377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7,733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2" name="直線コネクタ 66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3" name="テキスト ボックス 66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4" name="直線コネクタ 66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65" name="テキスト ボックス 664"/>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7" name="テキスト ボックス 66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68" name="直線コネクタ 66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69" name="テキスト ボックス 66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0" name="直線コネクタ 66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1" name="テキスト ボックス 67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73" name="テキスト ボックス 672"/>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36979</xdr:rowOff>
    </xdr:from>
    <xdr:to>
      <xdr:col>23</xdr:col>
      <xdr:colOff>516889</xdr:colOff>
      <xdr:row>99</xdr:row>
      <xdr:rowOff>44056</xdr:rowOff>
    </xdr:to>
    <xdr:cxnSp macro="">
      <xdr:nvCxnSpPr>
        <xdr:cNvPr id="675" name="直線コネクタ 674"/>
        <xdr:cNvCxnSpPr/>
      </xdr:nvCxnSpPr>
      <xdr:spPr>
        <a:xfrm flipV="1">
          <a:off x="16317595" y="15638929"/>
          <a:ext cx="1269" cy="1378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47883</xdr:rowOff>
    </xdr:from>
    <xdr:ext cx="378565" cy="259045"/>
    <xdr:sp macro="" textlink="">
      <xdr:nvSpPr>
        <xdr:cNvPr id="676" name="積立金最小値テキスト"/>
        <xdr:cNvSpPr txBox="1"/>
      </xdr:nvSpPr>
      <xdr:spPr>
        <a:xfrm>
          <a:off x="16370300" y="170214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428625</xdr:colOff>
      <xdr:row>99</xdr:row>
      <xdr:rowOff>44056</xdr:rowOff>
    </xdr:from>
    <xdr:to>
      <xdr:col>23</xdr:col>
      <xdr:colOff>606425</xdr:colOff>
      <xdr:row>99</xdr:row>
      <xdr:rowOff>44056</xdr:rowOff>
    </xdr:to>
    <xdr:cxnSp macro="">
      <xdr:nvCxnSpPr>
        <xdr:cNvPr id="677" name="直線コネクタ 676"/>
        <xdr:cNvCxnSpPr/>
      </xdr:nvCxnSpPr>
      <xdr:spPr>
        <a:xfrm>
          <a:off x="16230600" y="17017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155106</xdr:rowOff>
    </xdr:from>
    <xdr:ext cx="599010" cy="259045"/>
    <xdr:sp macro="" textlink="">
      <xdr:nvSpPr>
        <xdr:cNvPr id="678" name="積立金最大値テキスト"/>
        <xdr:cNvSpPr txBox="1"/>
      </xdr:nvSpPr>
      <xdr:spPr>
        <a:xfrm>
          <a:off x="16370300" y="15414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723,922</a:t>
          </a:r>
          <a:endParaRPr kumimoji="1" lang="ja-JP" altLang="en-US" sz="1000" b="1">
            <a:latin typeface="ＭＳ Ｐゴシック"/>
          </a:endParaRPr>
        </a:p>
      </xdr:txBody>
    </xdr:sp>
    <xdr:clientData/>
  </xdr:oneCellAnchor>
  <xdr:twoCellAnchor>
    <xdr:from>
      <xdr:col>23</xdr:col>
      <xdr:colOff>428625</xdr:colOff>
      <xdr:row>91</xdr:row>
      <xdr:rowOff>36979</xdr:rowOff>
    </xdr:from>
    <xdr:to>
      <xdr:col>23</xdr:col>
      <xdr:colOff>606425</xdr:colOff>
      <xdr:row>91</xdr:row>
      <xdr:rowOff>36979</xdr:rowOff>
    </xdr:to>
    <xdr:cxnSp macro="">
      <xdr:nvCxnSpPr>
        <xdr:cNvPr id="679" name="直線コネクタ 678"/>
        <xdr:cNvCxnSpPr/>
      </xdr:nvCxnSpPr>
      <xdr:spPr>
        <a:xfrm>
          <a:off x="16230600" y="15638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155818</xdr:rowOff>
    </xdr:from>
    <xdr:to>
      <xdr:col>23</xdr:col>
      <xdr:colOff>517525</xdr:colOff>
      <xdr:row>99</xdr:row>
      <xdr:rowOff>19535</xdr:rowOff>
    </xdr:to>
    <xdr:cxnSp macro="">
      <xdr:nvCxnSpPr>
        <xdr:cNvPr id="680" name="直線コネクタ 679"/>
        <xdr:cNvCxnSpPr/>
      </xdr:nvCxnSpPr>
      <xdr:spPr>
        <a:xfrm>
          <a:off x="15481300" y="16957918"/>
          <a:ext cx="838200" cy="35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114357</xdr:rowOff>
    </xdr:from>
    <xdr:ext cx="534377" cy="259045"/>
    <xdr:sp macro="" textlink="">
      <xdr:nvSpPr>
        <xdr:cNvPr id="681" name="積立金平均値テキスト"/>
        <xdr:cNvSpPr txBox="1"/>
      </xdr:nvSpPr>
      <xdr:spPr>
        <a:xfrm>
          <a:off x="16370300" y="16745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38,646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91480</xdr:rowOff>
    </xdr:from>
    <xdr:to>
      <xdr:col>23</xdr:col>
      <xdr:colOff>568325</xdr:colOff>
      <xdr:row>99</xdr:row>
      <xdr:rowOff>21630</xdr:rowOff>
    </xdr:to>
    <xdr:sp macro="" textlink="">
      <xdr:nvSpPr>
        <xdr:cNvPr id="682" name="フローチャート : 判断 681"/>
        <xdr:cNvSpPr/>
      </xdr:nvSpPr>
      <xdr:spPr>
        <a:xfrm>
          <a:off x="16268700" y="168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155818</xdr:rowOff>
    </xdr:from>
    <xdr:to>
      <xdr:col>22</xdr:col>
      <xdr:colOff>365125</xdr:colOff>
      <xdr:row>99</xdr:row>
      <xdr:rowOff>43616</xdr:rowOff>
    </xdr:to>
    <xdr:cxnSp macro="">
      <xdr:nvCxnSpPr>
        <xdr:cNvPr id="683" name="直線コネクタ 682"/>
        <xdr:cNvCxnSpPr/>
      </xdr:nvCxnSpPr>
      <xdr:spPr>
        <a:xfrm flipV="1">
          <a:off x="14592300" y="16957918"/>
          <a:ext cx="889000" cy="59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126529</xdr:rowOff>
    </xdr:from>
    <xdr:to>
      <xdr:col>22</xdr:col>
      <xdr:colOff>415925</xdr:colOff>
      <xdr:row>99</xdr:row>
      <xdr:rowOff>56679</xdr:rowOff>
    </xdr:to>
    <xdr:sp macro="" textlink="">
      <xdr:nvSpPr>
        <xdr:cNvPr id="684" name="フローチャート : 判断 683"/>
        <xdr:cNvSpPr/>
      </xdr:nvSpPr>
      <xdr:spPr>
        <a:xfrm>
          <a:off x="15430500" y="16928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47806</xdr:rowOff>
    </xdr:from>
    <xdr:ext cx="534377" cy="259045"/>
    <xdr:sp macro="" textlink="">
      <xdr:nvSpPr>
        <xdr:cNvPr id="685" name="テキスト ボックス 684"/>
        <xdr:cNvSpPr txBox="1"/>
      </xdr:nvSpPr>
      <xdr:spPr>
        <a:xfrm>
          <a:off x="15214111" y="17021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20,247</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169458</xdr:rowOff>
    </xdr:from>
    <xdr:to>
      <xdr:col>21</xdr:col>
      <xdr:colOff>161925</xdr:colOff>
      <xdr:row>99</xdr:row>
      <xdr:rowOff>43616</xdr:rowOff>
    </xdr:to>
    <xdr:cxnSp macro="">
      <xdr:nvCxnSpPr>
        <xdr:cNvPr id="686" name="直線コネクタ 685"/>
        <xdr:cNvCxnSpPr/>
      </xdr:nvCxnSpPr>
      <xdr:spPr>
        <a:xfrm>
          <a:off x="13703300" y="16971558"/>
          <a:ext cx="889000" cy="45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123569</xdr:rowOff>
    </xdr:from>
    <xdr:to>
      <xdr:col>21</xdr:col>
      <xdr:colOff>212725</xdr:colOff>
      <xdr:row>99</xdr:row>
      <xdr:rowOff>53719</xdr:rowOff>
    </xdr:to>
    <xdr:sp macro="" textlink="">
      <xdr:nvSpPr>
        <xdr:cNvPr id="687" name="フローチャート : 判断 686"/>
        <xdr:cNvSpPr/>
      </xdr:nvSpPr>
      <xdr:spPr>
        <a:xfrm>
          <a:off x="14541500" y="16925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70246</xdr:rowOff>
    </xdr:from>
    <xdr:ext cx="534377" cy="259045"/>
    <xdr:sp macro="" textlink="">
      <xdr:nvSpPr>
        <xdr:cNvPr id="688" name="テキスト ボックス 687"/>
        <xdr:cNvSpPr txBox="1"/>
      </xdr:nvSpPr>
      <xdr:spPr>
        <a:xfrm>
          <a:off x="14325111" y="16700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21,801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152919</xdr:rowOff>
    </xdr:from>
    <xdr:to>
      <xdr:col>19</xdr:col>
      <xdr:colOff>644525</xdr:colOff>
      <xdr:row>98</xdr:row>
      <xdr:rowOff>169458</xdr:rowOff>
    </xdr:to>
    <xdr:cxnSp macro="">
      <xdr:nvCxnSpPr>
        <xdr:cNvPr id="689" name="直線コネクタ 688"/>
        <xdr:cNvCxnSpPr/>
      </xdr:nvCxnSpPr>
      <xdr:spPr>
        <a:xfrm>
          <a:off x="12814300" y="16955019"/>
          <a:ext cx="889000" cy="16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125253</xdr:rowOff>
    </xdr:from>
    <xdr:to>
      <xdr:col>20</xdr:col>
      <xdr:colOff>9525</xdr:colOff>
      <xdr:row>99</xdr:row>
      <xdr:rowOff>55403</xdr:rowOff>
    </xdr:to>
    <xdr:sp macro="" textlink="">
      <xdr:nvSpPr>
        <xdr:cNvPr id="690" name="フローチャート : 判断 689"/>
        <xdr:cNvSpPr/>
      </xdr:nvSpPr>
      <xdr:spPr>
        <a:xfrm>
          <a:off x="13652500" y="169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46530</xdr:rowOff>
    </xdr:from>
    <xdr:ext cx="534377" cy="259045"/>
    <xdr:sp macro="" textlink="">
      <xdr:nvSpPr>
        <xdr:cNvPr id="691" name="テキスト ボックス 690"/>
        <xdr:cNvSpPr txBox="1"/>
      </xdr:nvSpPr>
      <xdr:spPr>
        <a:xfrm>
          <a:off x="13436111" y="17020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20,917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142284</xdr:rowOff>
    </xdr:from>
    <xdr:to>
      <xdr:col>18</xdr:col>
      <xdr:colOff>492125</xdr:colOff>
      <xdr:row>98</xdr:row>
      <xdr:rowOff>72434</xdr:rowOff>
    </xdr:to>
    <xdr:sp macro="" textlink="">
      <xdr:nvSpPr>
        <xdr:cNvPr id="692" name="フローチャート : 判断 691"/>
        <xdr:cNvSpPr/>
      </xdr:nvSpPr>
      <xdr:spPr>
        <a:xfrm>
          <a:off x="12763500" y="1677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88961</xdr:rowOff>
    </xdr:from>
    <xdr:ext cx="599010" cy="259045"/>
    <xdr:sp macro="" textlink="">
      <xdr:nvSpPr>
        <xdr:cNvPr id="693" name="テキスト ボックス 692"/>
        <xdr:cNvSpPr txBox="1"/>
      </xdr:nvSpPr>
      <xdr:spPr>
        <a:xfrm>
          <a:off x="12514794" y="16548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101,977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140185</xdr:rowOff>
    </xdr:from>
    <xdr:to>
      <xdr:col>23</xdr:col>
      <xdr:colOff>568325</xdr:colOff>
      <xdr:row>99</xdr:row>
      <xdr:rowOff>70335</xdr:rowOff>
    </xdr:to>
    <xdr:sp macro="" textlink="">
      <xdr:nvSpPr>
        <xdr:cNvPr id="699" name="円/楕円 698"/>
        <xdr:cNvSpPr/>
      </xdr:nvSpPr>
      <xdr:spPr>
        <a:xfrm>
          <a:off x="16268700" y="1694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69907</xdr:rowOff>
    </xdr:from>
    <xdr:ext cx="534377" cy="259045"/>
    <xdr:sp macro="" textlink="">
      <xdr:nvSpPr>
        <xdr:cNvPr id="700" name="積立金該当値テキスト"/>
        <xdr:cNvSpPr txBox="1"/>
      </xdr:nvSpPr>
      <xdr:spPr>
        <a:xfrm>
          <a:off x="16370300" y="16872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13,079</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105018</xdr:rowOff>
    </xdr:from>
    <xdr:to>
      <xdr:col>22</xdr:col>
      <xdr:colOff>415925</xdr:colOff>
      <xdr:row>99</xdr:row>
      <xdr:rowOff>35168</xdr:rowOff>
    </xdr:to>
    <xdr:sp macro="" textlink="">
      <xdr:nvSpPr>
        <xdr:cNvPr id="701" name="円/楕円 700"/>
        <xdr:cNvSpPr/>
      </xdr:nvSpPr>
      <xdr:spPr>
        <a:xfrm>
          <a:off x="15430500" y="16907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51695</xdr:rowOff>
    </xdr:from>
    <xdr:ext cx="534377" cy="259045"/>
    <xdr:sp macro="" textlink="">
      <xdr:nvSpPr>
        <xdr:cNvPr id="702" name="テキスト ボックス 701"/>
        <xdr:cNvSpPr txBox="1"/>
      </xdr:nvSpPr>
      <xdr:spPr>
        <a:xfrm>
          <a:off x="15214111" y="16682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31,539</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164266</xdr:rowOff>
    </xdr:from>
    <xdr:to>
      <xdr:col>21</xdr:col>
      <xdr:colOff>212725</xdr:colOff>
      <xdr:row>99</xdr:row>
      <xdr:rowOff>94416</xdr:rowOff>
    </xdr:to>
    <xdr:sp macro="" textlink="">
      <xdr:nvSpPr>
        <xdr:cNvPr id="703" name="円/楕円 702"/>
        <xdr:cNvSpPr/>
      </xdr:nvSpPr>
      <xdr:spPr>
        <a:xfrm>
          <a:off x="14541500" y="1696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99</xdr:row>
      <xdr:rowOff>85543</xdr:rowOff>
    </xdr:from>
    <xdr:ext cx="378565" cy="259045"/>
    <xdr:sp macro="" textlink="">
      <xdr:nvSpPr>
        <xdr:cNvPr id="704" name="テキスト ボックス 703"/>
        <xdr:cNvSpPr txBox="1"/>
      </xdr:nvSpPr>
      <xdr:spPr>
        <a:xfrm>
          <a:off x="14403017" y="170590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118658</xdr:rowOff>
    </xdr:from>
    <xdr:to>
      <xdr:col>20</xdr:col>
      <xdr:colOff>9525</xdr:colOff>
      <xdr:row>99</xdr:row>
      <xdr:rowOff>48808</xdr:rowOff>
    </xdr:to>
    <xdr:sp macro="" textlink="">
      <xdr:nvSpPr>
        <xdr:cNvPr id="705" name="円/楕円 704"/>
        <xdr:cNvSpPr/>
      </xdr:nvSpPr>
      <xdr:spPr>
        <a:xfrm>
          <a:off x="13652500" y="16920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65335</xdr:rowOff>
    </xdr:from>
    <xdr:ext cx="534377" cy="259045"/>
    <xdr:sp macro="" textlink="">
      <xdr:nvSpPr>
        <xdr:cNvPr id="706" name="テキスト ボックス 705"/>
        <xdr:cNvSpPr txBox="1"/>
      </xdr:nvSpPr>
      <xdr:spPr>
        <a:xfrm>
          <a:off x="13436111" y="1669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24,379</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102119</xdr:rowOff>
    </xdr:from>
    <xdr:to>
      <xdr:col>18</xdr:col>
      <xdr:colOff>492125</xdr:colOff>
      <xdr:row>99</xdr:row>
      <xdr:rowOff>32269</xdr:rowOff>
    </xdr:to>
    <xdr:sp macro="" textlink="">
      <xdr:nvSpPr>
        <xdr:cNvPr id="707" name="円/楕円 706"/>
        <xdr:cNvSpPr/>
      </xdr:nvSpPr>
      <xdr:spPr>
        <a:xfrm>
          <a:off x="12763500" y="16904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23396</xdr:rowOff>
    </xdr:from>
    <xdr:ext cx="534377" cy="259045"/>
    <xdr:sp macro="" textlink="">
      <xdr:nvSpPr>
        <xdr:cNvPr id="708" name="テキスト ボックス 707"/>
        <xdr:cNvSpPr txBox="1"/>
      </xdr:nvSpPr>
      <xdr:spPr>
        <a:xfrm>
          <a:off x="12547111" y="16996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33,061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719" name="直線コネクタ 718"/>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720" name="テキスト ボックス 719"/>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1" name="直線コネクタ 72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22" name="テキスト ボックス 72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723" name="直線コネクタ 722"/>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30</xdr:row>
      <xdr:rowOff>111777</xdr:rowOff>
    </xdr:from>
    <xdr:ext cx="531299" cy="259045"/>
    <xdr:sp macro="" textlink="">
      <xdr:nvSpPr>
        <xdr:cNvPr id="724" name="テキスト ボックス 723"/>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133985</xdr:rowOff>
    </xdr:from>
    <xdr:to>
      <xdr:col>32</xdr:col>
      <xdr:colOff>186689</xdr:colOff>
      <xdr:row>38</xdr:row>
      <xdr:rowOff>25400</xdr:rowOff>
    </xdr:to>
    <xdr:cxnSp macro="">
      <xdr:nvCxnSpPr>
        <xdr:cNvPr id="728" name="直線コネクタ 727"/>
        <xdr:cNvCxnSpPr/>
      </xdr:nvCxnSpPr>
      <xdr:spPr>
        <a:xfrm flipV="1">
          <a:off x="22159595" y="5277485"/>
          <a:ext cx="1269"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29227</xdr:rowOff>
    </xdr:from>
    <xdr:ext cx="249299" cy="259045"/>
    <xdr:sp macro="" textlink="">
      <xdr:nvSpPr>
        <xdr:cNvPr id="729"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730" name="直線コネクタ 729"/>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80662</xdr:rowOff>
    </xdr:from>
    <xdr:ext cx="534377" cy="259045"/>
    <xdr:sp macro="" textlink="">
      <xdr:nvSpPr>
        <xdr:cNvPr id="731" name="投資及び出資金最大値テキスト"/>
        <xdr:cNvSpPr txBox="1"/>
      </xdr:nvSpPr>
      <xdr:spPr>
        <a:xfrm>
          <a:off x="22212300" y="5052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22,100</a:t>
          </a:r>
          <a:endParaRPr kumimoji="1" lang="ja-JP" altLang="en-US" sz="1000" b="1">
            <a:latin typeface="ＭＳ Ｐゴシック"/>
          </a:endParaRPr>
        </a:p>
      </xdr:txBody>
    </xdr:sp>
    <xdr:clientData/>
  </xdr:oneCellAnchor>
  <xdr:twoCellAnchor>
    <xdr:from>
      <xdr:col>32</xdr:col>
      <xdr:colOff>98425</xdr:colOff>
      <xdr:row>30</xdr:row>
      <xdr:rowOff>133985</xdr:rowOff>
    </xdr:from>
    <xdr:to>
      <xdr:col>32</xdr:col>
      <xdr:colOff>276225</xdr:colOff>
      <xdr:row>30</xdr:row>
      <xdr:rowOff>133985</xdr:rowOff>
    </xdr:to>
    <xdr:cxnSp macro="">
      <xdr:nvCxnSpPr>
        <xdr:cNvPr id="732" name="直線コネクタ 731"/>
        <xdr:cNvCxnSpPr/>
      </xdr:nvCxnSpPr>
      <xdr:spPr>
        <a:xfrm>
          <a:off x="22072600" y="527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25400</xdr:rowOff>
    </xdr:from>
    <xdr:to>
      <xdr:col>32</xdr:col>
      <xdr:colOff>187325</xdr:colOff>
      <xdr:row>38</xdr:row>
      <xdr:rowOff>25400</xdr:rowOff>
    </xdr:to>
    <xdr:cxnSp macro="">
      <xdr:nvCxnSpPr>
        <xdr:cNvPr id="733" name="直線コネクタ 732"/>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14279</xdr:rowOff>
    </xdr:from>
    <xdr:ext cx="469744" cy="259045"/>
    <xdr:sp macro="" textlink="">
      <xdr:nvSpPr>
        <xdr:cNvPr id="734" name="投資及び出資金平均値テキスト"/>
        <xdr:cNvSpPr txBox="1"/>
      </xdr:nvSpPr>
      <xdr:spPr>
        <a:xfrm>
          <a:off x="22212300" y="6186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2,706</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162852</xdr:rowOff>
    </xdr:from>
    <xdr:to>
      <xdr:col>32</xdr:col>
      <xdr:colOff>238125</xdr:colOff>
      <xdr:row>37</xdr:row>
      <xdr:rowOff>93002</xdr:rowOff>
    </xdr:to>
    <xdr:sp macro="" textlink="">
      <xdr:nvSpPr>
        <xdr:cNvPr id="735" name="フローチャート : 判断 734"/>
        <xdr:cNvSpPr/>
      </xdr:nvSpPr>
      <xdr:spPr>
        <a:xfrm>
          <a:off x="22110700" y="633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24657</xdr:rowOff>
    </xdr:from>
    <xdr:to>
      <xdr:col>31</xdr:col>
      <xdr:colOff>34925</xdr:colOff>
      <xdr:row>38</xdr:row>
      <xdr:rowOff>25400</xdr:rowOff>
    </xdr:to>
    <xdr:cxnSp macro="">
      <xdr:nvCxnSpPr>
        <xdr:cNvPr id="736" name="直線コネクタ 735"/>
        <xdr:cNvCxnSpPr/>
      </xdr:nvCxnSpPr>
      <xdr:spPr>
        <a:xfrm>
          <a:off x="20434300" y="6539757"/>
          <a:ext cx="889000" cy="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27635</xdr:rowOff>
    </xdr:from>
    <xdr:to>
      <xdr:col>31</xdr:col>
      <xdr:colOff>85725</xdr:colOff>
      <xdr:row>37</xdr:row>
      <xdr:rowOff>129235</xdr:rowOff>
    </xdr:to>
    <xdr:sp macro="" textlink="">
      <xdr:nvSpPr>
        <xdr:cNvPr id="737" name="フローチャート : 判断 736"/>
        <xdr:cNvSpPr/>
      </xdr:nvSpPr>
      <xdr:spPr>
        <a:xfrm>
          <a:off x="21272500" y="63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35</xdr:row>
      <xdr:rowOff>145762</xdr:rowOff>
    </xdr:from>
    <xdr:ext cx="469744" cy="259045"/>
    <xdr:sp macro="" textlink="">
      <xdr:nvSpPr>
        <xdr:cNvPr id="738" name="テキスト ボックス 737"/>
        <xdr:cNvSpPr txBox="1"/>
      </xdr:nvSpPr>
      <xdr:spPr>
        <a:xfrm>
          <a:off x="21088427" y="6146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2,072</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24657</xdr:rowOff>
    </xdr:from>
    <xdr:to>
      <xdr:col>29</xdr:col>
      <xdr:colOff>517525</xdr:colOff>
      <xdr:row>38</xdr:row>
      <xdr:rowOff>24657</xdr:rowOff>
    </xdr:to>
    <xdr:cxnSp macro="">
      <xdr:nvCxnSpPr>
        <xdr:cNvPr id="739" name="直線コネクタ 738"/>
        <xdr:cNvCxnSpPr/>
      </xdr:nvCxnSpPr>
      <xdr:spPr>
        <a:xfrm>
          <a:off x="19545300" y="65397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89014</xdr:rowOff>
    </xdr:from>
    <xdr:to>
      <xdr:col>29</xdr:col>
      <xdr:colOff>568325</xdr:colOff>
      <xdr:row>38</xdr:row>
      <xdr:rowOff>19165</xdr:rowOff>
    </xdr:to>
    <xdr:sp macro="" textlink="">
      <xdr:nvSpPr>
        <xdr:cNvPr id="740" name="フローチャート : 判断 739"/>
        <xdr:cNvSpPr/>
      </xdr:nvSpPr>
      <xdr:spPr>
        <a:xfrm>
          <a:off x="20383500" y="64326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35691</xdr:rowOff>
    </xdr:from>
    <xdr:ext cx="378565" cy="259045"/>
    <xdr:sp macro="" textlink="">
      <xdr:nvSpPr>
        <xdr:cNvPr id="741" name="テキスト ボックス 740"/>
        <xdr:cNvSpPr txBox="1"/>
      </xdr:nvSpPr>
      <xdr:spPr>
        <a:xfrm>
          <a:off x="20245017" y="6207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27</xdr:col>
      <xdr:colOff>111125</xdr:colOff>
      <xdr:row>31</xdr:row>
      <xdr:rowOff>94380</xdr:rowOff>
    </xdr:from>
    <xdr:to>
      <xdr:col>28</xdr:col>
      <xdr:colOff>314325</xdr:colOff>
      <xdr:row>38</xdr:row>
      <xdr:rowOff>24657</xdr:rowOff>
    </xdr:to>
    <xdr:cxnSp macro="">
      <xdr:nvCxnSpPr>
        <xdr:cNvPr id="742" name="直線コネクタ 741"/>
        <xdr:cNvCxnSpPr/>
      </xdr:nvCxnSpPr>
      <xdr:spPr>
        <a:xfrm>
          <a:off x="18656300" y="5409330"/>
          <a:ext cx="889000" cy="1130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91586</xdr:rowOff>
    </xdr:from>
    <xdr:to>
      <xdr:col>28</xdr:col>
      <xdr:colOff>365125</xdr:colOff>
      <xdr:row>38</xdr:row>
      <xdr:rowOff>21736</xdr:rowOff>
    </xdr:to>
    <xdr:sp macro="" textlink="">
      <xdr:nvSpPr>
        <xdr:cNvPr id="743" name="フローチャート : 判断 742"/>
        <xdr:cNvSpPr/>
      </xdr:nvSpPr>
      <xdr:spPr>
        <a:xfrm>
          <a:off x="19494500" y="643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38263</xdr:rowOff>
    </xdr:from>
    <xdr:ext cx="378565" cy="259045"/>
    <xdr:sp macro="" textlink="">
      <xdr:nvSpPr>
        <xdr:cNvPr id="744" name="テキスト ボックス 743"/>
        <xdr:cNvSpPr txBox="1"/>
      </xdr:nvSpPr>
      <xdr:spPr>
        <a:xfrm>
          <a:off x="19356017" y="62104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70498</xdr:rowOff>
    </xdr:from>
    <xdr:to>
      <xdr:col>27</xdr:col>
      <xdr:colOff>161925</xdr:colOff>
      <xdr:row>38</xdr:row>
      <xdr:rowOff>648</xdr:rowOff>
    </xdr:to>
    <xdr:sp macro="" textlink="">
      <xdr:nvSpPr>
        <xdr:cNvPr id="745" name="フローチャート : 判断 744"/>
        <xdr:cNvSpPr/>
      </xdr:nvSpPr>
      <xdr:spPr>
        <a:xfrm>
          <a:off x="18605500" y="6414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163225</xdr:rowOff>
    </xdr:from>
    <xdr:ext cx="469744" cy="259045"/>
    <xdr:sp macro="" textlink="">
      <xdr:nvSpPr>
        <xdr:cNvPr id="746" name="テキスト ボックス 745"/>
        <xdr:cNvSpPr txBox="1"/>
      </xdr:nvSpPr>
      <xdr:spPr>
        <a:xfrm>
          <a:off x="18421427" y="650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146050</xdr:rowOff>
    </xdr:from>
    <xdr:to>
      <xdr:col>32</xdr:col>
      <xdr:colOff>238125</xdr:colOff>
      <xdr:row>38</xdr:row>
      <xdr:rowOff>76200</xdr:rowOff>
    </xdr:to>
    <xdr:sp macro="" textlink="">
      <xdr:nvSpPr>
        <xdr:cNvPr id="752" name="円/楕円 751"/>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60977</xdr:rowOff>
    </xdr:from>
    <xdr:ext cx="249299" cy="259045"/>
    <xdr:sp macro="" textlink="">
      <xdr:nvSpPr>
        <xdr:cNvPr id="753" name="投資及び出資金該当値テキスト"/>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146050</xdr:rowOff>
    </xdr:from>
    <xdr:to>
      <xdr:col>31</xdr:col>
      <xdr:colOff>85725</xdr:colOff>
      <xdr:row>38</xdr:row>
      <xdr:rowOff>76200</xdr:rowOff>
    </xdr:to>
    <xdr:sp macro="" textlink="">
      <xdr:nvSpPr>
        <xdr:cNvPr id="754" name="円/楕円 753"/>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38</xdr:row>
      <xdr:rowOff>67327</xdr:rowOff>
    </xdr:from>
    <xdr:ext cx="249299" cy="259045"/>
    <xdr:sp macro="" textlink="">
      <xdr:nvSpPr>
        <xdr:cNvPr id="755" name="テキスト ボックス 754"/>
        <xdr:cNvSpPr txBox="1"/>
      </xdr:nvSpPr>
      <xdr:spPr>
        <a:xfrm>
          <a:off x="21198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145307</xdr:rowOff>
    </xdr:from>
    <xdr:to>
      <xdr:col>29</xdr:col>
      <xdr:colOff>568325</xdr:colOff>
      <xdr:row>38</xdr:row>
      <xdr:rowOff>75457</xdr:rowOff>
    </xdr:to>
    <xdr:sp macro="" textlink="">
      <xdr:nvSpPr>
        <xdr:cNvPr id="756" name="円/楕円 755"/>
        <xdr:cNvSpPr/>
      </xdr:nvSpPr>
      <xdr:spPr>
        <a:xfrm>
          <a:off x="20383500" y="648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38</xdr:row>
      <xdr:rowOff>66584</xdr:rowOff>
    </xdr:from>
    <xdr:ext cx="313932" cy="259045"/>
    <xdr:sp macro="" textlink="">
      <xdr:nvSpPr>
        <xdr:cNvPr id="757" name="テキスト ボックス 756"/>
        <xdr:cNvSpPr txBox="1"/>
      </xdr:nvSpPr>
      <xdr:spPr>
        <a:xfrm>
          <a:off x="20277333" y="65816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145307</xdr:rowOff>
    </xdr:from>
    <xdr:to>
      <xdr:col>28</xdr:col>
      <xdr:colOff>365125</xdr:colOff>
      <xdr:row>38</xdr:row>
      <xdr:rowOff>75457</xdr:rowOff>
    </xdr:to>
    <xdr:sp macro="" textlink="">
      <xdr:nvSpPr>
        <xdr:cNvPr id="758" name="円/楕円 757"/>
        <xdr:cNvSpPr/>
      </xdr:nvSpPr>
      <xdr:spPr>
        <a:xfrm>
          <a:off x="19494500" y="648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38</xdr:row>
      <xdr:rowOff>66584</xdr:rowOff>
    </xdr:from>
    <xdr:ext cx="313932" cy="259045"/>
    <xdr:sp macro="" textlink="">
      <xdr:nvSpPr>
        <xdr:cNvPr id="759" name="テキスト ボックス 758"/>
        <xdr:cNvSpPr txBox="1"/>
      </xdr:nvSpPr>
      <xdr:spPr>
        <a:xfrm>
          <a:off x="19388333" y="65816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27</xdr:col>
      <xdr:colOff>60325</xdr:colOff>
      <xdr:row>31</xdr:row>
      <xdr:rowOff>43580</xdr:rowOff>
    </xdr:from>
    <xdr:to>
      <xdr:col>27</xdr:col>
      <xdr:colOff>161925</xdr:colOff>
      <xdr:row>31</xdr:row>
      <xdr:rowOff>145180</xdr:rowOff>
    </xdr:to>
    <xdr:sp macro="" textlink="">
      <xdr:nvSpPr>
        <xdr:cNvPr id="760" name="円/楕円 759"/>
        <xdr:cNvSpPr/>
      </xdr:nvSpPr>
      <xdr:spPr>
        <a:xfrm>
          <a:off x="18605500" y="535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29</xdr:row>
      <xdr:rowOff>161707</xdr:rowOff>
    </xdr:from>
    <xdr:ext cx="534377" cy="259045"/>
    <xdr:sp macro="" textlink="">
      <xdr:nvSpPr>
        <xdr:cNvPr id="761" name="テキスト ボックス 760"/>
        <xdr:cNvSpPr txBox="1"/>
      </xdr:nvSpPr>
      <xdr:spPr>
        <a:xfrm>
          <a:off x="18389111" y="5133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19,793</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72" name="直線コネクタ 771"/>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73" name="テキスト ボックス 772"/>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74" name="直線コネクタ 773"/>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144434</xdr:rowOff>
    </xdr:from>
    <xdr:ext cx="467179" cy="259045"/>
    <xdr:sp macro="" textlink="">
      <xdr:nvSpPr>
        <xdr:cNvPr id="775" name="テキスト ボックス 774"/>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76" name="直線コネクタ 775"/>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160762</xdr:rowOff>
    </xdr:from>
    <xdr:ext cx="467179" cy="259045"/>
    <xdr:sp macro="" textlink="">
      <xdr:nvSpPr>
        <xdr:cNvPr id="777" name="テキスト ボックス 776"/>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8" name="直線コネクタ 777"/>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5642</xdr:rowOff>
    </xdr:from>
    <xdr:ext cx="467179" cy="259045"/>
    <xdr:sp macro="" textlink="">
      <xdr:nvSpPr>
        <xdr:cNvPr id="779" name="テキスト ボックス 778"/>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80" name="直線コネクタ 779"/>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81" name="テキスト ボックス 780"/>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82" name="直線コネクタ 781"/>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83" name="テキスト ボックス 782"/>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57622</xdr:rowOff>
    </xdr:from>
    <xdr:to>
      <xdr:col>32</xdr:col>
      <xdr:colOff>186689</xdr:colOff>
      <xdr:row>59</xdr:row>
      <xdr:rowOff>98878</xdr:rowOff>
    </xdr:to>
    <xdr:cxnSp macro="">
      <xdr:nvCxnSpPr>
        <xdr:cNvPr id="787" name="直線コネクタ 786"/>
        <xdr:cNvCxnSpPr/>
      </xdr:nvCxnSpPr>
      <xdr:spPr>
        <a:xfrm flipV="1">
          <a:off x="22159595" y="8630122"/>
          <a:ext cx="1269" cy="1584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8"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9" name="直線コネクタ 788"/>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4299</xdr:rowOff>
    </xdr:from>
    <xdr:ext cx="534377" cy="259045"/>
    <xdr:sp macro="" textlink="">
      <xdr:nvSpPr>
        <xdr:cNvPr id="790" name="貸付金最大値テキスト"/>
        <xdr:cNvSpPr txBox="1"/>
      </xdr:nvSpPr>
      <xdr:spPr>
        <a:xfrm>
          <a:off x="22212300" y="8405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14,554</a:t>
          </a:r>
          <a:endParaRPr kumimoji="1" lang="ja-JP" altLang="en-US" sz="1000" b="1">
            <a:latin typeface="ＭＳ Ｐゴシック"/>
          </a:endParaRPr>
        </a:p>
      </xdr:txBody>
    </xdr:sp>
    <xdr:clientData/>
  </xdr:oneCellAnchor>
  <xdr:twoCellAnchor>
    <xdr:from>
      <xdr:col>32</xdr:col>
      <xdr:colOff>98425</xdr:colOff>
      <xdr:row>50</xdr:row>
      <xdr:rowOff>57622</xdr:rowOff>
    </xdr:from>
    <xdr:to>
      <xdr:col>32</xdr:col>
      <xdr:colOff>276225</xdr:colOff>
      <xdr:row>50</xdr:row>
      <xdr:rowOff>57622</xdr:rowOff>
    </xdr:to>
    <xdr:cxnSp macro="">
      <xdr:nvCxnSpPr>
        <xdr:cNvPr id="791" name="直線コネクタ 790"/>
        <xdr:cNvCxnSpPr/>
      </xdr:nvCxnSpPr>
      <xdr:spPr>
        <a:xfrm>
          <a:off x="22072600" y="8630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56</xdr:row>
      <xdr:rowOff>171269</xdr:rowOff>
    </xdr:from>
    <xdr:to>
      <xdr:col>32</xdr:col>
      <xdr:colOff>187325</xdr:colOff>
      <xdr:row>59</xdr:row>
      <xdr:rowOff>98878</xdr:rowOff>
    </xdr:to>
    <xdr:cxnSp macro="">
      <xdr:nvCxnSpPr>
        <xdr:cNvPr id="792" name="直線コネクタ 791"/>
        <xdr:cNvCxnSpPr/>
      </xdr:nvCxnSpPr>
      <xdr:spPr>
        <a:xfrm flipV="1">
          <a:off x="21323300" y="9772469"/>
          <a:ext cx="838200" cy="44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32166</xdr:rowOff>
    </xdr:from>
    <xdr:ext cx="469744" cy="259045"/>
    <xdr:sp macro="" textlink="">
      <xdr:nvSpPr>
        <xdr:cNvPr id="793" name="貸付金平均値テキスト"/>
        <xdr:cNvSpPr txBox="1"/>
      </xdr:nvSpPr>
      <xdr:spPr>
        <a:xfrm>
          <a:off x="22212300" y="9804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3,098</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53739</xdr:rowOff>
    </xdr:from>
    <xdr:to>
      <xdr:col>32</xdr:col>
      <xdr:colOff>238125</xdr:colOff>
      <xdr:row>57</xdr:row>
      <xdr:rowOff>155339</xdr:rowOff>
    </xdr:to>
    <xdr:sp macro="" textlink="">
      <xdr:nvSpPr>
        <xdr:cNvPr id="794" name="フローチャート : 判断 793"/>
        <xdr:cNvSpPr/>
      </xdr:nvSpPr>
      <xdr:spPr>
        <a:xfrm>
          <a:off x="22110700" y="982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795" name="直線コネクタ 794"/>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168039</xdr:rowOff>
    </xdr:from>
    <xdr:to>
      <xdr:col>31</xdr:col>
      <xdr:colOff>85725</xdr:colOff>
      <xdr:row>57</xdr:row>
      <xdr:rowOff>98189</xdr:rowOff>
    </xdr:to>
    <xdr:sp macro="" textlink="">
      <xdr:nvSpPr>
        <xdr:cNvPr id="796" name="フローチャート : 判断 795"/>
        <xdr:cNvSpPr/>
      </xdr:nvSpPr>
      <xdr:spPr>
        <a:xfrm>
          <a:off x="21272500" y="9769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114716</xdr:rowOff>
    </xdr:from>
    <xdr:ext cx="469744" cy="259045"/>
    <xdr:sp macro="" textlink="">
      <xdr:nvSpPr>
        <xdr:cNvPr id="797" name="テキスト ボックス 796"/>
        <xdr:cNvSpPr txBox="1"/>
      </xdr:nvSpPr>
      <xdr:spPr>
        <a:xfrm>
          <a:off x="21088427" y="9544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42273</xdr:rowOff>
    </xdr:from>
    <xdr:to>
      <xdr:col>29</xdr:col>
      <xdr:colOff>517525</xdr:colOff>
      <xdr:row>59</xdr:row>
      <xdr:rowOff>98878</xdr:rowOff>
    </xdr:to>
    <xdr:cxnSp macro="">
      <xdr:nvCxnSpPr>
        <xdr:cNvPr id="798" name="直線コネクタ 797"/>
        <xdr:cNvCxnSpPr/>
      </xdr:nvCxnSpPr>
      <xdr:spPr>
        <a:xfrm>
          <a:off x="19545300" y="10157823"/>
          <a:ext cx="889000" cy="56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27396</xdr:rowOff>
    </xdr:from>
    <xdr:to>
      <xdr:col>29</xdr:col>
      <xdr:colOff>568325</xdr:colOff>
      <xdr:row>58</xdr:row>
      <xdr:rowOff>128996</xdr:rowOff>
    </xdr:to>
    <xdr:sp macro="" textlink="">
      <xdr:nvSpPr>
        <xdr:cNvPr id="799" name="フローチャート : 判断 798"/>
        <xdr:cNvSpPr/>
      </xdr:nvSpPr>
      <xdr:spPr>
        <a:xfrm>
          <a:off x="20383500" y="9971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145523</xdr:rowOff>
    </xdr:from>
    <xdr:ext cx="469744" cy="259045"/>
    <xdr:sp macro="" textlink="">
      <xdr:nvSpPr>
        <xdr:cNvPr id="800" name="テキスト ボックス 799"/>
        <xdr:cNvSpPr txBox="1"/>
      </xdr:nvSpPr>
      <xdr:spPr>
        <a:xfrm>
          <a:off x="20199427" y="9746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1,765</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42273</xdr:rowOff>
    </xdr:from>
    <xdr:to>
      <xdr:col>28</xdr:col>
      <xdr:colOff>314325</xdr:colOff>
      <xdr:row>59</xdr:row>
      <xdr:rowOff>98878</xdr:rowOff>
    </xdr:to>
    <xdr:cxnSp macro="">
      <xdr:nvCxnSpPr>
        <xdr:cNvPr id="801" name="直線コネクタ 800"/>
        <xdr:cNvCxnSpPr/>
      </xdr:nvCxnSpPr>
      <xdr:spPr>
        <a:xfrm flipV="1">
          <a:off x="18656300" y="10157823"/>
          <a:ext cx="889000" cy="56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141696</xdr:rowOff>
    </xdr:from>
    <xdr:to>
      <xdr:col>28</xdr:col>
      <xdr:colOff>365125</xdr:colOff>
      <xdr:row>57</xdr:row>
      <xdr:rowOff>71846</xdr:rowOff>
    </xdr:to>
    <xdr:sp macro="" textlink="">
      <xdr:nvSpPr>
        <xdr:cNvPr id="802" name="フローチャート : 判断 801"/>
        <xdr:cNvSpPr/>
      </xdr:nvSpPr>
      <xdr:spPr>
        <a:xfrm>
          <a:off x="19494500" y="9742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88373</xdr:rowOff>
    </xdr:from>
    <xdr:ext cx="469744" cy="259045"/>
    <xdr:sp macro="" textlink="">
      <xdr:nvSpPr>
        <xdr:cNvPr id="803" name="テキスト ボックス 802"/>
        <xdr:cNvSpPr txBox="1"/>
      </xdr:nvSpPr>
      <xdr:spPr>
        <a:xfrm>
          <a:off x="19310427" y="9518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100874</xdr:rowOff>
    </xdr:from>
    <xdr:to>
      <xdr:col>27</xdr:col>
      <xdr:colOff>161925</xdr:colOff>
      <xdr:row>58</xdr:row>
      <xdr:rowOff>31024</xdr:rowOff>
    </xdr:to>
    <xdr:sp macro="" textlink="">
      <xdr:nvSpPr>
        <xdr:cNvPr id="804" name="フローチャート : 判断 803"/>
        <xdr:cNvSpPr/>
      </xdr:nvSpPr>
      <xdr:spPr>
        <a:xfrm>
          <a:off x="18605500" y="9873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47551</xdr:rowOff>
    </xdr:from>
    <xdr:ext cx="469744" cy="259045"/>
    <xdr:sp macro="" textlink="">
      <xdr:nvSpPr>
        <xdr:cNvPr id="805" name="テキスト ボックス 804"/>
        <xdr:cNvSpPr txBox="1"/>
      </xdr:nvSpPr>
      <xdr:spPr>
        <a:xfrm>
          <a:off x="18421427" y="9648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2,665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56</xdr:row>
      <xdr:rowOff>120469</xdr:rowOff>
    </xdr:from>
    <xdr:to>
      <xdr:col>32</xdr:col>
      <xdr:colOff>238125</xdr:colOff>
      <xdr:row>57</xdr:row>
      <xdr:rowOff>50619</xdr:rowOff>
    </xdr:to>
    <xdr:sp macro="" textlink="">
      <xdr:nvSpPr>
        <xdr:cNvPr id="811" name="円/楕円 810"/>
        <xdr:cNvSpPr/>
      </xdr:nvSpPr>
      <xdr:spPr>
        <a:xfrm>
          <a:off x="22110700" y="972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55</xdr:row>
      <xdr:rowOff>143346</xdr:rowOff>
    </xdr:from>
    <xdr:ext cx="469744" cy="259045"/>
    <xdr:sp macro="" textlink="">
      <xdr:nvSpPr>
        <xdr:cNvPr id="812" name="貸付金該当値テキスト"/>
        <xdr:cNvSpPr txBox="1"/>
      </xdr:nvSpPr>
      <xdr:spPr>
        <a:xfrm>
          <a:off x="22212300" y="9573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4,060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13" name="円/楕円 812"/>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14" name="テキスト ボックス 813"/>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15" name="円/楕円 814"/>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16" name="テキスト ボックス 815"/>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162923</xdr:rowOff>
    </xdr:from>
    <xdr:to>
      <xdr:col>28</xdr:col>
      <xdr:colOff>365125</xdr:colOff>
      <xdr:row>59</xdr:row>
      <xdr:rowOff>93073</xdr:rowOff>
    </xdr:to>
    <xdr:sp macro="" textlink="">
      <xdr:nvSpPr>
        <xdr:cNvPr id="817" name="円/楕円 816"/>
        <xdr:cNvSpPr/>
      </xdr:nvSpPr>
      <xdr:spPr>
        <a:xfrm>
          <a:off x="19494500" y="1010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84200</xdr:rowOff>
    </xdr:from>
    <xdr:ext cx="378565" cy="259045"/>
    <xdr:sp macro="" textlink="">
      <xdr:nvSpPr>
        <xdr:cNvPr id="818" name="テキスト ボックス 817"/>
        <xdr:cNvSpPr txBox="1"/>
      </xdr:nvSpPr>
      <xdr:spPr>
        <a:xfrm>
          <a:off x="19356017" y="101997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19" name="円/楕円 818"/>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20" name="テキスト ボックス 819"/>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39,707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31" name="テキスト ボックス 83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32" name="直線コネクタ 83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33" name="テキスト ボックス 83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34" name="直線コネクタ 83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35" name="テキスト ボックス 83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36" name="直線コネクタ 83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37" name="テキスト ボックス 83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38" name="直線コネクタ 83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39" name="テキスト ボックス 838"/>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40" name="直線コネクタ 83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41" name="テキスト ボックス 84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42" name="直線コネクタ 84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43" name="テキスト ボックス 84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4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33801</xdr:rowOff>
    </xdr:from>
    <xdr:to>
      <xdr:col>32</xdr:col>
      <xdr:colOff>186689</xdr:colOff>
      <xdr:row>78</xdr:row>
      <xdr:rowOff>130366</xdr:rowOff>
    </xdr:to>
    <xdr:cxnSp macro="">
      <xdr:nvCxnSpPr>
        <xdr:cNvPr id="845" name="直線コネクタ 844"/>
        <xdr:cNvCxnSpPr/>
      </xdr:nvCxnSpPr>
      <xdr:spPr>
        <a:xfrm flipV="1">
          <a:off x="22159595" y="12035301"/>
          <a:ext cx="1269" cy="1468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134193</xdr:rowOff>
    </xdr:from>
    <xdr:ext cx="534377" cy="259045"/>
    <xdr:sp macro="" textlink="">
      <xdr:nvSpPr>
        <xdr:cNvPr id="846" name="繰出金最小値テキスト"/>
        <xdr:cNvSpPr txBox="1"/>
      </xdr:nvSpPr>
      <xdr:spPr>
        <a:xfrm>
          <a:off x="22212300" y="1350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24,490</a:t>
          </a:r>
          <a:endParaRPr kumimoji="1" lang="ja-JP" altLang="en-US" sz="1000" b="1">
            <a:latin typeface="ＭＳ Ｐゴシック"/>
          </a:endParaRPr>
        </a:p>
      </xdr:txBody>
    </xdr:sp>
    <xdr:clientData/>
  </xdr:oneCellAnchor>
  <xdr:twoCellAnchor>
    <xdr:from>
      <xdr:col>32</xdr:col>
      <xdr:colOff>98425</xdr:colOff>
      <xdr:row>78</xdr:row>
      <xdr:rowOff>130366</xdr:rowOff>
    </xdr:from>
    <xdr:to>
      <xdr:col>32</xdr:col>
      <xdr:colOff>276225</xdr:colOff>
      <xdr:row>78</xdr:row>
      <xdr:rowOff>130366</xdr:rowOff>
    </xdr:to>
    <xdr:cxnSp macro="">
      <xdr:nvCxnSpPr>
        <xdr:cNvPr id="847" name="直線コネクタ 846"/>
        <xdr:cNvCxnSpPr/>
      </xdr:nvCxnSpPr>
      <xdr:spPr>
        <a:xfrm>
          <a:off x="22072600" y="13503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151928</xdr:rowOff>
    </xdr:from>
    <xdr:ext cx="599010" cy="259045"/>
    <xdr:sp macro="" textlink="">
      <xdr:nvSpPr>
        <xdr:cNvPr id="848" name="繰出金最大値テキスト"/>
        <xdr:cNvSpPr txBox="1"/>
      </xdr:nvSpPr>
      <xdr:spPr>
        <a:xfrm>
          <a:off x="22212300" y="11810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101,559</a:t>
          </a:r>
          <a:endParaRPr kumimoji="1" lang="ja-JP" altLang="en-US" sz="1000" b="1">
            <a:latin typeface="ＭＳ Ｐゴシック"/>
          </a:endParaRPr>
        </a:p>
      </xdr:txBody>
    </xdr:sp>
    <xdr:clientData/>
  </xdr:oneCellAnchor>
  <xdr:twoCellAnchor>
    <xdr:from>
      <xdr:col>32</xdr:col>
      <xdr:colOff>98425</xdr:colOff>
      <xdr:row>70</xdr:row>
      <xdr:rowOff>33801</xdr:rowOff>
    </xdr:from>
    <xdr:to>
      <xdr:col>32</xdr:col>
      <xdr:colOff>276225</xdr:colOff>
      <xdr:row>70</xdr:row>
      <xdr:rowOff>33801</xdr:rowOff>
    </xdr:to>
    <xdr:cxnSp macro="">
      <xdr:nvCxnSpPr>
        <xdr:cNvPr id="849" name="直線コネクタ 848"/>
        <xdr:cNvCxnSpPr/>
      </xdr:nvCxnSpPr>
      <xdr:spPr>
        <a:xfrm>
          <a:off x="22072600" y="12035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71</xdr:row>
      <xdr:rowOff>109277</xdr:rowOff>
    </xdr:from>
    <xdr:to>
      <xdr:col>32</xdr:col>
      <xdr:colOff>187325</xdr:colOff>
      <xdr:row>71</xdr:row>
      <xdr:rowOff>113468</xdr:rowOff>
    </xdr:to>
    <xdr:cxnSp macro="">
      <xdr:nvCxnSpPr>
        <xdr:cNvPr id="850" name="直線コネクタ 849"/>
        <xdr:cNvCxnSpPr/>
      </xdr:nvCxnSpPr>
      <xdr:spPr>
        <a:xfrm flipV="1">
          <a:off x="21323300" y="12282227"/>
          <a:ext cx="8382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78129</xdr:rowOff>
    </xdr:from>
    <xdr:ext cx="534377" cy="259045"/>
    <xdr:sp macro="" textlink="">
      <xdr:nvSpPr>
        <xdr:cNvPr id="851" name="繰出金平均値テキスト"/>
        <xdr:cNvSpPr txBox="1"/>
      </xdr:nvSpPr>
      <xdr:spPr>
        <a:xfrm>
          <a:off x="22212300" y="12765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59,433</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99702</xdr:rowOff>
    </xdr:from>
    <xdr:to>
      <xdr:col>32</xdr:col>
      <xdr:colOff>238125</xdr:colOff>
      <xdr:row>75</xdr:row>
      <xdr:rowOff>29852</xdr:rowOff>
    </xdr:to>
    <xdr:sp macro="" textlink="">
      <xdr:nvSpPr>
        <xdr:cNvPr id="852" name="フローチャート : 判断 851"/>
        <xdr:cNvSpPr/>
      </xdr:nvSpPr>
      <xdr:spPr>
        <a:xfrm>
          <a:off x="22110700" y="1278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71</xdr:row>
      <xdr:rowOff>113468</xdr:rowOff>
    </xdr:from>
    <xdr:to>
      <xdr:col>31</xdr:col>
      <xdr:colOff>34925</xdr:colOff>
      <xdr:row>72</xdr:row>
      <xdr:rowOff>32715</xdr:rowOff>
    </xdr:to>
    <xdr:cxnSp macro="">
      <xdr:nvCxnSpPr>
        <xdr:cNvPr id="853" name="直線コネクタ 852"/>
        <xdr:cNvCxnSpPr/>
      </xdr:nvCxnSpPr>
      <xdr:spPr>
        <a:xfrm flipV="1">
          <a:off x="20434300" y="12286418"/>
          <a:ext cx="889000" cy="90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118370</xdr:rowOff>
    </xdr:from>
    <xdr:to>
      <xdr:col>31</xdr:col>
      <xdr:colOff>85725</xdr:colOff>
      <xdr:row>75</xdr:row>
      <xdr:rowOff>48520</xdr:rowOff>
    </xdr:to>
    <xdr:sp macro="" textlink="">
      <xdr:nvSpPr>
        <xdr:cNvPr id="854" name="フローチャート : 判断 853"/>
        <xdr:cNvSpPr/>
      </xdr:nvSpPr>
      <xdr:spPr>
        <a:xfrm>
          <a:off x="21272500" y="128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39647</xdr:rowOff>
    </xdr:from>
    <xdr:ext cx="534377" cy="259045"/>
    <xdr:sp macro="" textlink="">
      <xdr:nvSpPr>
        <xdr:cNvPr id="855" name="テキスト ボックス 854"/>
        <xdr:cNvSpPr txBox="1"/>
      </xdr:nvSpPr>
      <xdr:spPr>
        <a:xfrm>
          <a:off x="21056111" y="1289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58,453</a:t>
          </a:r>
          <a:endParaRPr kumimoji="1" lang="ja-JP" altLang="en-US" sz="1000" b="1">
            <a:solidFill>
              <a:srgbClr val="000080"/>
            </a:solidFill>
            <a:latin typeface="ＭＳ Ｐゴシック"/>
          </a:endParaRPr>
        </a:p>
      </xdr:txBody>
    </xdr:sp>
    <xdr:clientData/>
  </xdr:oneCellAnchor>
  <xdr:twoCellAnchor>
    <xdr:from>
      <xdr:col>28</xdr:col>
      <xdr:colOff>314325</xdr:colOff>
      <xdr:row>72</xdr:row>
      <xdr:rowOff>32715</xdr:rowOff>
    </xdr:from>
    <xdr:to>
      <xdr:col>29</xdr:col>
      <xdr:colOff>517525</xdr:colOff>
      <xdr:row>72</xdr:row>
      <xdr:rowOff>57366</xdr:rowOff>
    </xdr:to>
    <xdr:cxnSp macro="">
      <xdr:nvCxnSpPr>
        <xdr:cNvPr id="856" name="直線コネクタ 855"/>
        <xdr:cNvCxnSpPr/>
      </xdr:nvCxnSpPr>
      <xdr:spPr>
        <a:xfrm flipV="1">
          <a:off x="19545300" y="12377115"/>
          <a:ext cx="889000" cy="24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145841</xdr:rowOff>
    </xdr:from>
    <xdr:to>
      <xdr:col>29</xdr:col>
      <xdr:colOff>568325</xdr:colOff>
      <xdr:row>75</xdr:row>
      <xdr:rowOff>75991</xdr:rowOff>
    </xdr:to>
    <xdr:sp macro="" textlink="">
      <xdr:nvSpPr>
        <xdr:cNvPr id="857" name="フローチャート : 判断 856"/>
        <xdr:cNvSpPr/>
      </xdr:nvSpPr>
      <xdr:spPr>
        <a:xfrm>
          <a:off x="20383500" y="12833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67118</xdr:rowOff>
    </xdr:from>
    <xdr:ext cx="534377" cy="259045"/>
    <xdr:sp macro="" textlink="">
      <xdr:nvSpPr>
        <xdr:cNvPr id="858" name="テキスト ボックス 857"/>
        <xdr:cNvSpPr txBox="1"/>
      </xdr:nvSpPr>
      <xdr:spPr>
        <a:xfrm>
          <a:off x="20167111" y="12925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57,011</a:t>
          </a:r>
          <a:endParaRPr kumimoji="1" lang="ja-JP" altLang="en-US" sz="1000" b="1">
            <a:solidFill>
              <a:srgbClr val="000080"/>
            </a:solidFill>
            <a:latin typeface="ＭＳ Ｐゴシック"/>
          </a:endParaRPr>
        </a:p>
      </xdr:txBody>
    </xdr:sp>
    <xdr:clientData/>
  </xdr:oneCellAnchor>
  <xdr:twoCellAnchor>
    <xdr:from>
      <xdr:col>27</xdr:col>
      <xdr:colOff>111125</xdr:colOff>
      <xdr:row>72</xdr:row>
      <xdr:rowOff>57366</xdr:rowOff>
    </xdr:from>
    <xdr:to>
      <xdr:col>28</xdr:col>
      <xdr:colOff>314325</xdr:colOff>
      <xdr:row>73</xdr:row>
      <xdr:rowOff>8541</xdr:rowOff>
    </xdr:to>
    <xdr:cxnSp macro="">
      <xdr:nvCxnSpPr>
        <xdr:cNvPr id="859" name="直線コネクタ 858"/>
        <xdr:cNvCxnSpPr/>
      </xdr:nvCxnSpPr>
      <xdr:spPr>
        <a:xfrm flipV="1">
          <a:off x="18656300" y="12401766"/>
          <a:ext cx="889000" cy="122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26968</xdr:rowOff>
    </xdr:from>
    <xdr:to>
      <xdr:col>28</xdr:col>
      <xdr:colOff>365125</xdr:colOff>
      <xdr:row>75</xdr:row>
      <xdr:rowOff>128568</xdr:rowOff>
    </xdr:to>
    <xdr:sp macro="" textlink="">
      <xdr:nvSpPr>
        <xdr:cNvPr id="860" name="フローチャート : 判断 859"/>
        <xdr:cNvSpPr/>
      </xdr:nvSpPr>
      <xdr:spPr>
        <a:xfrm>
          <a:off x="19494500" y="12885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119696</xdr:rowOff>
    </xdr:from>
    <xdr:ext cx="534377" cy="259045"/>
    <xdr:sp macro="" textlink="">
      <xdr:nvSpPr>
        <xdr:cNvPr id="861" name="テキスト ボックス 860"/>
        <xdr:cNvSpPr txBox="1"/>
      </xdr:nvSpPr>
      <xdr:spPr>
        <a:xfrm>
          <a:off x="19278111" y="12978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54,251</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19215</xdr:rowOff>
    </xdr:from>
    <xdr:to>
      <xdr:col>27</xdr:col>
      <xdr:colOff>161925</xdr:colOff>
      <xdr:row>75</xdr:row>
      <xdr:rowOff>120815</xdr:rowOff>
    </xdr:to>
    <xdr:sp macro="" textlink="">
      <xdr:nvSpPr>
        <xdr:cNvPr id="862" name="フローチャート : 判断 861"/>
        <xdr:cNvSpPr/>
      </xdr:nvSpPr>
      <xdr:spPr>
        <a:xfrm>
          <a:off x="18605500" y="1287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111941</xdr:rowOff>
    </xdr:from>
    <xdr:ext cx="534377" cy="259045"/>
    <xdr:sp macro="" textlink="">
      <xdr:nvSpPr>
        <xdr:cNvPr id="863" name="テキスト ボックス 862"/>
        <xdr:cNvSpPr txBox="1"/>
      </xdr:nvSpPr>
      <xdr:spPr>
        <a:xfrm>
          <a:off x="18389111" y="12970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54,658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64" name="テキスト ボックス 86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65" name="テキスト ボックス 86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6" name="テキスト ボックス 86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7" name="テキスト ボックス 86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8" name="テキスト ボックス 86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71</xdr:row>
      <xdr:rowOff>58477</xdr:rowOff>
    </xdr:from>
    <xdr:to>
      <xdr:col>32</xdr:col>
      <xdr:colOff>238125</xdr:colOff>
      <xdr:row>71</xdr:row>
      <xdr:rowOff>160077</xdr:rowOff>
    </xdr:to>
    <xdr:sp macro="" textlink="">
      <xdr:nvSpPr>
        <xdr:cNvPr id="869" name="円/楕円 868"/>
        <xdr:cNvSpPr/>
      </xdr:nvSpPr>
      <xdr:spPr>
        <a:xfrm>
          <a:off x="22110700" y="12231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70</xdr:row>
      <xdr:rowOff>81354</xdr:rowOff>
    </xdr:from>
    <xdr:ext cx="534377" cy="259045"/>
    <xdr:sp macro="" textlink="">
      <xdr:nvSpPr>
        <xdr:cNvPr id="870" name="繰出金該当値テキスト"/>
        <xdr:cNvSpPr txBox="1"/>
      </xdr:nvSpPr>
      <xdr:spPr>
        <a:xfrm>
          <a:off x="22212300" y="12082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88,597</a:t>
          </a:r>
          <a:endParaRPr kumimoji="1" lang="ja-JP" altLang="en-US" sz="1000" b="1">
            <a:solidFill>
              <a:srgbClr val="FF0000"/>
            </a:solidFill>
            <a:latin typeface="ＭＳ Ｐゴシック"/>
          </a:endParaRPr>
        </a:p>
      </xdr:txBody>
    </xdr:sp>
    <xdr:clientData/>
  </xdr:oneCellAnchor>
  <xdr:twoCellAnchor>
    <xdr:from>
      <xdr:col>30</xdr:col>
      <xdr:colOff>669925</xdr:colOff>
      <xdr:row>71</xdr:row>
      <xdr:rowOff>62668</xdr:rowOff>
    </xdr:from>
    <xdr:to>
      <xdr:col>31</xdr:col>
      <xdr:colOff>85725</xdr:colOff>
      <xdr:row>71</xdr:row>
      <xdr:rowOff>164268</xdr:rowOff>
    </xdr:to>
    <xdr:sp macro="" textlink="">
      <xdr:nvSpPr>
        <xdr:cNvPr id="871" name="円/楕円 870"/>
        <xdr:cNvSpPr/>
      </xdr:nvSpPr>
      <xdr:spPr>
        <a:xfrm>
          <a:off x="21272500" y="12235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70</xdr:row>
      <xdr:rowOff>9345</xdr:rowOff>
    </xdr:from>
    <xdr:ext cx="534377" cy="259045"/>
    <xdr:sp macro="" textlink="">
      <xdr:nvSpPr>
        <xdr:cNvPr id="872" name="テキスト ボックス 871"/>
        <xdr:cNvSpPr txBox="1"/>
      </xdr:nvSpPr>
      <xdr:spPr>
        <a:xfrm>
          <a:off x="21056111" y="1201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88,377</a:t>
          </a:r>
          <a:endParaRPr kumimoji="1" lang="ja-JP" altLang="en-US" sz="1000" b="1">
            <a:solidFill>
              <a:srgbClr val="FF0000"/>
            </a:solidFill>
            <a:latin typeface="ＭＳ Ｐゴシック"/>
          </a:endParaRPr>
        </a:p>
      </xdr:txBody>
    </xdr:sp>
    <xdr:clientData/>
  </xdr:oneCellAnchor>
  <xdr:twoCellAnchor>
    <xdr:from>
      <xdr:col>29</xdr:col>
      <xdr:colOff>466725</xdr:colOff>
      <xdr:row>71</xdr:row>
      <xdr:rowOff>153365</xdr:rowOff>
    </xdr:from>
    <xdr:to>
      <xdr:col>29</xdr:col>
      <xdr:colOff>568325</xdr:colOff>
      <xdr:row>72</xdr:row>
      <xdr:rowOff>83515</xdr:rowOff>
    </xdr:to>
    <xdr:sp macro="" textlink="">
      <xdr:nvSpPr>
        <xdr:cNvPr id="873" name="円/楕円 872"/>
        <xdr:cNvSpPr/>
      </xdr:nvSpPr>
      <xdr:spPr>
        <a:xfrm>
          <a:off x="20383500" y="1232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70</xdr:row>
      <xdr:rowOff>100042</xdr:rowOff>
    </xdr:from>
    <xdr:ext cx="534377" cy="259045"/>
    <xdr:sp macro="" textlink="">
      <xdr:nvSpPr>
        <xdr:cNvPr id="874" name="テキスト ボックス 873"/>
        <xdr:cNvSpPr txBox="1"/>
      </xdr:nvSpPr>
      <xdr:spPr>
        <a:xfrm>
          <a:off x="20167111" y="12101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83,616</a:t>
          </a:r>
          <a:endParaRPr kumimoji="1" lang="ja-JP" altLang="en-US" sz="1000" b="1">
            <a:solidFill>
              <a:srgbClr val="FF0000"/>
            </a:solidFill>
            <a:latin typeface="ＭＳ Ｐゴシック"/>
          </a:endParaRPr>
        </a:p>
      </xdr:txBody>
    </xdr:sp>
    <xdr:clientData/>
  </xdr:oneCellAnchor>
  <xdr:twoCellAnchor>
    <xdr:from>
      <xdr:col>28</xdr:col>
      <xdr:colOff>263525</xdr:colOff>
      <xdr:row>72</xdr:row>
      <xdr:rowOff>6566</xdr:rowOff>
    </xdr:from>
    <xdr:to>
      <xdr:col>28</xdr:col>
      <xdr:colOff>365125</xdr:colOff>
      <xdr:row>72</xdr:row>
      <xdr:rowOff>108166</xdr:rowOff>
    </xdr:to>
    <xdr:sp macro="" textlink="">
      <xdr:nvSpPr>
        <xdr:cNvPr id="875" name="円/楕円 874"/>
        <xdr:cNvSpPr/>
      </xdr:nvSpPr>
      <xdr:spPr>
        <a:xfrm>
          <a:off x="19494500" y="1235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70</xdr:row>
      <xdr:rowOff>124693</xdr:rowOff>
    </xdr:from>
    <xdr:ext cx="534377" cy="259045"/>
    <xdr:sp macro="" textlink="">
      <xdr:nvSpPr>
        <xdr:cNvPr id="876" name="テキスト ボックス 875"/>
        <xdr:cNvSpPr txBox="1"/>
      </xdr:nvSpPr>
      <xdr:spPr>
        <a:xfrm>
          <a:off x="19278111" y="12126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82,322</a:t>
          </a:r>
          <a:endParaRPr kumimoji="1" lang="ja-JP" altLang="en-US" sz="1000" b="1">
            <a:solidFill>
              <a:srgbClr val="FF0000"/>
            </a:solidFill>
            <a:latin typeface="ＭＳ Ｐゴシック"/>
          </a:endParaRPr>
        </a:p>
      </xdr:txBody>
    </xdr:sp>
    <xdr:clientData/>
  </xdr:oneCellAnchor>
  <xdr:twoCellAnchor>
    <xdr:from>
      <xdr:col>27</xdr:col>
      <xdr:colOff>60325</xdr:colOff>
      <xdr:row>72</xdr:row>
      <xdr:rowOff>129191</xdr:rowOff>
    </xdr:from>
    <xdr:to>
      <xdr:col>27</xdr:col>
      <xdr:colOff>161925</xdr:colOff>
      <xdr:row>73</xdr:row>
      <xdr:rowOff>59341</xdr:rowOff>
    </xdr:to>
    <xdr:sp macro="" textlink="">
      <xdr:nvSpPr>
        <xdr:cNvPr id="877" name="円/楕円 876"/>
        <xdr:cNvSpPr/>
      </xdr:nvSpPr>
      <xdr:spPr>
        <a:xfrm>
          <a:off x="18605500" y="12473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71</xdr:row>
      <xdr:rowOff>75868</xdr:rowOff>
    </xdr:from>
    <xdr:ext cx="534377" cy="259045"/>
    <xdr:sp macro="" textlink="">
      <xdr:nvSpPr>
        <xdr:cNvPr id="878" name="テキスト ボックス 877"/>
        <xdr:cNvSpPr txBox="1"/>
      </xdr:nvSpPr>
      <xdr:spPr>
        <a:xfrm>
          <a:off x="18389111" y="1224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75,885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9" name="正方形/長方形 87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80" name="正方形/長方形 87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81" name="正方形/長方形 88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82" name="正方形/長方形 88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83" name="正方形/長方形 88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84" name="正方形/長方形 88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85" name="正方形/長方形 88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6" name="正方形/長方形 88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7" name="テキスト ボックス 88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8" name="直線コネクタ 88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9" name="直線コネクタ 88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90" name="テキスト ボックス 88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91" name="直線コネクタ 89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92" name="テキスト ボックス 89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9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94" name="直線コネクタ 89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9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9" name="直線コネクタ 89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90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1" name="フローチャート : 判断 90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902" name="直線コネクタ 90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903" name="フローチャート : 判断 90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904" name="テキスト ボックス 90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905" name="直線コネクタ 90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906" name="フローチャート : 判断 90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7" name="テキスト ボックス 90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8" name="直線コネクタ 90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9" name="フローチャート : 判断 90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10" name="テキスト ボックス 90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1" name="フローチャート : 判断 91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12" name="テキスト ボックス 91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13" name="テキスト ボックス 91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4" name="テキスト ボックス 91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5" name="テキスト ボックス 91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6" name="テキスト ボックス 91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7" name="テキスト ボックス 91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8" name="円/楕円 91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20" name="円/楕円 91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21" name="テキスト ボックス 92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22" name="円/楕円 92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23" name="テキスト ボックス 92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24" name="円/楕円 92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25" name="テキスト ボックス 92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26" name="円/楕円 92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7" name="テキスト ボックス 92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8" name="正方形/長方形 9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9" name="正方形/長方形 9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30" name="テキスト ボックス 9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類似団体平均金額との乖離が大きい費目として、公債費と繰出金がある。</a:t>
          </a:r>
        </a:p>
        <a:p>
          <a:r>
            <a:rPr kumimoji="1" lang="ja-JP" altLang="en-US" sz="1300">
              <a:latin typeface="ＭＳ Ｐゴシック"/>
            </a:rPr>
            <a:t>公債費については、Ｈ２７にて繰上償還を実施したことにより前年度比では減少しているものの、市町村合併建設事業の元金償還開始により、類似団体平均を大きく上回っている。</a:t>
          </a:r>
        </a:p>
        <a:p>
          <a:r>
            <a:rPr kumimoji="1" lang="ja-JP" altLang="en-US" sz="1300">
              <a:latin typeface="ＭＳ Ｐゴシック"/>
            </a:rPr>
            <a:t>繰出金については、高齢化による介護特別会計及び後期高齢者医療特別会計への繰出額の増加と、設備の老朽化対策や大規模更新に多額の経費を要する下水道事業特別会計への繰出額が多額となっている。</a:t>
          </a:r>
          <a:endParaRPr kumimoji="1" lang="en-US" altLang="ja-JP" sz="1300">
            <a:latin typeface="ＭＳ Ｐゴシック"/>
          </a:endParaRPr>
        </a:p>
        <a:p>
          <a:r>
            <a:rPr kumimoji="1" lang="ja-JP" altLang="en-US" sz="1300">
              <a:latin typeface="ＭＳ Ｐゴシック"/>
            </a:rPr>
            <a:t>なお、普通建設事業費については、新設事業が終了し、大規模改修や更新へ移行している。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石川県中能登町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18,475
18,286
89.45
10,509,090
10,403,078
48,393
6,752,056
15,276,309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10.8
81.2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153797</xdr:rowOff>
    </xdr:from>
    <xdr:to>
      <xdr:col>6</xdr:col>
      <xdr:colOff>510540</xdr:colOff>
      <xdr:row>38</xdr:row>
      <xdr:rowOff>169418</xdr:rowOff>
    </xdr:to>
    <xdr:cxnSp macro="">
      <xdr:nvCxnSpPr>
        <xdr:cNvPr id="56" name="直線コネクタ 55"/>
        <xdr:cNvCxnSpPr/>
      </xdr:nvCxnSpPr>
      <xdr:spPr>
        <a:xfrm flipV="1">
          <a:off x="4633595" y="5297297"/>
          <a:ext cx="1270" cy="1387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1795</xdr:rowOff>
    </xdr:from>
    <xdr:ext cx="469744" cy="259045"/>
    <xdr:sp macro="" textlink="">
      <xdr:nvSpPr>
        <xdr:cNvPr id="57" name="議会費最小値テキスト"/>
        <xdr:cNvSpPr txBox="1"/>
      </xdr:nvSpPr>
      <xdr:spPr>
        <a:xfrm>
          <a:off x="4686300" y="6688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4,122</a:t>
          </a:r>
          <a:endParaRPr kumimoji="1" lang="ja-JP" altLang="en-US" sz="1000" b="1">
            <a:latin typeface="ＭＳ Ｐゴシック"/>
          </a:endParaRPr>
        </a:p>
      </xdr:txBody>
    </xdr:sp>
    <xdr:clientData/>
  </xdr:oneCellAnchor>
  <xdr:twoCellAnchor>
    <xdr:from>
      <xdr:col>6</xdr:col>
      <xdr:colOff>422275</xdr:colOff>
      <xdr:row>38</xdr:row>
      <xdr:rowOff>169418</xdr:rowOff>
    </xdr:from>
    <xdr:to>
      <xdr:col>6</xdr:col>
      <xdr:colOff>600075</xdr:colOff>
      <xdr:row>38</xdr:row>
      <xdr:rowOff>169418</xdr:rowOff>
    </xdr:to>
    <xdr:cxnSp macro="">
      <xdr:nvCxnSpPr>
        <xdr:cNvPr id="58" name="直線コネクタ 57"/>
        <xdr:cNvCxnSpPr/>
      </xdr:nvCxnSpPr>
      <xdr:spPr>
        <a:xfrm>
          <a:off x="4546600" y="668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100474</xdr:rowOff>
    </xdr:from>
    <xdr:ext cx="469744" cy="259045"/>
    <xdr:sp macro="" textlink="">
      <xdr:nvSpPr>
        <xdr:cNvPr id="59" name="議会費最大値テキスト"/>
        <xdr:cNvSpPr txBox="1"/>
      </xdr:nvSpPr>
      <xdr:spPr>
        <a:xfrm>
          <a:off x="4686300" y="5072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7,763</a:t>
          </a:r>
          <a:endParaRPr kumimoji="1" lang="ja-JP" altLang="en-US" sz="1000" b="1">
            <a:latin typeface="ＭＳ Ｐゴシック"/>
          </a:endParaRPr>
        </a:p>
      </xdr:txBody>
    </xdr:sp>
    <xdr:clientData/>
  </xdr:oneCellAnchor>
  <xdr:twoCellAnchor>
    <xdr:from>
      <xdr:col>6</xdr:col>
      <xdr:colOff>422275</xdr:colOff>
      <xdr:row>30</xdr:row>
      <xdr:rowOff>153797</xdr:rowOff>
    </xdr:from>
    <xdr:to>
      <xdr:col>6</xdr:col>
      <xdr:colOff>600075</xdr:colOff>
      <xdr:row>30</xdr:row>
      <xdr:rowOff>153797</xdr:rowOff>
    </xdr:to>
    <xdr:cxnSp macro="">
      <xdr:nvCxnSpPr>
        <xdr:cNvPr id="60" name="直線コネクタ 59"/>
        <xdr:cNvCxnSpPr/>
      </xdr:nvCxnSpPr>
      <xdr:spPr>
        <a:xfrm>
          <a:off x="4546600" y="5297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50546</xdr:rowOff>
    </xdr:from>
    <xdr:to>
      <xdr:col>6</xdr:col>
      <xdr:colOff>511175</xdr:colOff>
      <xdr:row>35</xdr:row>
      <xdr:rowOff>92075</xdr:rowOff>
    </xdr:to>
    <xdr:cxnSp macro="">
      <xdr:nvCxnSpPr>
        <xdr:cNvPr id="61" name="直線コネクタ 60"/>
        <xdr:cNvCxnSpPr/>
      </xdr:nvCxnSpPr>
      <xdr:spPr>
        <a:xfrm>
          <a:off x="3797300" y="5879846"/>
          <a:ext cx="838200" cy="212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53484</xdr:rowOff>
    </xdr:from>
    <xdr:ext cx="469744" cy="259045"/>
    <xdr:sp macro="" textlink="">
      <xdr:nvSpPr>
        <xdr:cNvPr id="62" name="議会費平均値テキスト"/>
        <xdr:cNvSpPr txBox="1"/>
      </xdr:nvSpPr>
      <xdr:spPr>
        <a:xfrm>
          <a:off x="4686300" y="58827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5,703</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30607</xdr:rowOff>
    </xdr:from>
    <xdr:to>
      <xdr:col>6</xdr:col>
      <xdr:colOff>561975</xdr:colOff>
      <xdr:row>35</xdr:row>
      <xdr:rowOff>132207</xdr:rowOff>
    </xdr:to>
    <xdr:sp macro="" textlink="">
      <xdr:nvSpPr>
        <xdr:cNvPr id="63" name="フローチャート : 判断 62"/>
        <xdr:cNvSpPr/>
      </xdr:nvSpPr>
      <xdr:spPr>
        <a:xfrm>
          <a:off x="45847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50546</xdr:rowOff>
    </xdr:from>
    <xdr:to>
      <xdr:col>5</xdr:col>
      <xdr:colOff>358775</xdr:colOff>
      <xdr:row>36</xdr:row>
      <xdr:rowOff>32258</xdr:rowOff>
    </xdr:to>
    <xdr:cxnSp macro="">
      <xdr:nvCxnSpPr>
        <xdr:cNvPr id="64" name="直線コネクタ 63"/>
        <xdr:cNvCxnSpPr/>
      </xdr:nvCxnSpPr>
      <xdr:spPr>
        <a:xfrm flipV="1">
          <a:off x="2908300" y="5879846"/>
          <a:ext cx="889000" cy="324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81661</xdr:rowOff>
    </xdr:from>
    <xdr:to>
      <xdr:col>5</xdr:col>
      <xdr:colOff>409575</xdr:colOff>
      <xdr:row>35</xdr:row>
      <xdr:rowOff>11811</xdr:rowOff>
    </xdr:to>
    <xdr:sp macro="" textlink="">
      <xdr:nvSpPr>
        <xdr:cNvPr id="65" name="フローチャート : 判断 64"/>
        <xdr:cNvSpPr/>
      </xdr:nvSpPr>
      <xdr:spPr>
        <a:xfrm>
          <a:off x="3746500" y="591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2938</xdr:rowOff>
    </xdr:from>
    <xdr:ext cx="469744" cy="259045"/>
    <xdr:sp macro="" textlink="">
      <xdr:nvSpPr>
        <xdr:cNvPr id="66" name="テキスト ボックス 65"/>
        <xdr:cNvSpPr txBox="1"/>
      </xdr:nvSpPr>
      <xdr:spPr>
        <a:xfrm>
          <a:off x="3562427" y="600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6,019</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32258</xdr:rowOff>
    </xdr:from>
    <xdr:to>
      <xdr:col>4</xdr:col>
      <xdr:colOff>155575</xdr:colOff>
      <xdr:row>36</xdr:row>
      <xdr:rowOff>98171</xdr:rowOff>
    </xdr:to>
    <xdr:cxnSp macro="">
      <xdr:nvCxnSpPr>
        <xdr:cNvPr id="67" name="直線コネクタ 66"/>
        <xdr:cNvCxnSpPr/>
      </xdr:nvCxnSpPr>
      <xdr:spPr>
        <a:xfrm flipV="1">
          <a:off x="2019300" y="6204458"/>
          <a:ext cx="889000" cy="65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100330</xdr:rowOff>
    </xdr:from>
    <xdr:to>
      <xdr:col>4</xdr:col>
      <xdr:colOff>206375</xdr:colOff>
      <xdr:row>35</xdr:row>
      <xdr:rowOff>30480</xdr:rowOff>
    </xdr:to>
    <xdr:sp macro="" textlink="">
      <xdr:nvSpPr>
        <xdr:cNvPr id="68" name="フローチャート : 判断 67"/>
        <xdr:cNvSpPr/>
      </xdr:nvSpPr>
      <xdr:spPr>
        <a:xfrm>
          <a:off x="2857500" y="592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47007</xdr:rowOff>
    </xdr:from>
    <xdr:ext cx="469744" cy="259045"/>
    <xdr:sp macro="" textlink="">
      <xdr:nvSpPr>
        <xdr:cNvPr id="69" name="テキスト ボックス 68"/>
        <xdr:cNvSpPr txBox="1"/>
      </xdr:nvSpPr>
      <xdr:spPr>
        <a:xfrm>
          <a:off x="2673427" y="570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39497</xdr:rowOff>
    </xdr:from>
    <xdr:to>
      <xdr:col>2</xdr:col>
      <xdr:colOff>638175</xdr:colOff>
      <xdr:row>36</xdr:row>
      <xdr:rowOff>98171</xdr:rowOff>
    </xdr:to>
    <xdr:cxnSp macro="">
      <xdr:nvCxnSpPr>
        <xdr:cNvPr id="70" name="直線コネクタ 69"/>
        <xdr:cNvCxnSpPr/>
      </xdr:nvCxnSpPr>
      <xdr:spPr>
        <a:xfrm>
          <a:off x="1130300" y="6211697"/>
          <a:ext cx="889000" cy="5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120142</xdr:rowOff>
    </xdr:from>
    <xdr:to>
      <xdr:col>3</xdr:col>
      <xdr:colOff>3175</xdr:colOff>
      <xdr:row>35</xdr:row>
      <xdr:rowOff>50292</xdr:rowOff>
    </xdr:to>
    <xdr:sp macro="" textlink="">
      <xdr:nvSpPr>
        <xdr:cNvPr id="71" name="フローチャート : 判断 70"/>
        <xdr:cNvSpPr/>
      </xdr:nvSpPr>
      <xdr:spPr>
        <a:xfrm>
          <a:off x="1968500" y="5949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66819</xdr:rowOff>
    </xdr:from>
    <xdr:ext cx="469744" cy="259045"/>
    <xdr:sp macro="" textlink="">
      <xdr:nvSpPr>
        <xdr:cNvPr id="72" name="テキスト ボックス 71"/>
        <xdr:cNvSpPr txBox="1"/>
      </xdr:nvSpPr>
      <xdr:spPr>
        <a:xfrm>
          <a:off x="1784427" y="5724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5,918</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25654</xdr:rowOff>
    </xdr:from>
    <xdr:to>
      <xdr:col>1</xdr:col>
      <xdr:colOff>485775</xdr:colOff>
      <xdr:row>34</xdr:row>
      <xdr:rowOff>127254</xdr:rowOff>
    </xdr:to>
    <xdr:sp macro="" textlink="">
      <xdr:nvSpPr>
        <xdr:cNvPr id="73" name="フローチャート : 判断 72"/>
        <xdr:cNvSpPr/>
      </xdr:nvSpPr>
      <xdr:spPr>
        <a:xfrm>
          <a:off x="1079500" y="5854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143781</xdr:rowOff>
    </xdr:from>
    <xdr:ext cx="469744" cy="259045"/>
    <xdr:sp macro="" textlink="">
      <xdr:nvSpPr>
        <xdr:cNvPr id="74" name="テキスト ボックス 73"/>
        <xdr:cNvSpPr txBox="1"/>
      </xdr:nvSpPr>
      <xdr:spPr>
        <a:xfrm>
          <a:off x="895427" y="5630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6,166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41275</xdr:rowOff>
    </xdr:from>
    <xdr:to>
      <xdr:col>6</xdr:col>
      <xdr:colOff>561975</xdr:colOff>
      <xdr:row>35</xdr:row>
      <xdr:rowOff>142875</xdr:rowOff>
    </xdr:to>
    <xdr:sp macro="" textlink="">
      <xdr:nvSpPr>
        <xdr:cNvPr id="80" name="円/楕円 79"/>
        <xdr:cNvSpPr/>
      </xdr:nvSpPr>
      <xdr:spPr>
        <a:xfrm>
          <a:off x="4584700" y="604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19702</xdr:rowOff>
    </xdr:from>
    <xdr:ext cx="469744" cy="259045"/>
    <xdr:sp macro="" textlink="">
      <xdr:nvSpPr>
        <xdr:cNvPr id="81" name="議会費該当値テキスト"/>
        <xdr:cNvSpPr txBox="1"/>
      </xdr:nvSpPr>
      <xdr:spPr>
        <a:xfrm>
          <a:off x="4686300" y="6020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5,675</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171196</xdr:rowOff>
    </xdr:from>
    <xdr:to>
      <xdr:col>5</xdr:col>
      <xdr:colOff>409575</xdr:colOff>
      <xdr:row>34</xdr:row>
      <xdr:rowOff>101346</xdr:rowOff>
    </xdr:to>
    <xdr:sp macro="" textlink="">
      <xdr:nvSpPr>
        <xdr:cNvPr id="82" name="円/楕円 81"/>
        <xdr:cNvSpPr/>
      </xdr:nvSpPr>
      <xdr:spPr>
        <a:xfrm>
          <a:off x="3746500" y="582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117873</xdr:rowOff>
    </xdr:from>
    <xdr:ext cx="469744" cy="259045"/>
    <xdr:sp macro="" textlink="">
      <xdr:nvSpPr>
        <xdr:cNvPr id="83" name="テキスト ボックス 82"/>
        <xdr:cNvSpPr txBox="1"/>
      </xdr:nvSpPr>
      <xdr:spPr>
        <a:xfrm>
          <a:off x="3562427" y="5604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6,234</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152908</xdr:rowOff>
    </xdr:from>
    <xdr:to>
      <xdr:col>4</xdr:col>
      <xdr:colOff>206375</xdr:colOff>
      <xdr:row>36</xdr:row>
      <xdr:rowOff>83058</xdr:rowOff>
    </xdr:to>
    <xdr:sp macro="" textlink="">
      <xdr:nvSpPr>
        <xdr:cNvPr id="84" name="円/楕円 83"/>
        <xdr:cNvSpPr/>
      </xdr:nvSpPr>
      <xdr:spPr>
        <a:xfrm>
          <a:off x="2857500" y="615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74185</xdr:rowOff>
    </xdr:from>
    <xdr:ext cx="469744" cy="259045"/>
    <xdr:sp macro="" textlink="">
      <xdr:nvSpPr>
        <xdr:cNvPr id="85" name="テキスト ボックス 84"/>
        <xdr:cNvSpPr txBox="1"/>
      </xdr:nvSpPr>
      <xdr:spPr>
        <a:xfrm>
          <a:off x="2673427" y="6246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5,382</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47371</xdr:rowOff>
    </xdr:from>
    <xdr:to>
      <xdr:col>3</xdr:col>
      <xdr:colOff>3175</xdr:colOff>
      <xdr:row>36</xdr:row>
      <xdr:rowOff>148971</xdr:rowOff>
    </xdr:to>
    <xdr:sp macro="" textlink="">
      <xdr:nvSpPr>
        <xdr:cNvPr id="86" name="円/楕円 85"/>
        <xdr:cNvSpPr/>
      </xdr:nvSpPr>
      <xdr:spPr>
        <a:xfrm>
          <a:off x="1968500" y="6219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140098</xdr:rowOff>
    </xdr:from>
    <xdr:ext cx="469744" cy="259045"/>
    <xdr:sp macro="" textlink="">
      <xdr:nvSpPr>
        <xdr:cNvPr id="87" name="テキスト ボックス 86"/>
        <xdr:cNvSpPr txBox="1"/>
      </xdr:nvSpPr>
      <xdr:spPr>
        <a:xfrm>
          <a:off x="1784427" y="631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5,209</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160147</xdr:rowOff>
    </xdr:from>
    <xdr:to>
      <xdr:col>1</xdr:col>
      <xdr:colOff>485775</xdr:colOff>
      <xdr:row>36</xdr:row>
      <xdr:rowOff>90297</xdr:rowOff>
    </xdr:to>
    <xdr:sp macro="" textlink="">
      <xdr:nvSpPr>
        <xdr:cNvPr id="88" name="円/楕円 87"/>
        <xdr:cNvSpPr/>
      </xdr:nvSpPr>
      <xdr:spPr>
        <a:xfrm>
          <a:off x="1079500" y="616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81424</xdr:rowOff>
    </xdr:from>
    <xdr:ext cx="469744" cy="259045"/>
    <xdr:sp macro="" textlink="">
      <xdr:nvSpPr>
        <xdr:cNvPr id="89" name="テキスト ボックス 88"/>
        <xdr:cNvSpPr txBox="1"/>
      </xdr:nvSpPr>
      <xdr:spPr>
        <a:xfrm>
          <a:off x="895427" y="6253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45,717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156742</xdr:rowOff>
    </xdr:from>
    <xdr:to>
      <xdr:col>6</xdr:col>
      <xdr:colOff>510540</xdr:colOff>
      <xdr:row>58</xdr:row>
      <xdr:rowOff>129056</xdr:rowOff>
    </xdr:to>
    <xdr:cxnSp macro="">
      <xdr:nvCxnSpPr>
        <xdr:cNvPr id="113" name="直線コネクタ 112"/>
        <xdr:cNvCxnSpPr/>
      </xdr:nvCxnSpPr>
      <xdr:spPr>
        <a:xfrm flipV="1">
          <a:off x="4633595" y="8557792"/>
          <a:ext cx="1270" cy="1515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132883</xdr:rowOff>
    </xdr:from>
    <xdr:ext cx="534377" cy="259045"/>
    <xdr:sp macro="" textlink="">
      <xdr:nvSpPr>
        <xdr:cNvPr id="114" name="総務費最小値テキスト"/>
        <xdr:cNvSpPr txBox="1"/>
      </xdr:nvSpPr>
      <xdr:spPr>
        <a:xfrm>
          <a:off x="4686300" y="10076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45,587</a:t>
          </a:r>
          <a:endParaRPr kumimoji="1" lang="ja-JP" altLang="en-US" sz="1000" b="1">
            <a:latin typeface="ＭＳ Ｐゴシック"/>
          </a:endParaRPr>
        </a:p>
      </xdr:txBody>
    </xdr:sp>
    <xdr:clientData/>
  </xdr:oneCellAnchor>
  <xdr:twoCellAnchor>
    <xdr:from>
      <xdr:col>6</xdr:col>
      <xdr:colOff>422275</xdr:colOff>
      <xdr:row>58</xdr:row>
      <xdr:rowOff>129056</xdr:rowOff>
    </xdr:from>
    <xdr:to>
      <xdr:col>6</xdr:col>
      <xdr:colOff>600075</xdr:colOff>
      <xdr:row>58</xdr:row>
      <xdr:rowOff>129056</xdr:rowOff>
    </xdr:to>
    <xdr:cxnSp macro="">
      <xdr:nvCxnSpPr>
        <xdr:cNvPr id="115" name="直線コネクタ 114"/>
        <xdr:cNvCxnSpPr/>
      </xdr:nvCxnSpPr>
      <xdr:spPr>
        <a:xfrm>
          <a:off x="4546600" y="10073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103419</xdr:rowOff>
    </xdr:from>
    <xdr:ext cx="599010" cy="259045"/>
    <xdr:sp macro="" textlink="">
      <xdr:nvSpPr>
        <xdr:cNvPr id="116" name="総務費最大値テキスト"/>
        <xdr:cNvSpPr txBox="1"/>
      </xdr:nvSpPr>
      <xdr:spPr>
        <a:xfrm>
          <a:off x="4686300" y="8333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841,054</a:t>
          </a:r>
          <a:endParaRPr kumimoji="1" lang="ja-JP" altLang="en-US" sz="1000" b="1">
            <a:latin typeface="ＭＳ Ｐゴシック"/>
          </a:endParaRPr>
        </a:p>
      </xdr:txBody>
    </xdr:sp>
    <xdr:clientData/>
  </xdr:oneCellAnchor>
  <xdr:twoCellAnchor>
    <xdr:from>
      <xdr:col>6</xdr:col>
      <xdr:colOff>422275</xdr:colOff>
      <xdr:row>49</xdr:row>
      <xdr:rowOff>156742</xdr:rowOff>
    </xdr:from>
    <xdr:to>
      <xdr:col>6</xdr:col>
      <xdr:colOff>600075</xdr:colOff>
      <xdr:row>49</xdr:row>
      <xdr:rowOff>156742</xdr:rowOff>
    </xdr:to>
    <xdr:cxnSp macro="">
      <xdr:nvCxnSpPr>
        <xdr:cNvPr id="117" name="直線コネクタ 116"/>
        <xdr:cNvCxnSpPr/>
      </xdr:nvCxnSpPr>
      <xdr:spPr>
        <a:xfrm>
          <a:off x="4546600" y="8557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42602</xdr:rowOff>
    </xdr:from>
    <xdr:to>
      <xdr:col>6</xdr:col>
      <xdr:colOff>511175</xdr:colOff>
      <xdr:row>58</xdr:row>
      <xdr:rowOff>67660</xdr:rowOff>
    </xdr:to>
    <xdr:cxnSp macro="">
      <xdr:nvCxnSpPr>
        <xdr:cNvPr id="118" name="直線コネクタ 117"/>
        <xdr:cNvCxnSpPr/>
      </xdr:nvCxnSpPr>
      <xdr:spPr>
        <a:xfrm>
          <a:off x="3797300" y="9986702"/>
          <a:ext cx="838200" cy="25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154357</xdr:rowOff>
    </xdr:from>
    <xdr:ext cx="599010" cy="259045"/>
    <xdr:sp macro="" textlink="">
      <xdr:nvSpPr>
        <xdr:cNvPr id="119" name="総務費平均値テキスト"/>
        <xdr:cNvSpPr txBox="1"/>
      </xdr:nvSpPr>
      <xdr:spPr>
        <a:xfrm>
          <a:off x="4686300" y="97555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107,648</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131480</xdr:rowOff>
    </xdr:from>
    <xdr:to>
      <xdr:col>6</xdr:col>
      <xdr:colOff>561975</xdr:colOff>
      <xdr:row>58</xdr:row>
      <xdr:rowOff>61630</xdr:rowOff>
    </xdr:to>
    <xdr:sp macro="" textlink="">
      <xdr:nvSpPr>
        <xdr:cNvPr id="120" name="フローチャート : 判断 119"/>
        <xdr:cNvSpPr/>
      </xdr:nvSpPr>
      <xdr:spPr>
        <a:xfrm>
          <a:off x="4584700" y="990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42602</xdr:rowOff>
    </xdr:from>
    <xdr:to>
      <xdr:col>5</xdr:col>
      <xdr:colOff>358775</xdr:colOff>
      <xdr:row>58</xdr:row>
      <xdr:rowOff>101550</xdr:rowOff>
    </xdr:to>
    <xdr:cxnSp macro="">
      <xdr:nvCxnSpPr>
        <xdr:cNvPr id="121" name="直線コネクタ 120"/>
        <xdr:cNvCxnSpPr/>
      </xdr:nvCxnSpPr>
      <xdr:spPr>
        <a:xfrm flipV="1">
          <a:off x="2908300" y="9986702"/>
          <a:ext cx="889000" cy="58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15318</xdr:rowOff>
    </xdr:from>
    <xdr:to>
      <xdr:col>5</xdr:col>
      <xdr:colOff>409575</xdr:colOff>
      <xdr:row>58</xdr:row>
      <xdr:rowOff>116918</xdr:rowOff>
    </xdr:to>
    <xdr:sp macro="" textlink="">
      <xdr:nvSpPr>
        <xdr:cNvPr id="122" name="フローチャート : 判断 121"/>
        <xdr:cNvSpPr/>
      </xdr:nvSpPr>
      <xdr:spPr>
        <a:xfrm>
          <a:off x="3746500" y="9959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108045</xdr:rowOff>
    </xdr:from>
    <xdr:ext cx="534377" cy="259045"/>
    <xdr:sp macro="" textlink="">
      <xdr:nvSpPr>
        <xdr:cNvPr id="123" name="テキスト ボックス 122"/>
        <xdr:cNvSpPr txBox="1"/>
      </xdr:nvSpPr>
      <xdr:spPr>
        <a:xfrm>
          <a:off x="3530111" y="10052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78,626</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37554</xdr:rowOff>
    </xdr:from>
    <xdr:to>
      <xdr:col>4</xdr:col>
      <xdr:colOff>155575</xdr:colOff>
      <xdr:row>58</xdr:row>
      <xdr:rowOff>101550</xdr:rowOff>
    </xdr:to>
    <xdr:cxnSp macro="">
      <xdr:nvCxnSpPr>
        <xdr:cNvPr id="124" name="直線コネクタ 123"/>
        <xdr:cNvCxnSpPr/>
      </xdr:nvCxnSpPr>
      <xdr:spPr>
        <a:xfrm>
          <a:off x="2019300" y="9981654"/>
          <a:ext cx="889000" cy="63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14472</xdr:rowOff>
    </xdr:from>
    <xdr:to>
      <xdr:col>4</xdr:col>
      <xdr:colOff>206375</xdr:colOff>
      <xdr:row>58</xdr:row>
      <xdr:rowOff>116072</xdr:rowOff>
    </xdr:to>
    <xdr:sp macro="" textlink="">
      <xdr:nvSpPr>
        <xdr:cNvPr id="125" name="フローチャート : 判断 124"/>
        <xdr:cNvSpPr/>
      </xdr:nvSpPr>
      <xdr:spPr>
        <a:xfrm>
          <a:off x="2857500" y="995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132599</xdr:rowOff>
    </xdr:from>
    <xdr:ext cx="534377" cy="259045"/>
    <xdr:sp macro="" textlink="">
      <xdr:nvSpPr>
        <xdr:cNvPr id="126" name="テキスト ボックス 125"/>
        <xdr:cNvSpPr txBox="1"/>
      </xdr:nvSpPr>
      <xdr:spPr>
        <a:xfrm>
          <a:off x="2641111" y="9733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79,070</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34001</xdr:rowOff>
    </xdr:from>
    <xdr:to>
      <xdr:col>2</xdr:col>
      <xdr:colOff>638175</xdr:colOff>
      <xdr:row>58</xdr:row>
      <xdr:rowOff>37554</xdr:rowOff>
    </xdr:to>
    <xdr:cxnSp macro="">
      <xdr:nvCxnSpPr>
        <xdr:cNvPr id="127" name="直線コネクタ 126"/>
        <xdr:cNvCxnSpPr/>
      </xdr:nvCxnSpPr>
      <xdr:spPr>
        <a:xfrm>
          <a:off x="1130300" y="9978101"/>
          <a:ext cx="889000" cy="3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17230</xdr:rowOff>
    </xdr:from>
    <xdr:to>
      <xdr:col>3</xdr:col>
      <xdr:colOff>3175</xdr:colOff>
      <xdr:row>58</xdr:row>
      <xdr:rowOff>118830</xdr:rowOff>
    </xdr:to>
    <xdr:sp macro="" textlink="">
      <xdr:nvSpPr>
        <xdr:cNvPr id="128" name="フローチャート : 判断 127"/>
        <xdr:cNvSpPr/>
      </xdr:nvSpPr>
      <xdr:spPr>
        <a:xfrm>
          <a:off x="1968500" y="996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109957</xdr:rowOff>
    </xdr:from>
    <xdr:ext cx="534377" cy="259045"/>
    <xdr:sp macro="" textlink="">
      <xdr:nvSpPr>
        <xdr:cNvPr id="129" name="テキスト ボックス 128"/>
        <xdr:cNvSpPr txBox="1"/>
      </xdr:nvSpPr>
      <xdr:spPr>
        <a:xfrm>
          <a:off x="1752111" y="1005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77,622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36333</xdr:rowOff>
    </xdr:from>
    <xdr:to>
      <xdr:col>1</xdr:col>
      <xdr:colOff>485775</xdr:colOff>
      <xdr:row>57</xdr:row>
      <xdr:rowOff>137933</xdr:rowOff>
    </xdr:to>
    <xdr:sp macro="" textlink="">
      <xdr:nvSpPr>
        <xdr:cNvPr id="130" name="フローチャート : 判断 129"/>
        <xdr:cNvSpPr/>
      </xdr:nvSpPr>
      <xdr:spPr>
        <a:xfrm>
          <a:off x="1079500" y="9808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154460</xdr:rowOff>
    </xdr:from>
    <xdr:ext cx="599010" cy="259045"/>
    <xdr:sp macro="" textlink="">
      <xdr:nvSpPr>
        <xdr:cNvPr id="131" name="テキスト ボックス 130"/>
        <xdr:cNvSpPr txBox="1"/>
      </xdr:nvSpPr>
      <xdr:spPr>
        <a:xfrm>
          <a:off x="830794" y="9584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157,594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16860</xdr:rowOff>
    </xdr:from>
    <xdr:to>
      <xdr:col>6</xdr:col>
      <xdr:colOff>561975</xdr:colOff>
      <xdr:row>58</xdr:row>
      <xdr:rowOff>118460</xdr:rowOff>
    </xdr:to>
    <xdr:sp macro="" textlink="">
      <xdr:nvSpPr>
        <xdr:cNvPr id="137" name="円/楕円 136"/>
        <xdr:cNvSpPr/>
      </xdr:nvSpPr>
      <xdr:spPr>
        <a:xfrm>
          <a:off x="4584700" y="996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109907</xdr:rowOff>
    </xdr:from>
    <xdr:ext cx="534377" cy="259045"/>
    <xdr:sp macro="" textlink="">
      <xdr:nvSpPr>
        <xdr:cNvPr id="138" name="総務費該当値テキスト"/>
        <xdr:cNvSpPr txBox="1"/>
      </xdr:nvSpPr>
      <xdr:spPr>
        <a:xfrm>
          <a:off x="4686300" y="988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77,816</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163252</xdr:rowOff>
    </xdr:from>
    <xdr:to>
      <xdr:col>5</xdr:col>
      <xdr:colOff>409575</xdr:colOff>
      <xdr:row>58</xdr:row>
      <xdr:rowOff>93402</xdr:rowOff>
    </xdr:to>
    <xdr:sp macro="" textlink="">
      <xdr:nvSpPr>
        <xdr:cNvPr id="139" name="円/楕円 138"/>
        <xdr:cNvSpPr/>
      </xdr:nvSpPr>
      <xdr:spPr>
        <a:xfrm>
          <a:off x="3746500" y="9935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109929</xdr:rowOff>
    </xdr:from>
    <xdr:ext cx="534377" cy="259045"/>
    <xdr:sp macro="" textlink="">
      <xdr:nvSpPr>
        <xdr:cNvPr id="140" name="テキスト ボックス 139"/>
        <xdr:cNvSpPr txBox="1"/>
      </xdr:nvSpPr>
      <xdr:spPr>
        <a:xfrm>
          <a:off x="3530111" y="971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90,970</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50750</xdr:rowOff>
    </xdr:from>
    <xdr:to>
      <xdr:col>4</xdr:col>
      <xdr:colOff>206375</xdr:colOff>
      <xdr:row>58</xdr:row>
      <xdr:rowOff>152350</xdr:rowOff>
    </xdr:to>
    <xdr:sp macro="" textlink="">
      <xdr:nvSpPr>
        <xdr:cNvPr id="141" name="円/楕円 140"/>
        <xdr:cNvSpPr/>
      </xdr:nvSpPr>
      <xdr:spPr>
        <a:xfrm>
          <a:off x="2857500" y="999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143477</xdr:rowOff>
    </xdr:from>
    <xdr:ext cx="534377" cy="259045"/>
    <xdr:sp macro="" textlink="">
      <xdr:nvSpPr>
        <xdr:cNvPr id="142" name="テキスト ボックス 141"/>
        <xdr:cNvSpPr txBox="1"/>
      </xdr:nvSpPr>
      <xdr:spPr>
        <a:xfrm>
          <a:off x="2641111" y="1008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60,026</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158204</xdr:rowOff>
    </xdr:from>
    <xdr:to>
      <xdr:col>3</xdr:col>
      <xdr:colOff>3175</xdr:colOff>
      <xdr:row>58</xdr:row>
      <xdr:rowOff>88354</xdr:rowOff>
    </xdr:to>
    <xdr:sp macro="" textlink="">
      <xdr:nvSpPr>
        <xdr:cNvPr id="143" name="円/楕円 142"/>
        <xdr:cNvSpPr/>
      </xdr:nvSpPr>
      <xdr:spPr>
        <a:xfrm>
          <a:off x="1968500" y="9930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104881</xdr:rowOff>
    </xdr:from>
    <xdr:ext cx="534377" cy="259045"/>
    <xdr:sp macro="" textlink="">
      <xdr:nvSpPr>
        <xdr:cNvPr id="144" name="テキスト ボックス 143"/>
        <xdr:cNvSpPr txBox="1"/>
      </xdr:nvSpPr>
      <xdr:spPr>
        <a:xfrm>
          <a:off x="1752111" y="9706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93,620</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154651</xdr:rowOff>
    </xdr:from>
    <xdr:to>
      <xdr:col>1</xdr:col>
      <xdr:colOff>485775</xdr:colOff>
      <xdr:row>58</xdr:row>
      <xdr:rowOff>84801</xdr:rowOff>
    </xdr:to>
    <xdr:sp macro="" textlink="">
      <xdr:nvSpPr>
        <xdr:cNvPr id="145" name="円/楕円 144"/>
        <xdr:cNvSpPr/>
      </xdr:nvSpPr>
      <xdr:spPr>
        <a:xfrm>
          <a:off x="1079500" y="9927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75928</xdr:rowOff>
    </xdr:from>
    <xdr:ext cx="534377" cy="259045"/>
    <xdr:sp macro="" textlink="">
      <xdr:nvSpPr>
        <xdr:cNvPr id="146" name="テキスト ボックス 145"/>
        <xdr:cNvSpPr txBox="1"/>
      </xdr:nvSpPr>
      <xdr:spPr>
        <a:xfrm>
          <a:off x="863111" y="10020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95,485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144,081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86546</xdr:rowOff>
    </xdr:from>
    <xdr:to>
      <xdr:col>6</xdr:col>
      <xdr:colOff>510540</xdr:colOff>
      <xdr:row>79</xdr:row>
      <xdr:rowOff>14774</xdr:rowOff>
    </xdr:to>
    <xdr:cxnSp macro="">
      <xdr:nvCxnSpPr>
        <xdr:cNvPr id="169" name="直線コネクタ 168"/>
        <xdr:cNvCxnSpPr/>
      </xdr:nvCxnSpPr>
      <xdr:spPr>
        <a:xfrm flipV="1">
          <a:off x="4633595" y="12088046"/>
          <a:ext cx="1270" cy="1471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18601</xdr:rowOff>
    </xdr:from>
    <xdr:ext cx="534377" cy="259045"/>
    <xdr:sp macro="" textlink="">
      <xdr:nvSpPr>
        <xdr:cNvPr id="170" name="民生費最小値テキスト"/>
        <xdr:cNvSpPr txBox="1"/>
      </xdr:nvSpPr>
      <xdr:spPr>
        <a:xfrm>
          <a:off x="4686300" y="13563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94,912</a:t>
          </a:r>
          <a:endParaRPr kumimoji="1" lang="ja-JP" altLang="en-US" sz="1000" b="1">
            <a:latin typeface="ＭＳ Ｐゴシック"/>
          </a:endParaRPr>
        </a:p>
      </xdr:txBody>
    </xdr:sp>
    <xdr:clientData/>
  </xdr:oneCellAnchor>
  <xdr:twoCellAnchor>
    <xdr:from>
      <xdr:col>6</xdr:col>
      <xdr:colOff>422275</xdr:colOff>
      <xdr:row>79</xdr:row>
      <xdr:rowOff>14774</xdr:rowOff>
    </xdr:from>
    <xdr:to>
      <xdr:col>6</xdr:col>
      <xdr:colOff>600075</xdr:colOff>
      <xdr:row>79</xdr:row>
      <xdr:rowOff>14774</xdr:rowOff>
    </xdr:to>
    <xdr:cxnSp macro="">
      <xdr:nvCxnSpPr>
        <xdr:cNvPr id="171" name="直線コネクタ 170"/>
        <xdr:cNvCxnSpPr/>
      </xdr:nvCxnSpPr>
      <xdr:spPr>
        <a:xfrm>
          <a:off x="4546600" y="13559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33223</xdr:rowOff>
    </xdr:from>
    <xdr:ext cx="599010" cy="259045"/>
    <xdr:sp macro="" textlink="">
      <xdr:nvSpPr>
        <xdr:cNvPr id="172" name="民生費最大値テキスト"/>
        <xdr:cNvSpPr txBox="1"/>
      </xdr:nvSpPr>
      <xdr:spPr>
        <a:xfrm>
          <a:off x="4686300" y="11863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255,813</a:t>
          </a:r>
          <a:endParaRPr kumimoji="1" lang="ja-JP" altLang="en-US" sz="1000" b="1">
            <a:latin typeface="ＭＳ Ｐゴシック"/>
          </a:endParaRPr>
        </a:p>
      </xdr:txBody>
    </xdr:sp>
    <xdr:clientData/>
  </xdr:oneCellAnchor>
  <xdr:twoCellAnchor>
    <xdr:from>
      <xdr:col>6</xdr:col>
      <xdr:colOff>422275</xdr:colOff>
      <xdr:row>70</xdr:row>
      <xdr:rowOff>86546</xdr:rowOff>
    </xdr:from>
    <xdr:to>
      <xdr:col>6</xdr:col>
      <xdr:colOff>600075</xdr:colOff>
      <xdr:row>70</xdr:row>
      <xdr:rowOff>86546</xdr:rowOff>
    </xdr:to>
    <xdr:cxnSp macro="">
      <xdr:nvCxnSpPr>
        <xdr:cNvPr id="173" name="直線コネクタ 172"/>
        <xdr:cNvCxnSpPr/>
      </xdr:nvCxnSpPr>
      <xdr:spPr>
        <a:xfrm>
          <a:off x="4546600" y="12088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25126</xdr:rowOff>
    </xdr:from>
    <xdr:to>
      <xdr:col>6</xdr:col>
      <xdr:colOff>511175</xdr:colOff>
      <xdr:row>76</xdr:row>
      <xdr:rowOff>108017</xdr:rowOff>
    </xdr:to>
    <xdr:cxnSp macro="">
      <xdr:nvCxnSpPr>
        <xdr:cNvPr id="174" name="直線コネクタ 173"/>
        <xdr:cNvCxnSpPr/>
      </xdr:nvCxnSpPr>
      <xdr:spPr>
        <a:xfrm flipV="1">
          <a:off x="3797300" y="13055326"/>
          <a:ext cx="838200" cy="82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54836</xdr:rowOff>
    </xdr:from>
    <xdr:ext cx="599010" cy="259045"/>
    <xdr:sp macro="" textlink="">
      <xdr:nvSpPr>
        <xdr:cNvPr id="175" name="民生費平均値テキスト"/>
        <xdr:cNvSpPr txBox="1"/>
      </xdr:nvSpPr>
      <xdr:spPr>
        <a:xfrm>
          <a:off x="4686300" y="130850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138,866</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76409</xdr:rowOff>
    </xdr:from>
    <xdr:to>
      <xdr:col>6</xdr:col>
      <xdr:colOff>561975</xdr:colOff>
      <xdr:row>77</xdr:row>
      <xdr:rowOff>6559</xdr:rowOff>
    </xdr:to>
    <xdr:sp macro="" textlink="">
      <xdr:nvSpPr>
        <xdr:cNvPr id="176" name="フローチャート : 判断 175"/>
        <xdr:cNvSpPr/>
      </xdr:nvSpPr>
      <xdr:spPr>
        <a:xfrm>
          <a:off x="4584700" y="1310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73524</xdr:rowOff>
    </xdr:from>
    <xdr:to>
      <xdr:col>5</xdr:col>
      <xdr:colOff>358775</xdr:colOff>
      <xdr:row>76</xdr:row>
      <xdr:rowOff>108017</xdr:rowOff>
    </xdr:to>
    <xdr:cxnSp macro="">
      <xdr:nvCxnSpPr>
        <xdr:cNvPr id="177" name="直線コネクタ 176"/>
        <xdr:cNvCxnSpPr/>
      </xdr:nvCxnSpPr>
      <xdr:spPr>
        <a:xfrm>
          <a:off x="2908300" y="13103724"/>
          <a:ext cx="889000" cy="3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122633</xdr:rowOff>
    </xdr:from>
    <xdr:to>
      <xdr:col>5</xdr:col>
      <xdr:colOff>409575</xdr:colOff>
      <xdr:row>77</xdr:row>
      <xdr:rowOff>52783</xdr:rowOff>
    </xdr:to>
    <xdr:sp macro="" textlink="">
      <xdr:nvSpPr>
        <xdr:cNvPr id="178" name="フローチャート : 判断 177"/>
        <xdr:cNvSpPr/>
      </xdr:nvSpPr>
      <xdr:spPr>
        <a:xfrm>
          <a:off x="3746500" y="1315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43910</xdr:rowOff>
    </xdr:from>
    <xdr:ext cx="599010" cy="259045"/>
    <xdr:sp macro="" textlink="">
      <xdr:nvSpPr>
        <xdr:cNvPr id="179" name="テキスト ボックス 178"/>
        <xdr:cNvSpPr txBox="1"/>
      </xdr:nvSpPr>
      <xdr:spPr>
        <a:xfrm>
          <a:off x="3497794" y="13245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133,811</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73524</xdr:rowOff>
    </xdr:from>
    <xdr:to>
      <xdr:col>4</xdr:col>
      <xdr:colOff>155575</xdr:colOff>
      <xdr:row>77</xdr:row>
      <xdr:rowOff>19310</xdr:rowOff>
    </xdr:to>
    <xdr:cxnSp macro="">
      <xdr:nvCxnSpPr>
        <xdr:cNvPr id="180" name="直線コネクタ 179"/>
        <xdr:cNvCxnSpPr/>
      </xdr:nvCxnSpPr>
      <xdr:spPr>
        <a:xfrm flipV="1">
          <a:off x="2019300" y="13103724"/>
          <a:ext cx="889000" cy="1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104015</xdr:rowOff>
    </xdr:from>
    <xdr:to>
      <xdr:col>4</xdr:col>
      <xdr:colOff>206375</xdr:colOff>
      <xdr:row>77</xdr:row>
      <xdr:rowOff>34165</xdr:rowOff>
    </xdr:to>
    <xdr:sp macro="" textlink="">
      <xdr:nvSpPr>
        <xdr:cNvPr id="181" name="フローチャート : 判断 180"/>
        <xdr:cNvSpPr/>
      </xdr:nvSpPr>
      <xdr:spPr>
        <a:xfrm>
          <a:off x="2857500" y="1313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25292</xdr:rowOff>
    </xdr:from>
    <xdr:ext cx="599010" cy="259045"/>
    <xdr:sp macro="" textlink="">
      <xdr:nvSpPr>
        <xdr:cNvPr id="182" name="テキスト ボックス 181"/>
        <xdr:cNvSpPr txBox="1"/>
      </xdr:nvSpPr>
      <xdr:spPr>
        <a:xfrm>
          <a:off x="2608794" y="13226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135,847</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19310</xdr:rowOff>
    </xdr:from>
    <xdr:to>
      <xdr:col>2</xdr:col>
      <xdr:colOff>638175</xdr:colOff>
      <xdr:row>77</xdr:row>
      <xdr:rowOff>52832</xdr:rowOff>
    </xdr:to>
    <xdr:cxnSp macro="">
      <xdr:nvCxnSpPr>
        <xdr:cNvPr id="183" name="直線コネクタ 182"/>
        <xdr:cNvCxnSpPr/>
      </xdr:nvCxnSpPr>
      <xdr:spPr>
        <a:xfrm flipV="1">
          <a:off x="1130300" y="13220960"/>
          <a:ext cx="889000" cy="33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60618</xdr:rowOff>
    </xdr:from>
    <xdr:to>
      <xdr:col>3</xdr:col>
      <xdr:colOff>3175</xdr:colOff>
      <xdr:row>77</xdr:row>
      <xdr:rowOff>162218</xdr:rowOff>
    </xdr:to>
    <xdr:sp macro="" textlink="">
      <xdr:nvSpPr>
        <xdr:cNvPr id="184" name="フローチャート : 判断 183"/>
        <xdr:cNvSpPr/>
      </xdr:nvSpPr>
      <xdr:spPr>
        <a:xfrm>
          <a:off x="1968500" y="132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153345</xdr:rowOff>
    </xdr:from>
    <xdr:ext cx="599010" cy="259045"/>
    <xdr:sp macro="" textlink="">
      <xdr:nvSpPr>
        <xdr:cNvPr id="185" name="テキスト ボックス 184"/>
        <xdr:cNvSpPr txBox="1"/>
      </xdr:nvSpPr>
      <xdr:spPr>
        <a:xfrm>
          <a:off x="1719794" y="13354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121,843</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116935</xdr:rowOff>
    </xdr:from>
    <xdr:to>
      <xdr:col>1</xdr:col>
      <xdr:colOff>485775</xdr:colOff>
      <xdr:row>77</xdr:row>
      <xdr:rowOff>47085</xdr:rowOff>
    </xdr:to>
    <xdr:sp macro="" textlink="">
      <xdr:nvSpPr>
        <xdr:cNvPr id="186" name="フローチャート : 判断 185"/>
        <xdr:cNvSpPr/>
      </xdr:nvSpPr>
      <xdr:spPr>
        <a:xfrm>
          <a:off x="1079500" y="1314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63612</xdr:rowOff>
    </xdr:from>
    <xdr:ext cx="599010" cy="259045"/>
    <xdr:sp macro="" textlink="">
      <xdr:nvSpPr>
        <xdr:cNvPr id="187" name="テキスト ボックス 186"/>
        <xdr:cNvSpPr txBox="1"/>
      </xdr:nvSpPr>
      <xdr:spPr>
        <a:xfrm>
          <a:off x="830794" y="12922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134,434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145776</xdr:rowOff>
    </xdr:from>
    <xdr:to>
      <xdr:col>6</xdr:col>
      <xdr:colOff>561975</xdr:colOff>
      <xdr:row>76</xdr:row>
      <xdr:rowOff>75926</xdr:rowOff>
    </xdr:to>
    <xdr:sp macro="" textlink="">
      <xdr:nvSpPr>
        <xdr:cNvPr id="193" name="円/楕円 192"/>
        <xdr:cNvSpPr/>
      </xdr:nvSpPr>
      <xdr:spPr>
        <a:xfrm>
          <a:off x="4584700" y="13004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168653</xdr:rowOff>
    </xdr:from>
    <xdr:ext cx="599010" cy="259045"/>
    <xdr:sp macro="" textlink="">
      <xdr:nvSpPr>
        <xdr:cNvPr id="194" name="民生費該当値テキスト"/>
        <xdr:cNvSpPr txBox="1"/>
      </xdr:nvSpPr>
      <xdr:spPr>
        <a:xfrm>
          <a:off x="4686300" y="12855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150,030</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57217</xdr:rowOff>
    </xdr:from>
    <xdr:to>
      <xdr:col>5</xdr:col>
      <xdr:colOff>409575</xdr:colOff>
      <xdr:row>76</xdr:row>
      <xdr:rowOff>158817</xdr:rowOff>
    </xdr:to>
    <xdr:sp macro="" textlink="">
      <xdr:nvSpPr>
        <xdr:cNvPr id="195" name="円/楕円 194"/>
        <xdr:cNvSpPr/>
      </xdr:nvSpPr>
      <xdr:spPr>
        <a:xfrm>
          <a:off x="3746500" y="1308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3893</xdr:rowOff>
    </xdr:from>
    <xdr:ext cx="599010" cy="259045"/>
    <xdr:sp macro="" textlink="">
      <xdr:nvSpPr>
        <xdr:cNvPr id="196" name="テキスト ボックス 195"/>
        <xdr:cNvSpPr txBox="1"/>
      </xdr:nvSpPr>
      <xdr:spPr>
        <a:xfrm>
          <a:off x="3497794" y="12862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140,965</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22724</xdr:rowOff>
    </xdr:from>
    <xdr:to>
      <xdr:col>4</xdr:col>
      <xdr:colOff>206375</xdr:colOff>
      <xdr:row>76</xdr:row>
      <xdr:rowOff>124324</xdr:rowOff>
    </xdr:to>
    <xdr:sp macro="" textlink="">
      <xdr:nvSpPr>
        <xdr:cNvPr id="197" name="円/楕円 196"/>
        <xdr:cNvSpPr/>
      </xdr:nvSpPr>
      <xdr:spPr>
        <a:xfrm>
          <a:off x="2857500" y="1305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140852</xdr:rowOff>
    </xdr:from>
    <xdr:ext cx="599010" cy="259045"/>
    <xdr:sp macro="" textlink="">
      <xdr:nvSpPr>
        <xdr:cNvPr id="198" name="テキスト ボックス 197"/>
        <xdr:cNvSpPr txBox="1"/>
      </xdr:nvSpPr>
      <xdr:spPr>
        <a:xfrm>
          <a:off x="2608794" y="12828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144,737</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139960</xdr:rowOff>
    </xdr:from>
    <xdr:to>
      <xdr:col>3</xdr:col>
      <xdr:colOff>3175</xdr:colOff>
      <xdr:row>77</xdr:row>
      <xdr:rowOff>70110</xdr:rowOff>
    </xdr:to>
    <xdr:sp macro="" textlink="">
      <xdr:nvSpPr>
        <xdr:cNvPr id="199" name="円/楕円 198"/>
        <xdr:cNvSpPr/>
      </xdr:nvSpPr>
      <xdr:spPr>
        <a:xfrm>
          <a:off x="1968500" y="1317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86637</xdr:rowOff>
    </xdr:from>
    <xdr:ext cx="599010" cy="259045"/>
    <xdr:sp macro="" textlink="">
      <xdr:nvSpPr>
        <xdr:cNvPr id="200" name="テキスト ボックス 199"/>
        <xdr:cNvSpPr txBox="1"/>
      </xdr:nvSpPr>
      <xdr:spPr>
        <a:xfrm>
          <a:off x="1719794" y="12945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131,916</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2032</xdr:rowOff>
    </xdr:from>
    <xdr:to>
      <xdr:col>1</xdr:col>
      <xdr:colOff>485775</xdr:colOff>
      <xdr:row>77</xdr:row>
      <xdr:rowOff>103632</xdr:rowOff>
    </xdr:to>
    <xdr:sp macro="" textlink="">
      <xdr:nvSpPr>
        <xdr:cNvPr id="201" name="円/楕円 200"/>
        <xdr:cNvSpPr/>
      </xdr:nvSpPr>
      <xdr:spPr>
        <a:xfrm>
          <a:off x="1079500" y="1320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94759</xdr:rowOff>
    </xdr:from>
    <xdr:ext cx="599010" cy="259045"/>
    <xdr:sp macro="" textlink="">
      <xdr:nvSpPr>
        <xdr:cNvPr id="202" name="テキスト ボックス 201"/>
        <xdr:cNvSpPr txBox="1"/>
      </xdr:nvSpPr>
      <xdr:spPr>
        <a:xfrm>
          <a:off x="830794" y="13296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128,250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39,645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0" name="テキスト ボックス 219"/>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12179</xdr:rowOff>
    </xdr:from>
    <xdr:to>
      <xdr:col>6</xdr:col>
      <xdr:colOff>510540</xdr:colOff>
      <xdr:row>97</xdr:row>
      <xdr:rowOff>166839</xdr:rowOff>
    </xdr:to>
    <xdr:cxnSp macro="">
      <xdr:nvCxnSpPr>
        <xdr:cNvPr id="226" name="直線コネクタ 225"/>
        <xdr:cNvCxnSpPr/>
      </xdr:nvCxnSpPr>
      <xdr:spPr>
        <a:xfrm flipV="1">
          <a:off x="4633595" y="15442679"/>
          <a:ext cx="1270" cy="1354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170666</xdr:rowOff>
    </xdr:from>
    <xdr:ext cx="534377" cy="259045"/>
    <xdr:sp macro="" textlink="">
      <xdr:nvSpPr>
        <xdr:cNvPr id="227" name="衛生費最小値テキスト"/>
        <xdr:cNvSpPr txBox="1"/>
      </xdr:nvSpPr>
      <xdr:spPr>
        <a:xfrm>
          <a:off x="4686300" y="1680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17,363</a:t>
          </a:r>
          <a:endParaRPr kumimoji="1" lang="ja-JP" altLang="en-US" sz="1000" b="1">
            <a:latin typeface="ＭＳ Ｐゴシック"/>
          </a:endParaRPr>
        </a:p>
      </xdr:txBody>
    </xdr:sp>
    <xdr:clientData/>
  </xdr:oneCellAnchor>
  <xdr:twoCellAnchor>
    <xdr:from>
      <xdr:col>6</xdr:col>
      <xdr:colOff>422275</xdr:colOff>
      <xdr:row>97</xdr:row>
      <xdr:rowOff>166839</xdr:rowOff>
    </xdr:from>
    <xdr:to>
      <xdr:col>6</xdr:col>
      <xdr:colOff>600075</xdr:colOff>
      <xdr:row>97</xdr:row>
      <xdr:rowOff>166839</xdr:rowOff>
    </xdr:to>
    <xdr:cxnSp macro="">
      <xdr:nvCxnSpPr>
        <xdr:cNvPr id="228" name="直線コネクタ 227"/>
        <xdr:cNvCxnSpPr/>
      </xdr:nvCxnSpPr>
      <xdr:spPr>
        <a:xfrm>
          <a:off x="4546600" y="16797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130306</xdr:rowOff>
    </xdr:from>
    <xdr:ext cx="599010" cy="259045"/>
    <xdr:sp macro="" textlink="">
      <xdr:nvSpPr>
        <xdr:cNvPr id="229" name="衛生費最大値テキスト"/>
        <xdr:cNvSpPr txBox="1"/>
      </xdr:nvSpPr>
      <xdr:spPr>
        <a:xfrm>
          <a:off x="4686300" y="15217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124,041</a:t>
          </a:r>
          <a:endParaRPr kumimoji="1" lang="ja-JP" altLang="en-US" sz="1000" b="1">
            <a:latin typeface="ＭＳ Ｐゴシック"/>
          </a:endParaRPr>
        </a:p>
      </xdr:txBody>
    </xdr:sp>
    <xdr:clientData/>
  </xdr:oneCellAnchor>
  <xdr:twoCellAnchor>
    <xdr:from>
      <xdr:col>6</xdr:col>
      <xdr:colOff>422275</xdr:colOff>
      <xdr:row>90</xdr:row>
      <xdr:rowOff>12179</xdr:rowOff>
    </xdr:from>
    <xdr:to>
      <xdr:col>6</xdr:col>
      <xdr:colOff>600075</xdr:colOff>
      <xdr:row>90</xdr:row>
      <xdr:rowOff>12179</xdr:rowOff>
    </xdr:to>
    <xdr:cxnSp macro="">
      <xdr:nvCxnSpPr>
        <xdr:cNvPr id="230" name="直線コネクタ 229"/>
        <xdr:cNvCxnSpPr/>
      </xdr:nvCxnSpPr>
      <xdr:spPr>
        <a:xfrm>
          <a:off x="4546600" y="15442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48183</xdr:rowOff>
    </xdr:from>
    <xdr:to>
      <xdr:col>6</xdr:col>
      <xdr:colOff>511175</xdr:colOff>
      <xdr:row>97</xdr:row>
      <xdr:rowOff>64999</xdr:rowOff>
    </xdr:to>
    <xdr:cxnSp macro="">
      <xdr:nvCxnSpPr>
        <xdr:cNvPr id="231" name="直線コネクタ 230"/>
        <xdr:cNvCxnSpPr/>
      </xdr:nvCxnSpPr>
      <xdr:spPr>
        <a:xfrm flipV="1">
          <a:off x="3797300" y="16678833"/>
          <a:ext cx="838200" cy="16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136148</xdr:rowOff>
    </xdr:from>
    <xdr:ext cx="534377" cy="259045"/>
    <xdr:sp macro="" textlink="">
      <xdr:nvSpPr>
        <xdr:cNvPr id="232" name="衛生費平均値テキスト"/>
        <xdr:cNvSpPr txBox="1"/>
      </xdr:nvSpPr>
      <xdr:spPr>
        <a:xfrm>
          <a:off x="4686300" y="162524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44,581</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113271</xdr:rowOff>
    </xdr:from>
    <xdr:to>
      <xdr:col>6</xdr:col>
      <xdr:colOff>561975</xdr:colOff>
      <xdr:row>96</xdr:row>
      <xdr:rowOff>43421</xdr:rowOff>
    </xdr:to>
    <xdr:sp macro="" textlink="">
      <xdr:nvSpPr>
        <xdr:cNvPr id="233" name="フローチャート : 判断 232"/>
        <xdr:cNvSpPr/>
      </xdr:nvSpPr>
      <xdr:spPr>
        <a:xfrm>
          <a:off x="4584700" y="16401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64999</xdr:rowOff>
    </xdr:from>
    <xdr:to>
      <xdr:col>5</xdr:col>
      <xdr:colOff>358775</xdr:colOff>
      <xdr:row>97</xdr:row>
      <xdr:rowOff>68441</xdr:rowOff>
    </xdr:to>
    <xdr:cxnSp macro="">
      <xdr:nvCxnSpPr>
        <xdr:cNvPr id="234" name="直線コネクタ 233"/>
        <xdr:cNvCxnSpPr/>
      </xdr:nvCxnSpPr>
      <xdr:spPr>
        <a:xfrm flipV="1">
          <a:off x="2908300" y="16695649"/>
          <a:ext cx="889000" cy="3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90132</xdr:rowOff>
    </xdr:from>
    <xdr:to>
      <xdr:col>5</xdr:col>
      <xdr:colOff>409575</xdr:colOff>
      <xdr:row>96</xdr:row>
      <xdr:rowOff>20282</xdr:rowOff>
    </xdr:to>
    <xdr:sp macro="" textlink="">
      <xdr:nvSpPr>
        <xdr:cNvPr id="235" name="フローチャート : 判断 234"/>
        <xdr:cNvSpPr/>
      </xdr:nvSpPr>
      <xdr:spPr>
        <a:xfrm>
          <a:off x="3746500" y="1637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36809</xdr:rowOff>
    </xdr:from>
    <xdr:ext cx="534377" cy="259045"/>
    <xdr:sp macro="" textlink="">
      <xdr:nvSpPr>
        <xdr:cNvPr id="236" name="テキスト ボックス 235"/>
        <xdr:cNvSpPr txBox="1"/>
      </xdr:nvSpPr>
      <xdr:spPr>
        <a:xfrm>
          <a:off x="3530111" y="16153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46,403</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133641</xdr:rowOff>
    </xdr:from>
    <xdr:to>
      <xdr:col>4</xdr:col>
      <xdr:colOff>155575</xdr:colOff>
      <xdr:row>97</xdr:row>
      <xdr:rowOff>68441</xdr:rowOff>
    </xdr:to>
    <xdr:cxnSp macro="">
      <xdr:nvCxnSpPr>
        <xdr:cNvPr id="237" name="直線コネクタ 236"/>
        <xdr:cNvCxnSpPr/>
      </xdr:nvCxnSpPr>
      <xdr:spPr>
        <a:xfrm>
          <a:off x="2019300" y="16592841"/>
          <a:ext cx="889000" cy="10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152045</xdr:rowOff>
    </xdr:from>
    <xdr:to>
      <xdr:col>4</xdr:col>
      <xdr:colOff>206375</xdr:colOff>
      <xdr:row>96</xdr:row>
      <xdr:rowOff>82195</xdr:rowOff>
    </xdr:to>
    <xdr:sp macro="" textlink="">
      <xdr:nvSpPr>
        <xdr:cNvPr id="238" name="フローチャート : 判断 237"/>
        <xdr:cNvSpPr/>
      </xdr:nvSpPr>
      <xdr:spPr>
        <a:xfrm>
          <a:off x="2857500" y="16439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98722</xdr:rowOff>
    </xdr:from>
    <xdr:ext cx="534377" cy="259045"/>
    <xdr:sp macro="" textlink="">
      <xdr:nvSpPr>
        <xdr:cNvPr id="239" name="テキスト ボックス 238"/>
        <xdr:cNvSpPr txBox="1"/>
      </xdr:nvSpPr>
      <xdr:spPr>
        <a:xfrm>
          <a:off x="2641111" y="16215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41,528</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35243</xdr:rowOff>
    </xdr:from>
    <xdr:to>
      <xdr:col>2</xdr:col>
      <xdr:colOff>638175</xdr:colOff>
      <xdr:row>96</xdr:row>
      <xdr:rowOff>133641</xdr:rowOff>
    </xdr:to>
    <xdr:cxnSp macro="">
      <xdr:nvCxnSpPr>
        <xdr:cNvPr id="240" name="直線コネクタ 239"/>
        <xdr:cNvCxnSpPr/>
      </xdr:nvCxnSpPr>
      <xdr:spPr>
        <a:xfrm>
          <a:off x="1130300" y="16322993"/>
          <a:ext cx="889000" cy="269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131724</xdr:rowOff>
    </xdr:from>
    <xdr:to>
      <xdr:col>3</xdr:col>
      <xdr:colOff>3175</xdr:colOff>
      <xdr:row>96</xdr:row>
      <xdr:rowOff>61874</xdr:rowOff>
    </xdr:to>
    <xdr:sp macro="" textlink="">
      <xdr:nvSpPr>
        <xdr:cNvPr id="241" name="フローチャート : 判断 240"/>
        <xdr:cNvSpPr/>
      </xdr:nvSpPr>
      <xdr:spPr>
        <a:xfrm>
          <a:off x="1968500" y="1641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78401</xdr:rowOff>
    </xdr:from>
    <xdr:ext cx="534377" cy="259045"/>
    <xdr:sp macro="" textlink="">
      <xdr:nvSpPr>
        <xdr:cNvPr id="242" name="テキスト ボックス 241"/>
        <xdr:cNvSpPr txBox="1"/>
      </xdr:nvSpPr>
      <xdr:spPr>
        <a:xfrm>
          <a:off x="1752111" y="1619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43,128</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153530</xdr:rowOff>
    </xdr:from>
    <xdr:to>
      <xdr:col>1</xdr:col>
      <xdr:colOff>485775</xdr:colOff>
      <xdr:row>96</xdr:row>
      <xdr:rowOff>83680</xdr:rowOff>
    </xdr:to>
    <xdr:sp macro="" textlink="">
      <xdr:nvSpPr>
        <xdr:cNvPr id="243" name="フローチャート : 判断 242"/>
        <xdr:cNvSpPr/>
      </xdr:nvSpPr>
      <xdr:spPr>
        <a:xfrm>
          <a:off x="1079500" y="1644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74807</xdr:rowOff>
    </xdr:from>
    <xdr:ext cx="534377" cy="259045"/>
    <xdr:sp macro="" textlink="">
      <xdr:nvSpPr>
        <xdr:cNvPr id="244" name="テキスト ボックス 243"/>
        <xdr:cNvSpPr txBox="1"/>
      </xdr:nvSpPr>
      <xdr:spPr>
        <a:xfrm>
          <a:off x="863111" y="16534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41,411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168833</xdr:rowOff>
    </xdr:from>
    <xdr:to>
      <xdr:col>6</xdr:col>
      <xdr:colOff>561975</xdr:colOff>
      <xdr:row>97</xdr:row>
      <xdr:rowOff>98983</xdr:rowOff>
    </xdr:to>
    <xdr:sp macro="" textlink="">
      <xdr:nvSpPr>
        <xdr:cNvPr id="250" name="円/楕円 249"/>
        <xdr:cNvSpPr/>
      </xdr:nvSpPr>
      <xdr:spPr>
        <a:xfrm>
          <a:off x="4584700" y="16628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83760</xdr:rowOff>
    </xdr:from>
    <xdr:ext cx="534377" cy="259045"/>
    <xdr:sp macro="" textlink="">
      <xdr:nvSpPr>
        <xdr:cNvPr id="251" name="衛生費該当値テキスト"/>
        <xdr:cNvSpPr txBox="1"/>
      </xdr:nvSpPr>
      <xdr:spPr>
        <a:xfrm>
          <a:off x="4686300" y="16542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26,706</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14199</xdr:rowOff>
    </xdr:from>
    <xdr:to>
      <xdr:col>5</xdr:col>
      <xdr:colOff>409575</xdr:colOff>
      <xdr:row>97</xdr:row>
      <xdr:rowOff>115799</xdr:rowOff>
    </xdr:to>
    <xdr:sp macro="" textlink="">
      <xdr:nvSpPr>
        <xdr:cNvPr id="252" name="円/楕円 251"/>
        <xdr:cNvSpPr/>
      </xdr:nvSpPr>
      <xdr:spPr>
        <a:xfrm>
          <a:off x="3746500" y="16644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106926</xdr:rowOff>
    </xdr:from>
    <xdr:ext cx="534377" cy="259045"/>
    <xdr:sp macro="" textlink="">
      <xdr:nvSpPr>
        <xdr:cNvPr id="253" name="テキスト ボックス 252"/>
        <xdr:cNvSpPr txBox="1"/>
      </xdr:nvSpPr>
      <xdr:spPr>
        <a:xfrm>
          <a:off x="3530111" y="1673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25,382</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17641</xdr:rowOff>
    </xdr:from>
    <xdr:to>
      <xdr:col>4</xdr:col>
      <xdr:colOff>206375</xdr:colOff>
      <xdr:row>97</xdr:row>
      <xdr:rowOff>119241</xdr:rowOff>
    </xdr:to>
    <xdr:sp macro="" textlink="">
      <xdr:nvSpPr>
        <xdr:cNvPr id="254" name="円/楕円 253"/>
        <xdr:cNvSpPr/>
      </xdr:nvSpPr>
      <xdr:spPr>
        <a:xfrm>
          <a:off x="2857500" y="1664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110368</xdr:rowOff>
    </xdr:from>
    <xdr:ext cx="534377" cy="259045"/>
    <xdr:sp macro="" textlink="">
      <xdr:nvSpPr>
        <xdr:cNvPr id="255" name="テキスト ボックス 254"/>
        <xdr:cNvSpPr txBox="1"/>
      </xdr:nvSpPr>
      <xdr:spPr>
        <a:xfrm>
          <a:off x="2641111" y="1674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25,111</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82841</xdr:rowOff>
    </xdr:from>
    <xdr:to>
      <xdr:col>3</xdr:col>
      <xdr:colOff>3175</xdr:colOff>
      <xdr:row>97</xdr:row>
      <xdr:rowOff>12991</xdr:rowOff>
    </xdr:to>
    <xdr:sp macro="" textlink="">
      <xdr:nvSpPr>
        <xdr:cNvPr id="256" name="円/楕円 255"/>
        <xdr:cNvSpPr/>
      </xdr:nvSpPr>
      <xdr:spPr>
        <a:xfrm>
          <a:off x="1968500" y="16542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4118</xdr:rowOff>
    </xdr:from>
    <xdr:ext cx="534377" cy="259045"/>
    <xdr:sp macro="" textlink="">
      <xdr:nvSpPr>
        <xdr:cNvPr id="257" name="テキスト ボックス 256"/>
        <xdr:cNvSpPr txBox="1"/>
      </xdr:nvSpPr>
      <xdr:spPr>
        <a:xfrm>
          <a:off x="1752111" y="1663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33,477</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155893</xdr:rowOff>
    </xdr:from>
    <xdr:to>
      <xdr:col>1</xdr:col>
      <xdr:colOff>485775</xdr:colOff>
      <xdr:row>95</xdr:row>
      <xdr:rowOff>86043</xdr:rowOff>
    </xdr:to>
    <xdr:sp macro="" textlink="">
      <xdr:nvSpPr>
        <xdr:cNvPr id="258" name="円/楕円 257"/>
        <xdr:cNvSpPr/>
      </xdr:nvSpPr>
      <xdr:spPr>
        <a:xfrm>
          <a:off x="1079500" y="1627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102570</xdr:rowOff>
    </xdr:from>
    <xdr:ext cx="534377" cy="259045"/>
    <xdr:sp macro="" textlink="">
      <xdr:nvSpPr>
        <xdr:cNvPr id="259" name="テキスト ボックス 258"/>
        <xdr:cNvSpPr txBox="1"/>
      </xdr:nvSpPr>
      <xdr:spPr>
        <a:xfrm>
          <a:off x="863111" y="16047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54,725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3" name="テキスト ボックス 27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75" name="テキスト ボックス 27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77" name="テキスト ボックス 27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32715</xdr:rowOff>
    </xdr:from>
    <xdr:to>
      <xdr:col>15</xdr:col>
      <xdr:colOff>180340</xdr:colOff>
      <xdr:row>38</xdr:row>
      <xdr:rowOff>139700</xdr:rowOff>
    </xdr:to>
    <xdr:cxnSp macro="">
      <xdr:nvCxnSpPr>
        <xdr:cNvPr id="281" name="直線コネクタ 280"/>
        <xdr:cNvCxnSpPr/>
      </xdr:nvCxnSpPr>
      <xdr:spPr>
        <a:xfrm flipV="1">
          <a:off x="10475595" y="5519115"/>
          <a:ext cx="1270" cy="1135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150842</xdr:rowOff>
    </xdr:from>
    <xdr:ext cx="469744" cy="259045"/>
    <xdr:sp macro="" textlink="">
      <xdr:nvSpPr>
        <xdr:cNvPr id="284" name="労働費最大値テキスト"/>
        <xdr:cNvSpPr txBox="1"/>
      </xdr:nvSpPr>
      <xdr:spPr>
        <a:xfrm>
          <a:off x="10528300" y="5294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2,484</a:t>
          </a:r>
          <a:endParaRPr kumimoji="1" lang="ja-JP" altLang="en-US" sz="1000" b="1">
            <a:latin typeface="ＭＳ Ｐゴシック"/>
          </a:endParaRPr>
        </a:p>
      </xdr:txBody>
    </xdr:sp>
    <xdr:clientData/>
  </xdr:oneCellAnchor>
  <xdr:twoCellAnchor>
    <xdr:from>
      <xdr:col>15</xdr:col>
      <xdr:colOff>92075</xdr:colOff>
      <xdr:row>32</xdr:row>
      <xdr:rowOff>32715</xdr:rowOff>
    </xdr:from>
    <xdr:to>
      <xdr:col>15</xdr:col>
      <xdr:colOff>269875</xdr:colOff>
      <xdr:row>32</xdr:row>
      <xdr:rowOff>32715</xdr:rowOff>
    </xdr:to>
    <xdr:cxnSp macro="">
      <xdr:nvCxnSpPr>
        <xdr:cNvPr id="285" name="直線コネクタ 284"/>
        <xdr:cNvCxnSpPr/>
      </xdr:nvCxnSpPr>
      <xdr:spPr>
        <a:xfrm>
          <a:off x="10388600" y="5519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106781</xdr:rowOff>
    </xdr:from>
    <xdr:to>
      <xdr:col>15</xdr:col>
      <xdr:colOff>180975</xdr:colOff>
      <xdr:row>37</xdr:row>
      <xdr:rowOff>157074</xdr:rowOff>
    </xdr:to>
    <xdr:cxnSp macro="">
      <xdr:nvCxnSpPr>
        <xdr:cNvPr id="286" name="直線コネクタ 285"/>
        <xdr:cNvCxnSpPr/>
      </xdr:nvCxnSpPr>
      <xdr:spPr>
        <a:xfrm flipV="1">
          <a:off x="9639300" y="6450431"/>
          <a:ext cx="8382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75201</xdr:rowOff>
    </xdr:from>
    <xdr:ext cx="378565" cy="259045"/>
    <xdr:sp macro="" textlink="">
      <xdr:nvSpPr>
        <xdr:cNvPr id="287" name="労働費平均値テキスト"/>
        <xdr:cNvSpPr txBox="1"/>
      </xdr:nvSpPr>
      <xdr:spPr>
        <a:xfrm>
          <a:off x="10528300" y="62474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52324</xdr:rowOff>
    </xdr:from>
    <xdr:to>
      <xdr:col>15</xdr:col>
      <xdr:colOff>231775</xdr:colOff>
      <xdr:row>37</xdr:row>
      <xdr:rowOff>153924</xdr:rowOff>
    </xdr:to>
    <xdr:sp macro="" textlink="">
      <xdr:nvSpPr>
        <xdr:cNvPr id="288" name="フローチャート : 判断 287"/>
        <xdr:cNvSpPr/>
      </xdr:nvSpPr>
      <xdr:spPr>
        <a:xfrm>
          <a:off x="10426700" y="6395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157074</xdr:rowOff>
    </xdr:from>
    <xdr:to>
      <xdr:col>14</xdr:col>
      <xdr:colOff>28575</xdr:colOff>
      <xdr:row>37</xdr:row>
      <xdr:rowOff>158903</xdr:rowOff>
    </xdr:to>
    <xdr:cxnSp macro="">
      <xdr:nvCxnSpPr>
        <xdr:cNvPr id="289" name="直線コネクタ 288"/>
        <xdr:cNvCxnSpPr/>
      </xdr:nvCxnSpPr>
      <xdr:spPr>
        <a:xfrm flipV="1">
          <a:off x="8750300" y="6500724"/>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33122</xdr:rowOff>
    </xdr:from>
    <xdr:to>
      <xdr:col>14</xdr:col>
      <xdr:colOff>79375</xdr:colOff>
      <xdr:row>36</xdr:row>
      <xdr:rowOff>134722</xdr:rowOff>
    </xdr:to>
    <xdr:sp macro="" textlink="">
      <xdr:nvSpPr>
        <xdr:cNvPr id="290" name="フローチャート : 判断 289"/>
        <xdr:cNvSpPr/>
      </xdr:nvSpPr>
      <xdr:spPr>
        <a:xfrm>
          <a:off x="9588500" y="620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34</xdr:row>
      <xdr:rowOff>151249</xdr:rowOff>
    </xdr:from>
    <xdr:ext cx="378565" cy="259045"/>
    <xdr:sp macro="" textlink="">
      <xdr:nvSpPr>
        <xdr:cNvPr id="291" name="テキスト ボックス 290"/>
        <xdr:cNvSpPr txBox="1"/>
      </xdr:nvSpPr>
      <xdr:spPr>
        <a:xfrm>
          <a:off x="9450017" y="59805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108153</xdr:rowOff>
    </xdr:from>
    <xdr:to>
      <xdr:col>12</xdr:col>
      <xdr:colOff>511175</xdr:colOff>
      <xdr:row>37</xdr:row>
      <xdr:rowOff>158903</xdr:rowOff>
    </xdr:to>
    <xdr:cxnSp macro="">
      <xdr:nvCxnSpPr>
        <xdr:cNvPr id="292" name="直線コネクタ 291"/>
        <xdr:cNvCxnSpPr/>
      </xdr:nvCxnSpPr>
      <xdr:spPr>
        <a:xfrm>
          <a:off x="7861300" y="6451803"/>
          <a:ext cx="889000" cy="50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139192</xdr:rowOff>
    </xdr:from>
    <xdr:to>
      <xdr:col>12</xdr:col>
      <xdr:colOff>561975</xdr:colOff>
      <xdr:row>35</xdr:row>
      <xdr:rowOff>69342</xdr:rowOff>
    </xdr:to>
    <xdr:sp macro="" textlink="">
      <xdr:nvSpPr>
        <xdr:cNvPr id="293" name="フローチャート : 判断 292"/>
        <xdr:cNvSpPr/>
      </xdr:nvSpPr>
      <xdr:spPr>
        <a:xfrm>
          <a:off x="8699500" y="596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33</xdr:row>
      <xdr:rowOff>85869</xdr:rowOff>
    </xdr:from>
    <xdr:ext cx="469744" cy="259045"/>
    <xdr:sp macro="" textlink="">
      <xdr:nvSpPr>
        <xdr:cNvPr id="294" name="テキスト ボックス 293"/>
        <xdr:cNvSpPr txBox="1"/>
      </xdr:nvSpPr>
      <xdr:spPr>
        <a:xfrm>
          <a:off x="8515427" y="574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82093</xdr:rowOff>
    </xdr:from>
    <xdr:to>
      <xdr:col>11</xdr:col>
      <xdr:colOff>307975</xdr:colOff>
      <xdr:row>37</xdr:row>
      <xdr:rowOff>108153</xdr:rowOff>
    </xdr:to>
    <xdr:cxnSp macro="">
      <xdr:nvCxnSpPr>
        <xdr:cNvPr id="295" name="直線コネクタ 294"/>
        <xdr:cNvCxnSpPr/>
      </xdr:nvCxnSpPr>
      <xdr:spPr>
        <a:xfrm>
          <a:off x="6972300" y="6254293"/>
          <a:ext cx="889000" cy="197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33</xdr:row>
      <xdr:rowOff>122275</xdr:rowOff>
    </xdr:from>
    <xdr:to>
      <xdr:col>11</xdr:col>
      <xdr:colOff>358775</xdr:colOff>
      <xdr:row>34</xdr:row>
      <xdr:rowOff>52425</xdr:rowOff>
    </xdr:to>
    <xdr:sp macro="" textlink="">
      <xdr:nvSpPr>
        <xdr:cNvPr id="296" name="フローチャート : 判断 295"/>
        <xdr:cNvSpPr/>
      </xdr:nvSpPr>
      <xdr:spPr>
        <a:xfrm>
          <a:off x="7810500" y="5780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32</xdr:row>
      <xdr:rowOff>68952</xdr:rowOff>
    </xdr:from>
    <xdr:ext cx="469744" cy="259045"/>
    <xdr:sp macro="" textlink="">
      <xdr:nvSpPr>
        <xdr:cNvPr id="297" name="テキスト ボックス 296"/>
        <xdr:cNvSpPr txBox="1"/>
      </xdr:nvSpPr>
      <xdr:spPr>
        <a:xfrm>
          <a:off x="7626427" y="5555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1,802</a:t>
          </a:r>
          <a:endParaRPr kumimoji="1" lang="ja-JP" altLang="en-US" sz="1000" b="1">
            <a:solidFill>
              <a:srgbClr val="000080"/>
            </a:solidFill>
            <a:latin typeface="ＭＳ Ｐゴシック"/>
          </a:endParaRPr>
        </a:p>
      </xdr:txBody>
    </xdr:sp>
    <xdr:clientData/>
  </xdr:oneCellAnchor>
  <xdr:twoCellAnchor>
    <xdr:from>
      <xdr:col>10</xdr:col>
      <xdr:colOff>53975</xdr:colOff>
      <xdr:row>31</xdr:row>
      <xdr:rowOff>46381</xdr:rowOff>
    </xdr:from>
    <xdr:to>
      <xdr:col>10</xdr:col>
      <xdr:colOff>155575</xdr:colOff>
      <xdr:row>31</xdr:row>
      <xdr:rowOff>147981</xdr:rowOff>
    </xdr:to>
    <xdr:sp macro="" textlink="">
      <xdr:nvSpPr>
        <xdr:cNvPr id="298" name="フローチャート : 判断 297"/>
        <xdr:cNvSpPr/>
      </xdr:nvSpPr>
      <xdr:spPr>
        <a:xfrm>
          <a:off x="6921500" y="536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29</xdr:row>
      <xdr:rowOff>164508</xdr:rowOff>
    </xdr:from>
    <xdr:ext cx="469744" cy="259045"/>
    <xdr:sp macro="" textlink="">
      <xdr:nvSpPr>
        <xdr:cNvPr id="299" name="テキスト ボックス 298"/>
        <xdr:cNvSpPr txBox="1"/>
      </xdr:nvSpPr>
      <xdr:spPr>
        <a:xfrm>
          <a:off x="6737427" y="5136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55981</xdr:rowOff>
    </xdr:from>
    <xdr:to>
      <xdr:col>15</xdr:col>
      <xdr:colOff>231775</xdr:colOff>
      <xdr:row>37</xdr:row>
      <xdr:rowOff>157581</xdr:rowOff>
    </xdr:to>
    <xdr:sp macro="" textlink="">
      <xdr:nvSpPr>
        <xdr:cNvPr id="305" name="円/楕円 304"/>
        <xdr:cNvSpPr/>
      </xdr:nvSpPr>
      <xdr:spPr>
        <a:xfrm>
          <a:off x="10426700" y="639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34408</xdr:rowOff>
    </xdr:from>
    <xdr:ext cx="378565" cy="259045"/>
    <xdr:sp macro="" textlink="">
      <xdr:nvSpPr>
        <xdr:cNvPr id="306" name="労働費該当値テキスト"/>
        <xdr:cNvSpPr txBox="1"/>
      </xdr:nvSpPr>
      <xdr:spPr>
        <a:xfrm>
          <a:off x="10528300" y="63780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447</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106274</xdr:rowOff>
    </xdr:from>
    <xdr:to>
      <xdr:col>14</xdr:col>
      <xdr:colOff>79375</xdr:colOff>
      <xdr:row>38</xdr:row>
      <xdr:rowOff>36424</xdr:rowOff>
    </xdr:to>
    <xdr:sp macro="" textlink="">
      <xdr:nvSpPr>
        <xdr:cNvPr id="307" name="円/楕円 306"/>
        <xdr:cNvSpPr/>
      </xdr:nvSpPr>
      <xdr:spPr>
        <a:xfrm>
          <a:off x="9588500" y="644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27550</xdr:rowOff>
    </xdr:from>
    <xdr:ext cx="378565" cy="259045"/>
    <xdr:sp macro="" textlink="">
      <xdr:nvSpPr>
        <xdr:cNvPr id="308" name="テキスト ボックス 307"/>
        <xdr:cNvSpPr txBox="1"/>
      </xdr:nvSpPr>
      <xdr:spPr>
        <a:xfrm>
          <a:off x="9450017" y="65426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108102</xdr:rowOff>
    </xdr:from>
    <xdr:to>
      <xdr:col>12</xdr:col>
      <xdr:colOff>561975</xdr:colOff>
      <xdr:row>38</xdr:row>
      <xdr:rowOff>38252</xdr:rowOff>
    </xdr:to>
    <xdr:sp macro="" textlink="">
      <xdr:nvSpPr>
        <xdr:cNvPr id="309" name="円/楕円 308"/>
        <xdr:cNvSpPr/>
      </xdr:nvSpPr>
      <xdr:spPr>
        <a:xfrm>
          <a:off x="8699500" y="6451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29380</xdr:rowOff>
    </xdr:from>
    <xdr:ext cx="378565" cy="259045"/>
    <xdr:sp macro="" textlink="">
      <xdr:nvSpPr>
        <xdr:cNvPr id="310" name="テキスト ボックス 309"/>
        <xdr:cNvSpPr txBox="1"/>
      </xdr:nvSpPr>
      <xdr:spPr>
        <a:xfrm>
          <a:off x="8561017" y="65444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57353</xdr:rowOff>
    </xdr:from>
    <xdr:to>
      <xdr:col>11</xdr:col>
      <xdr:colOff>358775</xdr:colOff>
      <xdr:row>37</xdr:row>
      <xdr:rowOff>158953</xdr:rowOff>
    </xdr:to>
    <xdr:sp macro="" textlink="">
      <xdr:nvSpPr>
        <xdr:cNvPr id="311" name="円/楕円 310"/>
        <xdr:cNvSpPr/>
      </xdr:nvSpPr>
      <xdr:spPr>
        <a:xfrm>
          <a:off x="7810500" y="6401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37</xdr:row>
      <xdr:rowOff>150080</xdr:rowOff>
    </xdr:from>
    <xdr:ext cx="378565" cy="259045"/>
    <xdr:sp macro="" textlink="">
      <xdr:nvSpPr>
        <xdr:cNvPr id="312" name="テキスト ボックス 311"/>
        <xdr:cNvSpPr txBox="1"/>
      </xdr:nvSpPr>
      <xdr:spPr>
        <a:xfrm>
          <a:off x="7672017" y="6493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31293</xdr:rowOff>
    </xdr:from>
    <xdr:to>
      <xdr:col>10</xdr:col>
      <xdr:colOff>155575</xdr:colOff>
      <xdr:row>36</xdr:row>
      <xdr:rowOff>132893</xdr:rowOff>
    </xdr:to>
    <xdr:sp macro="" textlink="">
      <xdr:nvSpPr>
        <xdr:cNvPr id="313" name="円/楕円 312"/>
        <xdr:cNvSpPr/>
      </xdr:nvSpPr>
      <xdr:spPr>
        <a:xfrm>
          <a:off x="6921500" y="620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36</xdr:row>
      <xdr:rowOff>124020</xdr:rowOff>
    </xdr:from>
    <xdr:ext cx="378565" cy="259045"/>
    <xdr:sp macro="" textlink="">
      <xdr:nvSpPr>
        <xdr:cNvPr id="314" name="テキスト ボックス 313"/>
        <xdr:cNvSpPr txBox="1"/>
      </xdr:nvSpPr>
      <xdr:spPr>
        <a:xfrm>
          <a:off x="6783017" y="62962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13,949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5" name="直線コネクタ 32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6" name="テキスト ボックス 32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7" name="直線コネクタ 32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28" name="テキスト ボックス 32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29" name="直線コネクタ 32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0" name="テキスト ボックス 32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1" name="直線コネクタ 33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2" name="テキスト ボックス 33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94163</xdr:rowOff>
    </xdr:from>
    <xdr:to>
      <xdr:col>15</xdr:col>
      <xdr:colOff>180340</xdr:colOff>
      <xdr:row>58</xdr:row>
      <xdr:rowOff>103732</xdr:rowOff>
    </xdr:to>
    <xdr:cxnSp macro="">
      <xdr:nvCxnSpPr>
        <xdr:cNvPr id="336" name="直線コネクタ 335"/>
        <xdr:cNvCxnSpPr/>
      </xdr:nvCxnSpPr>
      <xdr:spPr>
        <a:xfrm flipV="1">
          <a:off x="10475595" y="9009563"/>
          <a:ext cx="1270" cy="1038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107559</xdr:rowOff>
    </xdr:from>
    <xdr:ext cx="469744" cy="259045"/>
    <xdr:sp macro="" textlink="">
      <xdr:nvSpPr>
        <xdr:cNvPr id="337" name="農林水産業費最小値テキスト"/>
        <xdr:cNvSpPr txBox="1"/>
      </xdr:nvSpPr>
      <xdr:spPr>
        <a:xfrm>
          <a:off x="10528300" y="10051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7,867</a:t>
          </a:r>
          <a:endParaRPr kumimoji="1" lang="ja-JP" altLang="en-US" sz="1000" b="1">
            <a:latin typeface="ＭＳ Ｐゴシック"/>
          </a:endParaRPr>
        </a:p>
      </xdr:txBody>
    </xdr:sp>
    <xdr:clientData/>
  </xdr:oneCellAnchor>
  <xdr:twoCellAnchor>
    <xdr:from>
      <xdr:col>15</xdr:col>
      <xdr:colOff>92075</xdr:colOff>
      <xdr:row>58</xdr:row>
      <xdr:rowOff>103732</xdr:rowOff>
    </xdr:from>
    <xdr:to>
      <xdr:col>15</xdr:col>
      <xdr:colOff>269875</xdr:colOff>
      <xdr:row>58</xdr:row>
      <xdr:rowOff>103732</xdr:rowOff>
    </xdr:to>
    <xdr:cxnSp macro="">
      <xdr:nvCxnSpPr>
        <xdr:cNvPr id="338" name="直線コネクタ 337"/>
        <xdr:cNvCxnSpPr/>
      </xdr:nvCxnSpPr>
      <xdr:spPr>
        <a:xfrm>
          <a:off x="10388600" y="10047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40840</xdr:rowOff>
    </xdr:from>
    <xdr:ext cx="599010" cy="259045"/>
    <xdr:sp macro="" textlink="">
      <xdr:nvSpPr>
        <xdr:cNvPr id="339" name="農林水産業費最大値テキスト"/>
        <xdr:cNvSpPr txBox="1"/>
      </xdr:nvSpPr>
      <xdr:spPr>
        <a:xfrm>
          <a:off x="10528300" y="8784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234,960</a:t>
          </a:r>
          <a:endParaRPr kumimoji="1" lang="ja-JP" altLang="en-US" sz="1000" b="1">
            <a:latin typeface="ＭＳ Ｐゴシック"/>
          </a:endParaRPr>
        </a:p>
      </xdr:txBody>
    </xdr:sp>
    <xdr:clientData/>
  </xdr:oneCellAnchor>
  <xdr:twoCellAnchor>
    <xdr:from>
      <xdr:col>15</xdr:col>
      <xdr:colOff>92075</xdr:colOff>
      <xdr:row>52</xdr:row>
      <xdr:rowOff>94163</xdr:rowOff>
    </xdr:from>
    <xdr:to>
      <xdr:col>15</xdr:col>
      <xdr:colOff>269875</xdr:colOff>
      <xdr:row>52</xdr:row>
      <xdr:rowOff>94163</xdr:rowOff>
    </xdr:to>
    <xdr:cxnSp macro="">
      <xdr:nvCxnSpPr>
        <xdr:cNvPr id="340" name="直線コネクタ 339"/>
        <xdr:cNvCxnSpPr/>
      </xdr:nvCxnSpPr>
      <xdr:spPr>
        <a:xfrm>
          <a:off x="10388600" y="9009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132851</xdr:rowOff>
    </xdr:from>
    <xdr:to>
      <xdr:col>15</xdr:col>
      <xdr:colOff>180975</xdr:colOff>
      <xdr:row>57</xdr:row>
      <xdr:rowOff>167164</xdr:rowOff>
    </xdr:to>
    <xdr:cxnSp macro="">
      <xdr:nvCxnSpPr>
        <xdr:cNvPr id="341" name="直線コネクタ 340"/>
        <xdr:cNvCxnSpPr/>
      </xdr:nvCxnSpPr>
      <xdr:spPr>
        <a:xfrm flipV="1">
          <a:off x="9639300" y="9905501"/>
          <a:ext cx="838200" cy="34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68470</xdr:rowOff>
    </xdr:from>
    <xdr:ext cx="534377" cy="259045"/>
    <xdr:sp macro="" textlink="">
      <xdr:nvSpPr>
        <xdr:cNvPr id="342" name="農林水産業費平均値テキスト"/>
        <xdr:cNvSpPr txBox="1"/>
      </xdr:nvSpPr>
      <xdr:spPr>
        <a:xfrm>
          <a:off x="10528300" y="9841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37,250</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90043</xdr:rowOff>
    </xdr:from>
    <xdr:to>
      <xdr:col>15</xdr:col>
      <xdr:colOff>231775</xdr:colOff>
      <xdr:row>58</xdr:row>
      <xdr:rowOff>20193</xdr:rowOff>
    </xdr:to>
    <xdr:sp macro="" textlink="">
      <xdr:nvSpPr>
        <xdr:cNvPr id="343" name="フローチャート : 判断 342"/>
        <xdr:cNvSpPr/>
      </xdr:nvSpPr>
      <xdr:spPr>
        <a:xfrm>
          <a:off x="10426700" y="986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167164</xdr:rowOff>
    </xdr:from>
    <xdr:to>
      <xdr:col>14</xdr:col>
      <xdr:colOff>28575</xdr:colOff>
      <xdr:row>58</xdr:row>
      <xdr:rowOff>13060</xdr:rowOff>
    </xdr:to>
    <xdr:cxnSp macro="">
      <xdr:nvCxnSpPr>
        <xdr:cNvPr id="344" name="直線コネクタ 343"/>
        <xdr:cNvCxnSpPr/>
      </xdr:nvCxnSpPr>
      <xdr:spPr>
        <a:xfrm flipV="1">
          <a:off x="8750300" y="9939814"/>
          <a:ext cx="889000" cy="17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132407</xdr:rowOff>
    </xdr:from>
    <xdr:to>
      <xdr:col>14</xdr:col>
      <xdr:colOff>79375</xdr:colOff>
      <xdr:row>58</xdr:row>
      <xdr:rowOff>62557</xdr:rowOff>
    </xdr:to>
    <xdr:sp macro="" textlink="">
      <xdr:nvSpPr>
        <xdr:cNvPr id="345" name="フローチャート : 判断 344"/>
        <xdr:cNvSpPr/>
      </xdr:nvSpPr>
      <xdr:spPr>
        <a:xfrm>
          <a:off x="9588500" y="990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53684</xdr:rowOff>
    </xdr:from>
    <xdr:ext cx="534377" cy="259045"/>
    <xdr:sp macro="" textlink="">
      <xdr:nvSpPr>
        <xdr:cNvPr id="346" name="テキスト ボックス 345"/>
        <xdr:cNvSpPr txBox="1"/>
      </xdr:nvSpPr>
      <xdr:spPr>
        <a:xfrm>
          <a:off x="9372111" y="9997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27,984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13060</xdr:rowOff>
    </xdr:from>
    <xdr:to>
      <xdr:col>12</xdr:col>
      <xdr:colOff>511175</xdr:colOff>
      <xdr:row>58</xdr:row>
      <xdr:rowOff>17115</xdr:rowOff>
    </xdr:to>
    <xdr:cxnSp macro="">
      <xdr:nvCxnSpPr>
        <xdr:cNvPr id="347" name="直線コネクタ 346"/>
        <xdr:cNvCxnSpPr/>
      </xdr:nvCxnSpPr>
      <xdr:spPr>
        <a:xfrm flipV="1">
          <a:off x="7861300" y="9957160"/>
          <a:ext cx="889000" cy="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154810</xdr:rowOff>
    </xdr:from>
    <xdr:to>
      <xdr:col>12</xdr:col>
      <xdr:colOff>561975</xdr:colOff>
      <xdr:row>58</xdr:row>
      <xdr:rowOff>84960</xdr:rowOff>
    </xdr:to>
    <xdr:sp macro="" textlink="">
      <xdr:nvSpPr>
        <xdr:cNvPr id="348" name="フローチャート : 判断 347"/>
        <xdr:cNvSpPr/>
      </xdr:nvSpPr>
      <xdr:spPr>
        <a:xfrm>
          <a:off x="8699500" y="992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76087</xdr:rowOff>
    </xdr:from>
    <xdr:ext cx="534377" cy="259045"/>
    <xdr:sp macro="" textlink="">
      <xdr:nvSpPr>
        <xdr:cNvPr id="349" name="テキスト ボックス 348"/>
        <xdr:cNvSpPr txBox="1"/>
      </xdr:nvSpPr>
      <xdr:spPr>
        <a:xfrm>
          <a:off x="8483111" y="10020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23,084</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158441</xdr:rowOff>
    </xdr:from>
    <xdr:to>
      <xdr:col>11</xdr:col>
      <xdr:colOff>307975</xdr:colOff>
      <xdr:row>58</xdr:row>
      <xdr:rowOff>17115</xdr:rowOff>
    </xdr:to>
    <xdr:cxnSp macro="">
      <xdr:nvCxnSpPr>
        <xdr:cNvPr id="350" name="直線コネクタ 349"/>
        <xdr:cNvCxnSpPr/>
      </xdr:nvCxnSpPr>
      <xdr:spPr>
        <a:xfrm>
          <a:off x="6972300" y="9931091"/>
          <a:ext cx="889000" cy="30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156766</xdr:rowOff>
    </xdr:from>
    <xdr:to>
      <xdr:col>11</xdr:col>
      <xdr:colOff>358775</xdr:colOff>
      <xdr:row>58</xdr:row>
      <xdr:rowOff>86916</xdr:rowOff>
    </xdr:to>
    <xdr:sp macro="" textlink="">
      <xdr:nvSpPr>
        <xdr:cNvPr id="351" name="フローチャート : 判断 350"/>
        <xdr:cNvSpPr/>
      </xdr:nvSpPr>
      <xdr:spPr>
        <a:xfrm>
          <a:off x="7810500" y="9929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78043</xdr:rowOff>
    </xdr:from>
    <xdr:ext cx="534377" cy="259045"/>
    <xdr:sp macro="" textlink="">
      <xdr:nvSpPr>
        <xdr:cNvPr id="352" name="テキスト ボックス 351"/>
        <xdr:cNvSpPr txBox="1"/>
      </xdr:nvSpPr>
      <xdr:spPr>
        <a:xfrm>
          <a:off x="7594111" y="10022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151381</xdr:rowOff>
    </xdr:from>
    <xdr:to>
      <xdr:col>10</xdr:col>
      <xdr:colOff>155575</xdr:colOff>
      <xdr:row>58</xdr:row>
      <xdr:rowOff>81531</xdr:rowOff>
    </xdr:to>
    <xdr:sp macro="" textlink="">
      <xdr:nvSpPr>
        <xdr:cNvPr id="353" name="フローチャート : 判断 352"/>
        <xdr:cNvSpPr/>
      </xdr:nvSpPr>
      <xdr:spPr>
        <a:xfrm>
          <a:off x="6921500" y="9924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72658</xdr:rowOff>
    </xdr:from>
    <xdr:ext cx="534377" cy="259045"/>
    <xdr:sp macro="" textlink="">
      <xdr:nvSpPr>
        <xdr:cNvPr id="354" name="テキスト ボックス 353"/>
        <xdr:cNvSpPr txBox="1"/>
      </xdr:nvSpPr>
      <xdr:spPr>
        <a:xfrm>
          <a:off x="6705111" y="1001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23,834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82051</xdr:rowOff>
    </xdr:from>
    <xdr:to>
      <xdr:col>15</xdr:col>
      <xdr:colOff>231775</xdr:colOff>
      <xdr:row>58</xdr:row>
      <xdr:rowOff>12201</xdr:rowOff>
    </xdr:to>
    <xdr:sp macro="" textlink="">
      <xdr:nvSpPr>
        <xdr:cNvPr id="360" name="円/楕円 359"/>
        <xdr:cNvSpPr/>
      </xdr:nvSpPr>
      <xdr:spPr>
        <a:xfrm>
          <a:off x="10426700" y="985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104928</xdr:rowOff>
    </xdr:from>
    <xdr:ext cx="534377" cy="259045"/>
    <xdr:sp macro="" textlink="">
      <xdr:nvSpPr>
        <xdr:cNvPr id="361" name="農林水産業費該当値テキスト"/>
        <xdr:cNvSpPr txBox="1"/>
      </xdr:nvSpPr>
      <xdr:spPr>
        <a:xfrm>
          <a:off x="10528300" y="9706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38,998</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116364</xdr:rowOff>
    </xdr:from>
    <xdr:to>
      <xdr:col>14</xdr:col>
      <xdr:colOff>79375</xdr:colOff>
      <xdr:row>58</xdr:row>
      <xdr:rowOff>46514</xdr:rowOff>
    </xdr:to>
    <xdr:sp macro="" textlink="">
      <xdr:nvSpPr>
        <xdr:cNvPr id="362" name="円/楕円 361"/>
        <xdr:cNvSpPr/>
      </xdr:nvSpPr>
      <xdr:spPr>
        <a:xfrm>
          <a:off x="9588500" y="988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63041</xdr:rowOff>
    </xdr:from>
    <xdr:ext cx="534377" cy="259045"/>
    <xdr:sp macro="" textlink="">
      <xdr:nvSpPr>
        <xdr:cNvPr id="363" name="テキスト ボックス 362"/>
        <xdr:cNvSpPr txBox="1"/>
      </xdr:nvSpPr>
      <xdr:spPr>
        <a:xfrm>
          <a:off x="9372111" y="9664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31,493</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133710</xdr:rowOff>
    </xdr:from>
    <xdr:to>
      <xdr:col>12</xdr:col>
      <xdr:colOff>561975</xdr:colOff>
      <xdr:row>58</xdr:row>
      <xdr:rowOff>63860</xdr:rowOff>
    </xdr:to>
    <xdr:sp macro="" textlink="">
      <xdr:nvSpPr>
        <xdr:cNvPr id="364" name="円/楕円 363"/>
        <xdr:cNvSpPr/>
      </xdr:nvSpPr>
      <xdr:spPr>
        <a:xfrm>
          <a:off x="8699500" y="990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80387</xdr:rowOff>
    </xdr:from>
    <xdr:ext cx="534377" cy="259045"/>
    <xdr:sp macro="" textlink="">
      <xdr:nvSpPr>
        <xdr:cNvPr id="365" name="テキスト ボックス 364"/>
        <xdr:cNvSpPr txBox="1"/>
      </xdr:nvSpPr>
      <xdr:spPr>
        <a:xfrm>
          <a:off x="8483111" y="9681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27,699</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137765</xdr:rowOff>
    </xdr:from>
    <xdr:to>
      <xdr:col>11</xdr:col>
      <xdr:colOff>358775</xdr:colOff>
      <xdr:row>58</xdr:row>
      <xdr:rowOff>67915</xdr:rowOff>
    </xdr:to>
    <xdr:sp macro="" textlink="">
      <xdr:nvSpPr>
        <xdr:cNvPr id="366" name="円/楕円 365"/>
        <xdr:cNvSpPr/>
      </xdr:nvSpPr>
      <xdr:spPr>
        <a:xfrm>
          <a:off x="7810500" y="991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84442</xdr:rowOff>
    </xdr:from>
    <xdr:ext cx="534377" cy="259045"/>
    <xdr:sp macro="" textlink="">
      <xdr:nvSpPr>
        <xdr:cNvPr id="367" name="テキスト ボックス 366"/>
        <xdr:cNvSpPr txBox="1"/>
      </xdr:nvSpPr>
      <xdr:spPr>
        <a:xfrm>
          <a:off x="7594111" y="9685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26,812</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107641</xdr:rowOff>
    </xdr:from>
    <xdr:to>
      <xdr:col>10</xdr:col>
      <xdr:colOff>155575</xdr:colOff>
      <xdr:row>58</xdr:row>
      <xdr:rowOff>37791</xdr:rowOff>
    </xdr:to>
    <xdr:sp macro="" textlink="">
      <xdr:nvSpPr>
        <xdr:cNvPr id="368" name="円/楕円 367"/>
        <xdr:cNvSpPr/>
      </xdr:nvSpPr>
      <xdr:spPr>
        <a:xfrm>
          <a:off x="6921500" y="9880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54318</xdr:rowOff>
    </xdr:from>
    <xdr:ext cx="534377" cy="259045"/>
    <xdr:sp macro="" textlink="">
      <xdr:nvSpPr>
        <xdr:cNvPr id="369" name="テキスト ボックス 368"/>
        <xdr:cNvSpPr txBox="1"/>
      </xdr:nvSpPr>
      <xdr:spPr>
        <a:xfrm>
          <a:off x="6705111" y="965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33,401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0" name="直線コネクタ 379"/>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1" name="テキスト ボックス 380"/>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2" name="直線コネクタ 381"/>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3" name="テキスト ボックス 382"/>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4" name="直線コネクタ 383"/>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85" name="テキスト ボックス 384"/>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86" name="直線コネクタ 385"/>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87" name="テキスト ボックス 386"/>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88" name="直線コネクタ 387"/>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89" name="テキスト ボックス 388"/>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0" name="直線コネクタ 389"/>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1" name="テキスト ボックス 390"/>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3" name="テキスト ボックス 39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13970</xdr:rowOff>
    </xdr:from>
    <xdr:to>
      <xdr:col>15</xdr:col>
      <xdr:colOff>180340</xdr:colOff>
      <xdr:row>79</xdr:row>
      <xdr:rowOff>22330</xdr:rowOff>
    </xdr:to>
    <xdr:cxnSp macro="">
      <xdr:nvCxnSpPr>
        <xdr:cNvPr id="395" name="直線コネクタ 394"/>
        <xdr:cNvCxnSpPr/>
      </xdr:nvCxnSpPr>
      <xdr:spPr>
        <a:xfrm flipV="1">
          <a:off x="10475595" y="12015470"/>
          <a:ext cx="1270" cy="1551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26157</xdr:rowOff>
    </xdr:from>
    <xdr:ext cx="469744" cy="259045"/>
    <xdr:sp macro="" textlink="">
      <xdr:nvSpPr>
        <xdr:cNvPr id="396" name="商工費最小値テキスト"/>
        <xdr:cNvSpPr txBox="1"/>
      </xdr:nvSpPr>
      <xdr:spPr>
        <a:xfrm>
          <a:off x="10528300" y="1357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2,344</a:t>
          </a:r>
          <a:endParaRPr kumimoji="1" lang="ja-JP" altLang="en-US" sz="1000" b="1">
            <a:latin typeface="ＭＳ Ｐゴシック"/>
          </a:endParaRPr>
        </a:p>
      </xdr:txBody>
    </xdr:sp>
    <xdr:clientData/>
  </xdr:oneCellAnchor>
  <xdr:twoCellAnchor>
    <xdr:from>
      <xdr:col>15</xdr:col>
      <xdr:colOff>92075</xdr:colOff>
      <xdr:row>79</xdr:row>
      <xdr:rowOff>22330</xdr:rowOff>
    </xdr:from>
    <xdr:to>
      <xdr:col>15</xdr:col>
      <xdr:colOff>269875</xdr:colOff>
      <xdr:row>79</xdr:row>
      <xdr:rowOff>22330</xdr:rowOff>
    </xdr:to>
    <xdr:cxnSp macro="">
      <xdr:nvCxnSpPr>
        <xdr:cNvPr id="397" name="直線コネクタ 396"/>
        <xdr:cNvCxnSpPr/>
      </xdr:nvCxnSpPr>
      <xdr:spPr>
        <a:xfrm>
          <a:off x="10388600" y="1356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132097</xdr:rowOff>
    </xdr:from>
    <xdr:ext cx="534377" cy="259045"/>
    <xdr:sp macro="" textlink="">
      <xdr:nvSpPr>
        <xdr:cNvPr id="398" name="商工費最大値テキスト"/>
        <xdr:cNvSpPr txBox="1"/>
      </xdr:nvSpPr>
      <xdr:spPr>
        <a:xfrm>
          <a:off x="10528300" y="1179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49,850</a:t>
          </a:r>
          <a:endParaRPr kumimoji="1" lang="ja-JP" altLang="en-US" sz="1000" b="1">
            <a:latin typeface="ＭＳ Ｐゴシック"/>
          </a:endParaRPr>
        </a:p>
      </xdr:txBody>
    </xdr:sp>
    <xdr:clientData/>
  </xdr:oneCellAnchor>
  <xdr:twoCellAnchor>
    <xdr:from>
      <xdr:col>15</xdr:col>
      <xdr:colOff>92075</xdr:colOff>
      <xdr:row>70</xdr:row>
      <xdr:rowOff>13970</xdr:rowOff>
    </xdr:from>
    <xdr:to>
      <xdr:col>15</xdr:col>
      <xdr:colOff>269875</xdr:colOff>
      <xdr:row>70</xdr:row>
      <xdr:rowOff>13970</xdr:rowOff>
    </xdr:to>
    <xdr:cxnSp macro="">
      <xdr:nvCxnSpPr>
        <xdr:cNvPr id="399" name="直線コネクタ 398"/>
        <xdr:cNvCxnSpPr/>
      </xdr:nvCxnSpPr>
      <xdr:spPr>
        <a:xfrm>
          <a:off x="10388600" y="1201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122555</xdr:rowOff>
    </xdr:from>
    <xdr:to>
      <xdr:col>15</xdr:col>
      <xdr:colOff>180975</xdr:colOff>
      <xdr:row>77</xdr:row>
      <xdr:rowOff>76411</xdr:rowOff>
    </xdr:to>
    <xdr:cxnSp macro="">
      <xdr:nvCxnSpPr>
        <xdr:cNvPr id="400" name="直線コネクタ 399"/>
        <xdr:cNvCxnSpPr/>
      </xdr:nvCxnSpPr>
      <xdr:spPr>
        <a:xfrm flipV="1">
          <a:off x="9639300" y="13152755"/>
          <a:ext cx="838200" cy="125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67457</xdr:rowOff>
    </xdr:from>
    <xdr:ext cx="534377" cy="259045"/>
    <xdr:sp macro="" textlink="">
      <xdr:nvSpPr>
        <xdr:cNvPr id="401" name="商工費平均値テキスト"/>
        <xdr:cNvSpPr txBox="1"/>
      </xdr:nvSpPr>
      <xdr:spPr>
        <a:xfrm>
          <a:off x="10528300" y="13097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14,496</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89030</xdr:rowOff>
    </xdr:from>
    <xdr:to>
      <xdr:col>15</xdr:col>
      <xdr:colOff>231775</xdr:colOff>
      <xdr:row>77</xdr:row>
      <xdr:rowOff>19180</xdr:rowOff>
    </xdr:to>
    <xdr:sp macro="" textlink="">
      <xdr:nvSpPr>
        <xdr:cNvPr id="402" name="フローチャート : 判断 401"/>
        <xdr:cNvSpPr/>
      </xdr:nvSpPr>
      <xdr:spPr>
        <a:xfrm>
          <a:off x="10426700" y="1311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76411</xdr:rowOff>
    </xdr:from>
    <xdr:to>
      <xdr:col>14</xdr:col>
      <xdr:colOff>28575</xdr:colOff>
      <xdr:row>78</xdr:row>
      <xdr:rowOff>106553</xdr:rowOff>
    </xdr:to>
    <xdr:cxnSp macro="">
      <xdr:nvCxnSpPr>
        <xdr:cNvPr id="403" name="直線コネクタ 402"/>
        <xdr:cNvCxnSpPr/>
      </xdr:nvCxnSpPr>
      <xdr:spPr>
        <a:xfrm flipV="1">
          <a:off x="8750300" y="13278061"/>
          <a:ext cx="889000" cy="201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51214</xdr:rowOff>
    </xdr:from>
    <xdr:to>
      <xdr:col>14</xdr:col>
      <xdr:colOff>79375</xdr:colOff>
      <xdr:row>76</xdr:row>
      <xdr:rowOff>152814</xdr:rowOff>
    </xdr:to>
    <xdr:sp macro="" textlink="">
      <xdr:nvSpPr>
        <xdr:cNvPr id="404" name="フローチャート : 判断 403"/>
        <xdr:cNvSpPr/>
      </xdr:nvSpPr>
      <xdr:spPr>
        <a:xfrm>
          <a:off x="9588500" y="13081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169341</xdr:rowOff>
    </xdr:from>
    <xdr:ext cx="534377" cy="259045"/>
    <xdr:sp macro="" textlink="">
      <xdr:nvSpPr>
        <xdr:cNvPr id="405" name="テキスト ボックス 404"/>
        <xdr:cNvSpPr txBox="1"/>
      </xdr:nvSpPr>
      <xdr:spPr>
        <a:xfrm>
          <a:off x="9372111" y="12856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15,654</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82485</xdr:rowOff>
    </xdr:from>
    <xdr:to>
      <xdr:col>12</xdr:col>
      <xdr:colOff>511175</xdr:colOff>
      <xdr:row>78</xdr:row>
      <xdr:rowOff>106553</xdr:rowOff>
    </xdr:to>
    <xdr:cxnSp macro="">
      <xdr:nvCxnSpPr>
        <xdr:cNvPr id="406" name="直線コネクタ 405"/>
        <xdr:cNvCxnSpPr/>
      </xdr:nvCxnSpPr>
      <xdr:spPr>
        <a:xfrm>
          <a:off x="7861300" y="13455585"/>
          <a:ext cx="889000" cy="24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88705</xdr:rowOff>
    </xdr:from>
    <xdr:to>
      <xdr:col>12</xdr:col>
      <xdr:colOff>561975</xdr:colOff>
      <xdr:row>78</xdr:row>
      <xdr:rowOff>18855</xdr:rowOff>
    </xdr:to>
    <xdr:sp macro="" textlink="">
      <xdr:nvSpPr>
        <xdr:cNvPr id="407" name="フローチャート : 判断 406"/>
        <xdr:cNvSpPr/>
      </xdr:nvSpPr>
      <xdr:spPr>
        <a:xfrm>
          <a:off x="8699500" y="1329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35382</xdr:rowOff>
    </xdr:from>
    <xdr:ext cx="469744" cy="259045"/>
    <xdr:sp macro="" textlink="">
      <xdr:nvSpPr>
        <xdr:cNvPr id="408" name="テキスト ボックス 407"/>
        <xdr:cNvSpPr txBox="1"/>
      </xdr:nvSpPr>
      <xdr:spPr>
        <a:xfrm>
          <a:off x="8515427" y="13065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9,256</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170169</xdr:rowOff>
    </xdr:from>
    <xdr:to>
      <xdr:col>11</xdr:col>
      <xdr:colOff>307975</xdr:colOff>
      <xdr:row>78</xdr:row>
      <xdr:rowOff>82485</xdr:rowOff>
    </xdr:to>
    <xdr:cxnSp macro="">
      <xdr:nvCxnSpPr>
        <xdr:cNvPr id="409" name="直線コネクタ 408"/>
        <xdr:cNvCxnSpPr/>
      </xdr:nvCxnSpPr>
      <xdr:spPr>
        <a:xfrm>
          <a:off x="6972300" y="13200369"/>
          <a:ext cx="889000" cy="255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94419</xdr:rowOff>
    </xdr:from>
    <xdr:to>
      <xdr:col>11</xdr:col>
      <xdr:colOff>358775</xdr:colOff>
      <xdr:row>78</xdr:row>
      <xdr:rowOff>24569</xdr:rowOff>
    </xdr:to>
    <xdr:sp macro="" textlink="">
      <xdr:nvSpPr>
        <xdr:cNvPr id="410" name="フローチャート : 判断 409"/>
        <xdr:cNvSpPr/>
      </xdr:nvSpPr>
      <xdr:spPr>
        <a:xfrm>
          <a:off x="7810500" y="13296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41096</xdr:rowOff>
    </xdr:from>
    <xdr:ext cx="469744" cy="259045"/>
    <xdr:sp macro="" textlink="">
      <xdr:nvSpPr>
        <xdr:cNvPr id="411" name="テキスト ボックス 410"/>
        <xdr:cNvSpPr txBox="1"/>
      </xdr:nvSpPr>
      <xdr:spPr>
        <a:xfrm>
          <a:off x="7626427" y="13071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9,081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110911</xdr:rowOff>
    </xdr:from>
    <xdr:to>
      <xdr:col>10</xdr:col>
      <xdr:colOff>155575</xdr:colOff>
      <xdr:row>78</xdr:row>
      <xdr:rowOff>41061</xdr:rowOff>
    </xdr:to>
    <xdr:sp macro="" textlink="">
      <xdr:nvSpPr>
        <xdr:cNvPr id="412" name="フローチャート : 判断 411"/>
        <xdr:cNvSpPr/>
      </xdr:nvSpPr>
      <xdr:spPr>
        <a:xfrm>
          <a:off x="6921500" y="13312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32188</xdr:rowOff>
    </xdr:from>
    <xdr:ext cx="469744" cy="259045"/>
    <xdr:sp macro="" textlink="">
      <xdr:nvSpPr>
        <xdr:cNvPr id="413" name="テキスト ボックス 412"/>
        <xdr:cNvSpPr txBox="1"/>
      </xdr:nvSpPr>
      <xdr:spPr>
        <a:xfrm>
          <a:off x="6737427" y="13405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8,576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71755</xdr:rowOff>
    </xdr:from>
    <xdr:to>
      <xdr:col>15</xdr:col>
      <xdr:colOff>231775</xdr:colOff>
      <xdr:row>77</xdr:row>
      <xdr:rowOff>1905</xdr:rowOff>
    </xdr:to>
    <xdr:sp macro="" textlink="">
      <xdr:nvSpPr>
        <xdr:cNvPr id="419" name="円/楕円 418"/>
        <xdr:cNvSpPr/>
      </xdr:nvSpPr>
      <xdr:spPr>
        <a:xfrm>
          <a:off x="10426700" y="1310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94632</xdr:rowOff>
    </xdr:from>
    <xdr:ext cx="534377" cy="259045"/>
    <xdr:sp macro="" textlink="">
      <xdr:nvSpPr>
        <xdr:cNvPr id="420" name="商工費該当値テキスト"/>
        <xdr:cNvSpPr txBox="1"/>
      </xdr:nvSpPr>
      <xdr:spPr>
        <a:xfrm>
          <a:off x="10528300" y="12953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15,025</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25611</xdr:rowOff>
    </xdr:from>
    <xdr:to>
      <xdr:col>14</xdr:col>
      <xdr:colOff>79375</xdr:colOff>
      <xdr:row>77</xdr:row>
      <xdr:rowOff>127211</xdr:rowOff>
    </xdr:to>
    <xdr:sp macro="" textlink="">
      <xdr:nvSpPr>
        <xdr:cNvPr id="421" name="円/楕円 420"/>
        <xdr:cNvSpPr/>
      </xdr:nvSpPr>
      <xdr:spPr>
        <a:xfrm>
          <a:off x="9588500" y="13227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118338</xdr:rowOff>
    </xdr:from>
    <xdr:ext cx="534377" cy="259045"/>
    <xdr:sp macro="" textlink="">
      <xdr:nvSpPr>
        <xdr:cNvPr id="422" name="テキスト ボックス 421"/>
        <xdr:cNvSpPr txBox="1"/>
      </xdr:nvSpPr>
      <xdr:spPr>
        <a:xfrm>
          <a:off x="9372111" y="13319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11,188</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55753</xdr:rowOff>
    </xdr:from>
    <xdr:to>
      <xdr:col>12</xdr:col>
      <xdr:colOff>561975</xdr:colOff>
      <xdr:row>78</xdr:row>
      <xdr:rowOff>157353</xdr:rowOff>
    </xdr:to>
    <xdr:sp macro="" textlink="">
      <xdr:nvSpPr>
        <xdr:cNvPr id="423" name="円/楕円 422"/>
        <xdr:cNvSpPr/>
      </xdr:nvSpPr>
      <xdr:spPr>
        <a:xfrm>
          <a:off x="8699500" y="13428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148480</xdr:rowOff>
    </xdr:from>
    <xdr:ext cx="469744" cy="259045"/>
    <xdr:sp macro="" textlink="">
      <xdr:nvSpPr>
        <xdr:cNvPr id="424" name="テキスト ボックス 423"/>
        <xdr:cNvSpPr txBox="1"/>
      </xdr:nvSpPr>
      <xdr:spPr>
        <a:xfrm>
          <a:off x="8515427" y="13521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5,015</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31685</xdr:rowOff>
    </xdr:from>
    <xdr:to>
      <xdr:col>11</xdr:col>
      <xdr:colOff>358775</xdr:colOff>
      <xdr:row>78</xdr:row>
      <xdr:rowOff>133285</xdr:rowOff>
    </xdr:to>
    <xdr:sp macro="" textlink="">
      <xdr:nvSpPr>
        <xdr:cNvPr id="425" name="円/楕円 424"/>
        <xdr:cNvSpPr/>
      </xdr:nvSpPr>
      <xdr:spPr>
        <a:xfrm>
          <a:off x="7810500" y="1340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124412</xdr:rowOff>
    </xdr:from>
    <xdr:ext cx="469744" cy="259045"/>
    <xdr:sp macro="" textlink="">
      <xdr:nvSpPr>
        <xdr:cNvPr id="426" name="テキスト ボックス 425"/>
        <xdr:cNvSpPr txBox="1"/>
      </xdr:nvSpPr>
      <xdr:spPr>
        <a:xfrm>
          <a:off x="7626427" y="13497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5,752</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119369</xdr:rowOff>
    </xdr:from>
    <xdr:to>
      <xdr:col>10</xdr:col>
      <xdr:colOff>155575</xdr:colOff>
      <xdr:row>77</xdr:row>
      <xdr:rowOff>49519</xdr:rowOff>
    </xdr:to>
    <xdr:sp macro="" textlink="">
      <xdr:nvSpPr>
        <xdr:cNvPr id="427" name="円/楕円 426"/>
        <xdr:cNvSpPr/>
      </xdr:nvSpPr>
      <xdr:spPr>
        <a:xfrm>
          <a:off x="6921500" y="13149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66046</xdr:rowOff>
    </xdr:from>
    <xdr:ext cx="534377" cy="259045"/>
    <xdr:sp macro="" textlink="">
      <xdr:nvSpPr>
        <xdr:cNvPr id="428" name="テキスト ボックス 427"/>
        <xdr:cNvSpPr txBox="1"/>
      </xdr:nvSpPr>
      <xdr:spPr>
        <a:xfrm>
          <a:off x="6705111" y="12924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13,567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52,531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2" name="テキスト ボックス 441"/>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48" name="テキスト ボックス 447"/>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1873</xdr:rowOff>
    </xdr:from>
    <xdr:to>
      <xdr:col>15</xdr:col>
      <xdr:colOff>180340</xdr:colOff>
      <xdr:row>99</xdr:row>
      <xdr:rowOff>12954</xdr:rowOff>
    </xdr:to>
    <xdr:cxnSp macro="">
      <xdr:nvCxnSpPr>
        <xdr:cNvPr id="452" name="直線コネクタ 451"/>
        <xdr:cNvCxnSpPr/>
      </xdr:nvCxnSpPr>
      <xdr:spPr>
        <a:xfrm flipV="1">
          <a:off x="10475595" y="15432373"/>
          <a:ext cx="1270" cy="1554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16781</xdr:rowOff>
    </xdr:from>
    <xdr:ext cx="534377" cy="259045"/>
    <xdr:sp macro="" textlink="">
      <xdr:nvSpPr>
        <xdr:cNvPr id="453" name="土木費最小値テキスト"/>
        <xdr:cNvSpPr txBox="1"/>
      </xdr:nvSpPr>
      <xdr:spPr>
        <a:xfrm>
          <a:off x="10528300" y="1699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24,800</a:t>
          </a:r>
          <a:endParaRPr kumimoji="1" lang="ja-JP" altLang="en-US" sz="1000" b="1">
            <a:latin typeface="ＭＳ Ｐゴシック"/>
          </a:endParaRPr>
        </a:p>
      </xdr:txBody>
    </xdr:sp>
    <xdr:clientData/>
  </xdr:oneCellAnchor>
  <xdr:twoCellAnchor>
    <xdr:from>
      <xdr:col>15</xdr:col>
      <xdr:colOff>92075</xdr:colOff>
      <xdr:row>99</xdr:row>
      <xdr:rowOff>12954</xdr:rowOff>
    </xdr:from>
    <xdr:to>
      <xdr:col>15</xdr:col>
      <xdr:colOff>269875</xdr:colOff>
      <xdr:row>99</xdr:row>
      <xdr:rowOff>12954</xdr:rowOff>
    </xdr:to>
    <xdr:cxnSp macro="">
      <xdr:nvCxnSpPr>
        <xdr:cNvPr id="454" name="直線コネクタ 453"/>
        <xdr:cNvCxnSpPr/>
      </xdr:nvCxnSpPr>
      <xdr:spPr>
        <a:xfrm>
          <a:off x="10388600" y="16986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120000</xdr:rowOff>
    </xdr:from>
    <xdr:ext cx="690189" cy="259045"/>
    <xdr:sp macro="" textlink="">
      <xdr:nvSpPr>
        <xdr:cNvPr id="455" name="土木費最大値テキスト"/>
        <xdr:cNvSpPr txBox="1"/>
      </xdr:nvSpPr>
      <xdr:spPr>
        <a:xfrm>
          <a:off x="10528300" y="152076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1,248,526</a:t>
          </a:r>
          <a:endParaRPr kumimoji="1" lang="ja-JP" altLang="en-US" sz="1000" b="1">
            <a:latin typeface="ＭＳ Ｐゴシック"/>
          </a:endParaRPr>
        </a:p>
      </xdr:txBody>
    </xdr:sp>
    <xdr:clientData/>
  </xdr:oneCellAnchor>
  <xdr:twoCellAnchor>
    <xdr:from>
      <xdr:col>15</xdr:col>
      <xdr:colOff>92075</xdr:colOff>
      <xdr:row>90</xdr:row>
      <xdr:rowOff>1873</xdr:rowOff>
    </xdr:from>
    <xdr:to>
      <xdr:col>15</xdr:col>
      <xdr:colOff>269875</xdr:colOff>
      <xdr:row>90</xdr:row>
      <xdr:rowOff>1873</xdr:rowOff>
    </xdr:to>
    <xdr:cxnSp macro="">
      <xdr:nvCxnSpPr>
        <xdr:cNvPr id="456" name="直線コネクタ 455"/>
        <xdr:cNvCxnSpPr/>
      </xdr:nvCxnSpPr>
      <xdr:spPr>
        <a:xfrm>
          <a:off x="10388600" y="15432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90053</xdr:rowOff>
    </xdr:from>
    <xdr:to>
      <xdr:col>15</xdr:col>
      <xdr:colOff>180975</xdr:colOff>
      <xdr:row>98</xdr:row>
      <xdr:rowOff>113644</xdr:rowOff>
    </xdr:to>
    <xdr:cxnSp macro="">
      <xdr:nvCxnSpPr>
        <xdr:cNvPr id="457" name="直線コネクタ 456"/>
        <xdr:cNvCxnSpPr/>
      </xdr:nvCxnSpPr>
      <xdr:spPr>
        <a:xfrm>
          <a:off x="9639300" y="16892153"/>
          <a:ext cx="838200" cy="23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73668</xdr:rowOff>
    </xdr:from>
    <xdr:ext cx="534377" cy="259045"/>
    <xdr:sp macro="" textlink="">
      <xdr:nvSpPr>
        <xdr:cNvPr id="458" name="土木費平均値テキスト"/>
        <xdr:cNvSpPr txBox="1"/>
      </xdr:nvSpPr>
      <xdr:spPr>
        <a:xfrm>
          <a:off x="10528300" y="16704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90,007</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50791</xdr:rowOff>
    </xdr:from>
    <xdr:to>
      <xdr:col>15</xdr:col>
      <xdr:colOff>231775</xdr:colOff>
      <xdr:row>98</xdr:row>
      <xdr:rowOff>152391</xdr:rowOff>
    </xdr:to>
    <xdr:sp macro="" textlink="">
      <xdr:nvSpPr>
        <xdr:cNvPr id="459" name="フローチャート : 判断 458"/>
        <xdr:cNvSpPr/>
      </xdr:nvSpPr>
      <xdr:spPr>
        <a:xfrm>
          <a:off x="10426700" y="16852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90053</xdr:rowOff>
    </xdr:from>
    <xdr:to>
      <xdr:col>14</xdr:col>
      <xdr:colOff>28575</xdr:colOff>
      <xdr:row>98</xdr:row>
      <xdr:rowOff>98797</xdr:rowOff>
    </xdr:to>
    <xdr:cxnSp macro="">
      <xdr:nvCxnSpPr>
        <xdr:cNvPr id="460" name="直線コネクタ 459"/>
        <xdr:cNvCxnSpPr/>
      </xdr:nvCxnSpPr>
      <xdr:spPr>
        <a:xfrm flipV="1">
          <a:off x="8750300" y="16892153"/>
          <a:ext cx="889000" cy="8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99403</xdr:rowOff>
    </xdr:from>
    <xdr:to>
      <xdr:col>14</xdr:col>
      <xdr:colOff>79375</xdr:colOff>
      <xdr:row>99</xdr:row>
      <xdr:rowOff>29553</xdr:rowOff>
    </xdr:to>
    <xdr:sp macro="" textlink="">
      <xdr:nvSpPr>
        <xdr:cNvPr id="461" name="フローチャート : 判断 460"/>
        <xdr:cNvSpPr/>
      </xdr:nvSpPr>
      <xdr:spPr>
        <a:xfrm>
          <a:off x="9588500" y="1690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20680</xdr:rowOff>
    </xdr:from>
    <xdr:ext cx="534377" cy="259045"/>
    <xdr:sp macro="" textlink="">
      <xdr:nvSpPr>
        <xdr:cNvPr id="462" name="テキスト ボックス 461"/>
        <xdr:cNvSpPr txBox="1"/>
      </xdr:nvSpPr>
      <xdr:spPr>
        <a:xfrm>
          <a:off x="9372111" y="1699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51,730</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24778</xdr:rowOff>
    </xdr:from>
    <xdr:to>
      <xdr:col>12</xdr:col>
      <xdr:colOff>511175</xdr:colOff>
      <xdr:row>98</xdr:row>
      <xdr:rowOff>98797</xdr:rowOff>
    </xdr:to>
    <xdr:cxnSp macro="">
      <xdr:nvCxnSpPr>
        <xdr:cNvPr id="463" name="直線コネクタ 462"/>
        <xdr:cNvCxnSpPr/>
      </xdr:nvCxnSpPr>
      <xdr:spPr>
        <a:xfrm>
          <a:off x="7861300" y="16826878"/>
          <a:ext cx="889000" cy="74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87526</xdr:rowOff>
    </xdr:from>
    <xdr:to>
      <xdr:col>12</xdr:col>
      <xdr:colOff>561975</xdr:colOff>
      <xdr:row>99</xdr:row>
      <xdr:rowOff>17676</xdr:rowOff>
    </xdr:to>
    <xdr:sp macro="" textlink="">
      <xdr:nvSpPr>
        <xdr:cNvPr id="464" name="フローチャート : 判断 463"/>
        <xdr:cNvSpPr/>
      </xdr:nvSpPr>
      <xdr:spPr>
        <a:xfrm>
          <a:off x="8699500" y="1688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8803</xdr:rowOff>
    </xdr:from>
    <xdr:ext cx="534377" cy="259045"/>
    <xdr:sp macro="" textlink="">
      <xdr:nvSpPr>
        <xdr:cNvPr id="465" name="テキスト ボックス 464"/>
        <xdr:cNvSpPr txBox="1"/>
      </xdr:nvSpPr>
      <xdr:spPr>
        <a:xfrm>
          <a:off x="8483111" y="1698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61,081</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24778</xdr:rowOff>
    </xdr:from>
    <xdr:to>
      <xdr:col>11</xdr:col>
      <xdr:colOff>307975</xdr:colOff>
      <xdr:row>98</xdr:row>
      <xdr:rowOff>91450</xdr:rowOff>
    </xdr:to>
    <xdr:cxnSp macro="">
      <xdr:nvCxnSpPr>
        <xdr:cNvPr id="466" name="直線コネクタ 465"/>
        <xdr:cNvCxnSpPr/>
      </xdr:nvCxnSpPr>
      <xdr:spPr>
        <a:xfrm flipV="1">
          <a:off x="6972300" y="16826878"/>
          <a:ext cx="889000" cy="6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97594</xdr:rowOff>
    </xdr:from>
    <xdr:to>
      <xdr:col>11</xdr:col>
      <xdr:colOff>358775</xdr:colOff>
      <xdr:row>99</xdr:row>
      <xdr:rowOff>27744</xdr:rowOff>
    </xdr:to>
    <xdr:sp macro="" textlink="">
      <xdr:nvSpPr>
        <xdr:cNvPr id="467" name="フローチャート : 判断 466"/>
        <xdr:cNvSpPr/>
      </xdr:nvSpPr>
      <xdr:spPr>
        <a:xfrm>
          <a:off x="7810500" y="1689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18871</xdr:rowOff>
    </xdr:from>
    <xdr:ext cx="534377" cy="259045"/>
    <xdr:sp macro="" textlink="">
      <xdr:nvSpPr>
        <xdr:cNvPr id="468" name="テキスト ボックス 467"/>
        <xdr:cNvSpPr txBox="1"/>
      </xdr:nvSpPr>
      <xdr:spPr>
        <a:xfrm>
          <a:off x="7594111" y="1699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53,154</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102000</xdr:rowOff>
    </xdr:from>
    <xdr:to>
      <xdr:col>10</xdr:col>
      <xdr:colOff>155575</xdr:colOff>
      <xdr:row>99</xdr:row>
      <xdr:rowOff>32150</xdr:rowOff>
    </xdr:to>
    <xdr:sp macro="" textlink="">
      <xdr:nvSpPr>
        <xdr:cNvPr id="469" name="フローチャート : 判断 468"/>
        <xdr:cNvSpPr/>
      </xdr:nvSpPr>
      <xdr:spPr>
        <a:xfrm>
          <a:off x="6921500" y="1690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23277</xdr:rowOff>
    </xdr:from>
    <xdr:ext cx="534377" cy="259045"/>
    <xdr:sp macro="" textlink="">
      <xdr:nvSpPr>
        <xdr:cNvPr id="470" name="テキスト ボックス 469"/>
        <xdr:cNvSpPr txBox="1"/>
      </xdr:nvSpPr>
      <xdr:spPr>
        <a:xfrm>
          <a:off x="6705111" y="1699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49,685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62844</xdr:rowOff>
    </xdr:from>
    <xdr:to>
      <xdr:col>15</xdr:col>
      <xdr:colOff>231775</xdr:colOff>
      <xdr:row>98</xdr:row>
      <xdr:rowOff>164444</xdr:rowOff>
    </xdr:to>
    <xdr:sp macro="" textlink="">
      <xdr:nvSpPr>
        <xdr:cNvPr id="476" name="円/楕円 475"/>
        <xdr:cNvSpPr/>
      </xdr:nvSpPr>
      <xdr:spPr>
        <a:xfrm>
          <a:off x="10426700" y="1686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29217</xdr:rowOff>
    </xdr:from>
    <xdr:ext cx="534377" cy="259045"/>
    <xdr:sp macro="" textlink="">
      <xdr:nvSpPr>
        <xdr:cNvPr id="477" name="土木費該当値テキスト"/>
        <xdr:cNvSpPr txBox="1"/>
      </xdr:nvSpPr>
      <xdr:spPr>
        <a:xfrm>
          <a:off x="10528300" y="16831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80,516</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39253</xdr:rowOff>
    </xdr:from>
    <xdr:to>
      <xdr:col>14</xdr:col>
      <xdr:colOff>79375</xdr:colOff>
      <xdr:row>98</xdr:row>
      <xdr:rowOff>140853</xdr:rowOff>
    </xdr:to>
    <xdr:sp macro="" textlink="">
      <xdr:nvSpPr>
        <xdr:cNvPr id="478" name="円/楕円 477"/>
        <xdr:cNvSpPr/>
      </xdr:nvSpPr>
      <xdr:spPr>
        <a:xfrm>
          <a:off x="9588500" y="16841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157380</xdr:rowOff>
    </xdr:from>
    <xdr:ext cx="534377" cy="259045"/>
    <xdr:sp macro="" textlink="">
      <xdr:nvSpPr>
        <xdr:cNvPr id="479" name="テキスト ボックス 478"/>
        <xdr:cNvSpPr txBox="1"/>
      </xdr:nvSpPr>
      <xdr:spPr>
        <a:xfrm>
          <a:off x="9372111" y="16616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99,092</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47997</xdr:rowOff>
    </xdr:from>
    <xdr:to>
      <xdr:col>12</xdr:col>
      <xdr:colOff>561975</xdr:colOff>
      <xdr:row>98</xdr:row>
      <xdr:rowOff>149597</xdr:rowOff>
    </xdr:to>
    <xdr:sp macro="" textlink="">
      <xdr:nvSpPr>
        <xdr:cNvPr id="480" name="円/楕円 479"/>
        <xdr:cNvSpPr/>
      </xdr:nvSpPr>
      <xdr:spPr>
        <a:xfrm>
          <a:off x="8699500" y="16850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166124</xdr:rowOff>
    </xdr:from>
    <xdr:ext cx="534377" cy="259045"/>
    <xdr:sp macro="" textlink="">
      <xdr:nvSpPr>
        <xdr:cNvPr id="481" name="テキスト ボックス 480"/>
        <xdr:cNvSpPr txBox="1"/>
      </xdr:nvSpPr>
      <xdr:spPr>
        <a:xfrm>
          <a:off x="8483111" y="16625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92,207</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145428</xdr:rowOff>
    </xdr:from>
    <xdr:to>
      <xdr:col>11</xdr:col>
      <xdr:colOff>358775</xdr:colOff>
      <xdr:row>98</xdr:row>
      <xdr:rowOff>75578</xdr:rowOff>
    </xdr:to>
    <xdr:sp macro="" textlink="">
      <xdr:nvSpPr>
        <xdr:cNvPr id="482" name="円/楕円 481"/>
        <xdr:cNvSpPr/>
      </xdr:nvSpPr>
      <xdr:spPr>
        <a:xfrm>
          <a:off x="7810500" y="1677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92105</xdr:rowOff>
    </xdr:from>
    <xdr:ext cx="599010" cy="259045"/>
    <xdr:sp macro="" textlink="">
      <xdr:nvSpPr>
        <xdr:cNvPr id="483" name="テキスト ボックス 482"/>
        <xdr:cNvSpPr txBox="1"/>
      </xdr:nvSpPr>
      <xdr:spPr>
        <a:xfrm>
          <a:off x="7561794" y="16551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150,489</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40650</xdr:rowOff>
    </xdr:from>
    <xdr:to>
      <xdr:col>10</xdr:col>
      <xdr:colOff>155575</xdr:colOff>
      <xdr:row>98</xdr:row>
      <xdr:rowOff>142250</xdr:rowOff>
    </xdr:to>
    <xdr:sp macro="" textlink="">
      <xdr:nvSpPr>
        <xdr:cNvPr id="484" name="円/楕円 483"/>
        <xdr:cNvSpPr/>
      </xdr:nvSpPr>
      <xdr:spPr>
        <a:xfrm>
          <a:off x="6921500" y="1684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158777</xdr:rowOff>
    </xdr:from>
    <xdr:ext cx="534377" cy="259045"/>
    <xdr:sp macro="" textlink="">
      <xdr:nvSpPr>
        <xdr:cNvPr id="485" name="テキスト ボックス 484"/>
        <xdr:cNvSpPr txBox="1"/>
      </xdr:nvSpPr>
      <xdr:spPr>
        <a:xfrm>
          <a:off x="6705111" y="1661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97,992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18,662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96" name="直線コネクタ 49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97" name="テキスト ボックス 49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8" name="直線コネクタ 49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9" name="テキスト ボックス 498"/>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0" name="直線コネクタ 49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1" name="テキスト ボックス 500"/>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2" name="直線コネクタ 50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3" name="テキスト ボックス 502"/>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4" name="直線コネクタ 50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05" name="テキスト ボックス 504"/>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6" name="直線コネクタ 50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7" name="テキスト ボックス 506"/>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59342</xdr:rowOff>
    </xdr:from>
    <xdr:to>
      <xdr:col>23</xdr:col>
      <xdr:colOff>516889</xdr:colOff>
      <xdr:row>38</xdr:row>
      <xdr:rowOff>128019</xdr:rowOff>
    </xdr:to>
    <xdr:cxnSp macro="">
      <xdr:nvCxnSpPr>
        <xdr:cNvPr id="511" name="直線コネクタ 510"/>
        <xdr:cNvCxnSpPr/>
      </xdr:nvCxnSpPr>
      <xdr:spPr>
        <a:xfrm flipV="1">
          <a:off x="16317595" y="5374292"/>
          <a:ext cx="1269" cy="1268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131846</xdr:rowOff>
    </xdr:from>
    <xdr:ext cx="534377" cy="259045"/>
    <xdr:sp macro="" textlink="">
      <xdr:nvSpPr>
        <xdr:cNvPr id="512" name="消防費最小値テキスト"/>
        <xdr:cNvSpPr txBox="1"/>
      </xdr:nvSpPr>
      <xdr:spPr>
        <a:xfrm>
          <a:off x="16370300" y="6646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13,073</a:t>
          </a:r>
          <a:endParaRPr kumimoji="1" lang="ja-JP" altLang="en-US" sz="1000" b="1">
            <a:latin typeface="ＭＳ Ｐゴシック"/>
          </a:endParaRPr>
        </a:p>
      </xdr:txBody>
    </xdr:sp>
    <xdr:clientData/>
  </xdr:oneCellAnchor>
  <xdr:twoCellAnchor>
    <xdr:from>
      <xdr:col>23</xdr:col>
      <xdr:colOff>428625</xdr:colOff>
      <xdr:row>38</xdr:row>
      <xdr:rowOff>128019</xdr:rowOff>
    </xdr:from>
    <xdr:to>
      <xdr:col>23</xdr:col>
      <xdr:colOff>606425</xdr:colOff>
      <xdr:row>38</xdr:row>
      <xdr:rowOff>128019</xdr:rowOff>
    </xdr:to>
    <xdr:cxnSp macro="">
      <xdr:nvCxnSpPr>
        <xdr:cNvPr id="513" name="直線コネクタ 512"/>
        <xdr:cNvCxnSpPr/>
      </xdr:nvCxnSpPr>
      <xdr:spPr>
        <a:xfrm>
          <a:off x="16230600" y="664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6019</xdr:rowOff>
    </xdr:from>
    <xdr:ext cx="599010" cy="259045"/>
    <xdr:sp macro="" textlink="">
      <xdr:nvSpPr>
        <xdr:cNvPr id="514" name="消防費最大値テキスト"/>
        <xdr:cNvSpPr txBox="1"/>
      </xdr:nvSpPr>
      <xdr:spPr>
        <a:xfrm>
          <a:off x="16370300" y="5149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129,632</a:t>
          </a:r>
          <a:endParaRPr kumimoji="1" lang="ja-JP" altLang="en-US" sz="1000" b="1">
            <a:latin typeface="ＭＳ Ｐゴシック"/>
          </a:endParaRPr>
        </a:p>
      </xdr:txBody>
    </xdr:sp>
    <xdr:clientData/>
  </xdr:oneCellAnchor>
  <xdr:twoCellAnchor>
    <xdr:from>
      <xdr:col>23</xdr:col>
      <xdr:colOff>428625</xdr:colOff>
      <xdr:row>31</xdr:row>
      <xdr:rowOff>59342</xdr:rowOff>
    </xdr:from>
    <xdr:to>
      <xdr:col>23</xdr:col>
      <xdr:colOff>606425</xdr:colOff>
      <xdr:row>31</xdr:row>
      <xdr:rowOff>59342</xdr:rowOff>
    </xdr:to>
    <xdr:cxnSp macro="">
      <xdr:nvCxnSpPr>
        <xdr:cNvPr id="515" name="直線コネクタ 514"/>
        <xdr:cNvCxnSpPr/>
      </xdr:nvCxnSpPr>
      <xdr:spPr>
        <a:xfrm>
          <a:off x="16230600" y="5374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48402</xdr:rowOff>
    </xdr:from>
    <xdr:to>
      <xdr:col>23</xdr:col>
      <xdr:colOff>517525</xdr:colOff>
      <xdr:row>38</xdr:row>
      <xdr:rowOff>93305</xdr:rowOff>
    </xdr:to>
    <xdr:cxnSp macro="">
      <xdr:nvCxnSpPr>
        <xdr:cNvPr id="516" name="直線コネクタ 515"/>
        <xdr:cNvCxnSpPr/>
      </xdr:nvCxnSpPr>
      <xdr:spPr>
        <a:xfrm flipV="1">
          <a:off x="15481300" y="6563502"/>
          <a:ext cx="838200" cy="44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133842</xdr:rowOff>
    </xdr:from>
    <xdr:ext cx="534377" cy="259045"/>
    <xdr:sp macro="" textlink="">
      <xdr:nvSpPr>
        <xdr:cNvPr id="517" name="消防費平均値テキスト"/>
        <xdr:cNvSpPr txBox="1"/>
      </xdr:nvSpPr>
      <xdr:spPr>
        <a:xfrm>
          <a:off x="16370300" y="63060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25,723</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110965</xdr:rowOff>
    </xdr:from>
    <xdr:to>
      <xdr:col>23</xdr:col>
      <xdr:colOff>568325</xdr:colOff>
      <xdr:row>38</xdr:row>
      <xdr:rowOff>41115</xdr:rowOff>
    </xdr:to>
    <xdr:sp macro="" textlink="">
      <xdr:nvSpPr>
        <xdr:cNvPr id="518" name="フローチャート : 判断 517"/>
        <xdr:cNvSpPr/>
      </xdr:nvSpPr>
      <xdr:spPr>
        <a:xfrm>
          <a:off x="16268700" y="645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24507</xdr:rowOff>
    </xdr:from>
    <xdr:to>
      <xdr:col>22</xdr:col>
      <xdr:colOff>365125</xdr:colOff>
      <xdr:row>38</xdr:row>
      <xdr:rowOff>93305</xdr:rowOff>
    </xdr:to>
    <xdr:cxnSp macro="">
      <xdr:nvCxnSpPr>
        <xdr:cNvPr id="519" name="直線コネクタ 518"/>
        <xdr:cNvCxnSpPr/>
      </xdr:nvCxnSpPr>
      <xdr:spPr>
        <a:xfrm>
          <a:off x="14592300" y="6539607"/>
          <a:ext cx="889000" cy="68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99165</xdr:rowOff>
    </xdr:from>
    <xdr:to>
      <xdr:col>22</xdr:col>
      <xdr:colOff>415925</xdr:colOff>
      <xdr:row>38</xdr:row>
      <xdr:rowOff>29315</xdr:rowOff>
    </xdr:to>
    <xdr:sp macro="" textlink="">
      <xdr:nvSpPr>
        <xdr:cNvPr id="520" name="フローチャート : 判断 519"/>
        <xdr:cNvSpPr/>
      </xdr:nvSpPr>
      <xdr:spPr>
        <a:xfrm>
          <a:off x="15430500" y="644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45842</xdr:rowOff>
    </xdr:from>
    <xdr:ext cx="534377" cy="259045"/>
    <xdr:sp macro="" textlink="">
      <xdr:nvSpPr>
        <xdr:cNvPr id="521" name="テキスト ボックス 520"/>
        <xdr:cNvSpPr txBox="1"/>
      </xdr:nvSpPr>
      <xdr:spPr>
        <a:xfrm>
          <a:off x="15214111" y="621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26,807</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145480</xdr:rowOff>
    </xdr:from>
    <xdr:to>
      <xdr:col>21</xdr:col>
      <xdr:colOff>161925</xdr:colOff>
      <xdr:row>38</xdr:row>
      <xdr:rowOff>24507</xdr:rowOff>
    </xdr:to>
    <xdr:cxnSp macro="">
      <xdr:nvCxnSpPr>
        <xdr:cNvPr id="522" name="直線コネクタ 521"/>
        <xdr:cNvCxnSpPr/>
      </xdr:nvCxnSpPr>
      <xdr:spPr>
        <a:xfrm>
          <a:off x="13703300" y="6489130"/>
          <a:ext cx="889000" cy="50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132040</xdr:rowOff>
    </xdr:from>
    <xdr:to>
      <xdr:col>21</xdr:col>
      <xdr:colOff>212725</xdr:colOff>
      <xdr:row>38</xdr:row>
      <xdr:rowOff>62190</xdr:rowOff>
    </xdr:to>
    <xdr:sp macro="" textlink="">
      <xdr:nvSpPr>
        <xdr:cNvPr id="523" name="フローチャート : 判断 522"/>
        <xdr:cNvSpPr/>
      </xdr:nvSpPr>
      <xdr:spPr>
        <a:xfrm>
          <a:off x="14541500" y="6475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78717</xdr:rowOff>
    </xdr:from>
    <xdr:ext cx="534377" cy="259045"/>
    <xdr:sp macro="" textlink="">
      <xdr:nvSpPr>
        <xdr:cNvPr id="524" name="テキスト ボックス 523"/>
        <xdr:cNvSpPr txBox="1"/>
      </xdr:nvSpPr>
      <xdr:spPr>
        <a:xfrm>
          <a:off x="14325111" y="6250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23,787</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145480</xdr:rowOff>
    </xdr:from>
    <xdr:to>
      <xdr:col>19</xdr:col>
      <xdr:colOff>644525</xdr:colOff>
      <xdr:row>38</xdr:row>
      <xdr:rowOff>77684</xdr:rowOff>
    </xdr:to>
    <xdr:cxnSp macro="">
      <xdr:nvCxnSpPr>
        <xdr:cNvPr id="525" name="直線コネクタ 524"/>
        <xdr:cNvCxnSpPr/>
      </xdr:nvCxnSpPr>
      <xdr:spPr>
        <a:xfrm flipV="1">
          <a:off x="12814300" y="6489130"/>
          <a:ext cx="889000" cy="103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143122</xdr:rowOff>
    </xdr:from>
    <xdr:to>
      <xdr:col>20</xdr:col>
      <xdr:colOff>9525</xdr:colOff>
      <xdr:row>38</xdr:row>
      <xdr:rowOff>73271</xdr:rowOff>
    </xdr:to>
    <xdr:sp macro="" textlink="">
      <xdr:nvSpPr>
        <xdr:cNvPr id="526" name="フローチャート : 判断 525"/>
        <xdr:cNvSpPr/>
      </xdr:nvSpPr>
      <xdr:spPr>
        <a:xfrm>
          <a:off x="13652500" y="648677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64398</xdr:rowOff>
    </xdr:from>
    <xdr:ext cx="534377" cy="259045"/>
    <xdr:sp macro="" textlink="">
      <xdr:nvSpPr>
        <xdr:cNvPr id="527" name="テキスト ボックス 526"/>
        <xdr:cNvSpPr txBox="1"/>
      </xdr:nvSpPr>
      <xdr:spPr>
        <a:xfrm>
          <a:off x="13436111" y="6579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22,769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144733</xdr:rowOff>
    </xdr:from>
    <xdr:to>
      <xdr:col>18</xdr:col>
      <xdr:colOff>492125</xdr:colOff>
      <xdr:row>38</xdr:row>
      <xdr:rowOff>74882</xdr:rowOff>
    </xdr:to>
    <xdr:sp macro="" textlink="">
      <xdr:nvSpPr>
        <xdr:cNvPr id="528" name="フローチャート : 判断 527"/>
        <xdr:cNvSpPr/>
      </xdr:nvSpPr>
      <xdr:spPr>
        <a:xfrm>
          <a:off x="12763500" y="648838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91410</xdr:rowOff>
    </xdr:from>
    <xdr:ext cx="534377" cy="259045"/>
    <xdr:sp macro="" textlink="">
      <xdr:nvSpPr>
        <xdr:cNvPr id="529" name="テキスト ボックス 528"/>
        <xdr:cNvSpPr txBox="1"/>
      </xdr:nvSpPr>
      <xdr:spPr>
        <a:xfrm>
          <a:off x="12547111" y="6263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22,621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169052</xdr:rowOff>
    </xdr:from>
    <xdr:to>
      <xdr:col>23</xdr:col>
      <xdr:colOff>568325</xdr:colOff>
      <xdr:row>38</xdr:row>
      <xdr:rowOff>99202</xdr:rowOff>
    </xdr:to>
    <xdr:sp macro="" textlink="">
      <xdr:nvSpPr>
        <xdr:cNvPr id="535" name="円/楕円 534"/>
        <xdr:cNvSpPr/>
      </xdr:nvSpPr>
      <xdr:spPr>
        <a:xfrm>
          <a:off x="16268700" y="6512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89393</xdr:rowOff>
    </xdr:from>
    <xdr:ext cx="534377" cy="259045"/>
    <xdr:sp macro="" textlink="">
      <xdr:nvSpPr>
        <xdr:cNvPr id="536" name="消防費該当値テキスト"/>
        <xdr:cNvSpPr txBox="1"/>
      </xdr:nvSpPr>
      <xdr:spPr>
        <a:xfrm>
          <a:off x="16370300" y="6433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20,387</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42505</xdr:rowOff>
    </xdr:from>
    <xdr:to>
      <xdr:col>22</xdr:col>
      <xdr:colOff>415925</xdr:colOff>
      <xdr:row>38</xdr:row>
      <xdr:rowOff>144105</xdr:rowOff>
    </xdr:to>
    <xdr:sp macro="" textlink="">
      <xdr:nvSpPr>
        <xdr:cNvPr id="537" name="円/楕円 536"/>
        <xdr:cNvSpPr/>
      </xdr:nvSpPr>
      <xdr:spPr>
        <a:xfrm>
          <a:off x="15430500" y="655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135232</xdr:rowOff>
    </xdr:from>
    <xdr:ext cx="534377" cy="259045"/>
    <xdr:sp macro="" textlink="">
      <xdr:nvSpPr>
        <xdr:cNvPr id="538" name="テキスト ボックス 537"/>
        <xdr:cNvSpPr txBox="1"/>
      </xdr:nvSpPr>
      <xdr:spPr>
        <a:xfrm>
          <a:off x="15214111" y="665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16,262</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145157</xdr:rowOff>
    </xdr:from>
    <xdr:to>
      <xdr:col>21</xdr:col>
      <xdr:colOff>212725</xdr:colOff>
      <xdr:row>38</xdr:row>
      <xdr:rowOff>75307</xdr:rowOff>
    </xdr:to>
    <xdr:sp macro="" textlink="">
      <xdr:nvSpPr>
        <xdr:cNvPr id="539" name="円/楕円 538"/>
        <xdr:cNvSpPr/>
      </xdr:nvSpPr>
      <xdr:spPr>
        <a:xfrm>
          <a:off x="14541500" y="648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66434</xdr:rowOff>
    </xdr:from>
    <xdr:ext cx="534377" cy="259045"/>
    <xdr:sp macro="" textlink="">
      <xdr:nvSpPr>
        <xdr:cNvPr id="540" name="テキスト ボックス 539"/>
        <xdr:cNvSpPr txBox="1"/>
      </xdr:nvSpPr>
      <xdr:spPr>
        <a:xfrm>
          <a:off x="14325111" y="658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22,582</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94680</xdr:rowOff>
    </xdr:from>
    <xdr:to>
      <xdr:col>20</xdr:col>
      <xdr:colOff>9525</xdr:colOff>
      <xdr:row>38</xdr:row>
      <xdr:rowOff>24830</xdr:rowOff>
    </xdr:to>
    <xdr:sp macro="" textlink="">
      <xdr:nvSpPr>
        <xdr:cNvPr id="541" name="円/楕円 540"/>
        <xdr:cNvSpPr/>
      </xdr:nvSpPr>
      <xdr:spPr>
        <a:xfrm>
          <a:off x="13652500" y="643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41357</xdr:rowOff>
    </xdr:from>
    <xdr:ext cx="534377" cy="259045"/>
    <xdr:sp macro="" textlink="">
      <xdr:nvSpPr>
        <xdr:cNvPr id="542" name="テキスト ボックス 541"/>
        <xdr:cNvSpPr txBox="1"/>
      </xdr:nvSpPr>
      <xdr:spPr>
        <a:xfrm>
          <a:off x="13436111" y="621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27,219</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26884</xdr:rowOff>
    </xdr:from>
    <xdr:to>
      <xdr:col>18</xdr:col>
      <xdr:colOff>492125</xdr:colOff>
      <xdr:row>38</xdr:row>
      <xdr:rowOff>128484</xdr:rowOff>
    </xdr:to>
    <xdr:sp macro="" textlink="">
      <xdr:nvSpPr>
        <xdr:cNvPr id="543" name="円/楕円 542"/>
        <xdr:cNvSpPr/>
      </xdr:nvSpPr>
      <xdr:spPr>
        <a:xfrm>
          <a:off x="12763500" y="6541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119611</xdr:rowOff>
    </xdr:from>
    <xdr:ext cx="534377" cy="259045"/>
    <xdr:sp macro="" textlink="">
      <xdr:nvSpPr>
        <xdr:cNvPr id="544" name="テキスト ボックス 543"/>
        <xdr:cNvSpPr txBox="1"/>
      </xdr:nvSpPr>
      <xdr:spPr>
        <a:xfrm>
          <a:off x="12547111" y="6634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17,697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51,787</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5" name="直線コネクタ 55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6" name="テキスト ボックス 555"/>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7" name="直線コネクタ 55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8" name="テキスト ボックス 557"/>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9" name="直線コネクタ 55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60" name="テキスト ボックス 559"/>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1" name="直線コネクタ 56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2" name="テキスト ボックス 561"/>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4" name="テキスト ボックス 56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105794</xdr:rowOff>
    </xdr:from>
    <xdr:to>
      <xdr:col>23</xdr:col>
      <xdr:colOff>516889</xdr:colOff>
      <xdr:row>58</xdr:row>
      <xdr:rowOff>23640</xdr:rowOff>
    </xdr:to>
    <xdr:cxnSp macro="">
      <xdr:nvCxnSpPr>
        <xdr:cNvPr id="566" name="直線コネクタ 565"/>
        <xdr:cNvCxnSpPr/>
      </xdr:nvCxnSpPr>
      <xdr:spPr>
        <a:xfrm flipV="1">
          <a:off x="16317595" y="9364094"/>
          <a:ext cx="1269" cy="603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27467</xdr:rowOff>
    </xdr:from>
    <xdr:ext cx="534377" cy="259045"/>
    <xdr:sp macro="" textlink="">
      <xdr:nvSpPr>
        <xdr:cNvPr id="567" name="教育費最小値テキスト"/>
        <xdr:cNvSpPr txBox="1"/>
      </xdr:nvSpPr>
      <xdr:spPr>
        <a:xfrm>
          <a:off x="16370300" y="997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25,385</a:t>
          </a:r>
          <a:endParaRPr kumimoji="1" lang="ja-JP" altLang="en-US" sz="1000" b="1">
            <a:latin typeface="ＭＳ Ｐゴシック"/>
          </a:endParaRPr>
        </a:p>
      </xdr:txBody>
    </xdr:sp>
    <xdr:clientData/>
  </xdr:oneCellAnchor>
  <xdr:twoCellAnchor>
    <xdr:from>
      <xdr:col>23</xdr:col>
      <xdr:colOff>428625</xdr:colOff>
      <xdr:row>58</xdr:row>
      <xdr:rowOff>23640</xdr:rowOff>
    </xdr:from>
    <xdr:to>
      <xdr:col>23</xdr:col>
      <xdr:colOff>606425</xdr:colOff>
      <xdr:row>58</xdr:row>
      <xdr:rowOff>23640</xdr:rowOff>
    </xdr:to>
    <xdr:cxnSp macro="">
      <xdr:nvCxnSpPr>
        <xdr:cNvPr id="568" name="直線コネクタ 567"/>
        <xdr:cNvCxnSpPr/>
      </xdr:nvCxnSpPr>
      <xdr:spPr>
        <a:xfrm>
          <a:off x="16230600" y="9967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52471</xdr:rowOff>
    </xdr:from>
    <xdr:ext cx="599010" cy="259045"/>
    <xdr:sp macro="" textlink="">
      <xdr:nvSpPr>
        <xdr:cNvPr id="569" name="教育費最大値テキスト"/>
        <xdr:cNvSpPr txBox="1"/>
      </xdr:nvSpPr>
      <xdr:spPr>
        <a:xfrm>
          <a:off x="16370300" y="9139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157,416</a:t>
          </a:r>
          <a:endParaRPr kumimoji="1" lang="ja-JP" altLang="en-US" sz="1000" b="1">
            <a:latin typeface="ＭＳ Ｐゴシック"/>
          </a:endParaRPr>
        </a:p>
      </xdr:txBody>
    </xdr:sp>
    <xdr:clientData/>
  </xdr:oneCellAnchor>
  <xdr:twoCellAnchor>
    <xdr:from>
      <xdr:col>23</xdr:col>
      <xdr:colOff>428625</xdr:colOff>
      <xdr:row>54</xdr:row>
      <xdr:rowOff>105794</xdr:rowOff>
    </xdr:from>
    <xdr:to>
      <xdr:col>23</xdr:col>
      <xdr:colOff>606425</xdr:colOff>
      <xdr:row>54</xdr:row>
      <xdr:rowOff>105794</xdr:rowOff>
    </xdr:to>
    <xdr:cxnSp macro="">
      <xdr:nvCxnSpPr>
        <xdr:cNvPr id="570" name="直線コネクタ 569"/>
        <xdr:cNvCxnSpPr/>
      </xdr:nvCxnSpPr>
      <xdr:spPr>
        <a:xfrm>
          <a:off x="16230600" y="9364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171215</xdr:rowOff>
    </xdr:from>
    <xdr:to>
      <xdr:col>23</xdr:col>
      <xdr:colOff>517525</xdr:colOff>
      <xdr:row>57</xdr:row>
      <xdr:rowOff>13335</xdr:rowOff>
    </xdr:to>
    <xdr:cxnSp macro="">
      <xdr:nvCxnSpPr>
        <xdr:cNvPr id="571" name="直線コネクタ 570"/>
        <xdr:cNvCxnSpPr/>
      </xdr:nvCxnSpPr>
      <xdr:spPr>
        <a:xfrm flipV="1">
          <a:off x="15481300" y="9772415"/>
          <a:ext cx="838200" cy="13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144013</xdr:rowOff>
    </xdr:from>
    <xdr:ext cx="534377" cy="259045"/>
    <xdr:sp macro="" textlink="">
      <xdr:nvSpPr>
        <xdr:cNvPr id="572" name="教育費平均値テキスト"/>
        <xdr:cNvSpPr txBox="1"/>
      </xdr:nvSpPr>
      <xdr:spPr>
        <a:xfrm>
          <a:off x="16370300" y="97452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58,227</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165586</xdr:rowOff>
    </xdr:from>
    <xdr:to>
      <xdr:col>23</xdr:col>
      <xdr:colOff>568325</xdr:colOff>
      <xdr:row>57</xdr:row>
      <xdr:rowOff>95736</xdr:rowOff>
    </xdr:to>
    <xdr:sp macro="" textlink="">
      <xdr:nvSpPr>
        <xdr:cNvPr id="573" name="フローチャート : 判断 572"/>
        <xdr:cNvSpPr/>
      </xdr:nvSpPr>
      <xdr:spPr>
        <a:xfrm>
          <a:off x="16268700" y="976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90739</xdr:rowOff>
    </xdr:from>
    <xdr:to>
      <xdr:col>22</xdr:col>
      <xdr:colOff>365125</xdr:colOff>
      <xdr:row>57</xdr:row>
      <xdr:rowOff>13335</xdr:rowOff>
    </xdr:to>
    <xdr:cxnSp macro="">
      <xdr:nvCxnSpPr>
        <xdr:cNvPr id="574" name="直線コネクタ 573"/>
        <xdr:cNvCxnSpPr/>
      </xdr:nvCxnSpPr>
      <xdr:spPr>
        <a:xfrm>
          <a:off x="14592300" y="9349039"/>
          <a:ext cx="889000" cy="436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159798</xdr:rowOff>
    </xdr:from>
    <xdr:to>
      <xdr:col>22</xdr:col>
      <xdr:colOff>415925</xdr:colOff>
      <xdr:row>57</xdr:row>
      <xdr:rowOff>89948</xdr:rowOff>
    </xdr:to>
    <xdr:sp macro="" textlink="">
      <xdr:nvSpPr>
        <xdr:cNvPr id="575" name="フローチャート : 判断 574"/>
        <xdr:cNvSpPr/>
      </xdr:nvSpPr>
      <xdr:spPr>
        <a:xfrm>
          <a:off x="15430500" y="976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81075</xdr:rowOff>
    </xdr:from>
    <xdr:ext cx="534377" cy="259045"/>
    <xdr:sp macro="" textlink="">
      <xdr:nvSpPr>
        <xdr:cNvPr id="576" name="テキスト ボックス 575"/>
        <xdr:cNvSpPr txBox="1"/>
      </xdr:nvSpPr>
      <xdr:spPr>
        <a:xfrm>
          <a:off x="15214111" y="9853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59,493</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90739</xdr:rowOff>
    </xdr:from>
    <xdr:to>
      <xdr:col>21</xdr:col>
      <xdr:colOff>161925</xdr:colOff>
      <xdr:row>56</xdr:row>
      <xdr:rowOff>83364</xdr:rowOff>
    </xdr:to>
    <xdr:cxnSp macro="">
      <xdr:nvCxnSpPr>
        <xdr:cNvPr id="577" name="直線コネクタ 576"/>
        <xdr:cNvCxnSpPr/>
      </xdr:nvCxnSpPr>
      <xdr:spPr>
        <a:xfrm flipV="1">
          <a:off x="13703300" y="9349039"/>
          <a:ext cx="889000" cy="33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159053</xdr:rowOff>
    </xdr:from>
    <xdr:to>
      <xdr:col>21</xdr:col>
      <xdr:colOff>212725</xdr:colOff>
      <xdr:row>57</xdr:row>
      <xdr:rowOff>89203</xdr:rowOff>
    </xdr:to>
    <xdr:sp macro="" textlink="">
      <xdr:nvSpPr>
        <xdr:cNvPr id="578" name="フローチャート : 判断 577"/>
        <xdr:cNvSpPr/>
      </xdr:nvSpPr>
      <xdr:spPr>
        <a:xfrm>
          <a:off x="14541500" y="976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80330</xdr:rowOff>
    </xdr:from>
    <xdr:ext cx="534377" cy="259045"/>
    <xdr:sp macro="" textlink="">
      <xdr:nvSpPr>
        <xdr:cNvPr id="579" name="テキスト ボックス 578"/>
        <xdr:cNvSpPr txBox="1"/>
      </xdr:nvSpPr>
      <xdr:spPr>
        <a:xfrm>
          <a:off x="14325111" y="985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59,656</a:t>
          </a:r>
          <a:endParaRPr kumimoji="1" lang="ja-JP" altLang="en-US" sz="1000" b="1">
            <a:solidFill>
              <a:srgbClr val="000080"/>
            </a:solidFill>
            <a:latin typeface="ＭＳ Ｐゴシック"/>
          </a:endParaRPr>
        </a:p>
      </xdr:txBody>
    </xdr:sp>
    <xdr:clientData/>
  </xdr:oneCellAnchor>
  <xdr:twoCellAnchor>
    <xdr:from>
      <xdr:col>18</xdr:col>
      <xdr:colOff>441325</xdr:colOff>
      <xdr:row>52</xdr:row>
      <xdr:rowOff>75770</xdr:rowOff>
    </xdr:from>
    <xdr:to>
      <xdr:col>19</xdr:col>
      <xdr:colOff>644525</xdr:colOff>
      <xdr:row>56</xdr:row>
      <xdr:rowOff>83364</xdr:rowOff>
    </xdr:to>
    <xdr:cxnSp macro="">
      <xdr:nvCxnSpPr>
        <xdr:cNvPr id="580" name="直線コネクタ 579"/>
        <xdr:cNvCxnSpPr/>
      </xdr:nvCxnSpPr>
      <xdr:spPr>
        <a:xfrm>
          <a:off x="12814300" y="8991170"/>
          <a:ext cx="889000" cy="693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9521</xdr:rowOff>
    </xdr:from>
    <xdr:to>
      <xdr:col>20</xdr:col>
      <xdr:colOff>9525</xdr:colOff>
      <xdr:row>57</xdr:row>
      <xdr:rowOff>111121</xdr:rowOff>
    </xdr:to>
    <xdr:sp macro="" textlink="">
      <xdr:nvSpPr>
        <xdr:cNvPr id="581" name="フローチャート : 判断 580"/>
        <xdr:cNvSpPr/>
      </xdr:nvSpPr>
      <xdr:spPr>
        <a:xfrm>
          <a:off x="13652500" y="978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102248</xdr:rowOff>
    </xdr:from>
    <xdr:ext cx="534377" cy="259045"/>
    <xdr:sp macro="" textlink="">
      <xdr:nvSpPr>
        <xdr:cNvPr id="582" name="テキスト ボックス 581"/>
        <xdr:cNvSpPr txBox="1"/>
      </xdr:nvSpPr>
      <xdr:spPr>
        <a:xfrm>
          <a:off x="13436111" y="9874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54,862</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170282</xdr:rowOff>
    </xdr:from>
    <xdr:to>
      <xdr:col>18</xdr:col>
      <xdr:colOff>492125</xdr:colOff>
      <xdr:row>57</xdr:row>
      <xdr:rowOff>100432</xdr:rowOff>
    </xdr:to>
    <xdr:sp macro="" textlink="">
      <xdr:nvSpPr>
        <xdr:cNvPr id="583" name="フローチャート : 判断 582"/>
        <xdr:cNvSpPr/>
      </xdr:nvSpPr>
      <xdr:spPr>
        <a:xfrm>
          <a:off x="12763500" y="977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91559</xdr:rowOff>
    </xdr:from>
    <xdr:ext cx="534377" cy="259045"/>
    <xdr:sp macro="" textlink="">
      <xdr:nvSpPr>
        <xdr:cNvPr id="584" name="テキスト ボックス 583"/>
        <xdr:cNvSpPr txBox="1"/>
      </xdr:nvSpPr>
      <xdr:spPr>
        <a:xfrm>
          <a:off x="12547111" y="9864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57,200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120415</xdr:rowOff>
    </xdr:from>
    <xdr:to>
      <xdr:col>23</xdr:col>
      <xdr:colOff>568325</xdr:colOff>
      <xdr:row>57</xdr:row>
      <xdr:rowOff>50565</xdr:rowOff>
    </xdr:to>
    <xdr:sp macro="" textlink="">
      <xdr:nvSpPr>
        <xdr:cNvPr id="590" name="円/楕円 589"/>
        <xdr:cNvSpPr/>
      </xdr:nvSpPr>
      <xdr:spPr>
        <a:xfrm>
          <a:off x="16268700" y="972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143292</xdr:rowOff>
    </xdr:from>
    <xdr:ext cx="534377" cy="259045"/>
    <xdr:sp macro="" textlink="">
      <xdr:nvSpPr>
        <xdr:cNvPr id="591" name="教育費該当値テキスト"/>
        <xdr:cNvSpPr txBox="1"/>
      </xdr:nvSpPr>
      <xdr:spPr>
        <a:xfrm>
          <a:off x="16370300" y="9573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68,107</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133985</xdr:rowOff>
    </xdr:from>
    <xdr:to>
      <xdr:col>22</xdr:col>
      <xdr:colOff>415925</xdr:colOff>
      <xdr:row>57</xdr:row>
      <xdr:rowOff>64135</xdr:rowOff>
    </xdr:to>
    <xdr:sp macro="" textlink="">
      <xdr:nvSpPr>
        <xdr:cNvPr id="592" name="円/楕円 591"/>
        <xdr:cNvSpPr/>
      </xdr:nvSpPr>
      <xdr:spPr>
        <a:xfrm>
          <a:off x="15430500" y="973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80662</xdr:rowOff>
    </xdr:from>
    <xdr:ext cx="534377" cy="259045"/>
    <xdr:sp macro="" textlink="">
      <xdr:nvSpPr>
        <xdr:cNvPr id="593" name="テキスト ボックス 592"/>
        <xdr:cNvSpPr txBox="1"/>
      </xdr:nvSpPr>
      <xdr:spPr>
        <a:xfrm>
          <a:off x="15214111" y="9510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65,139</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39939</xdr:rowOff>
    </xdr:from>
    <xdr:to>
      <xdr:col>21</xdr:col>
      <xdr:colOff>212725</xdr:colOff>
      <xdr:row>54</xdr:row>
      <xdr:rowOff>141539</xdr:rowOff>
    </xdr:to>
    <xdr:sp macro="" textlink="">
      <xdr:nvSpPr>
        <xdr:cNvPr id="594" name="円/楕円 593"/>
        <xdr:cNvSpPr/>
      </xdr:nvSpPr>
      <xdr:spPr>
        <a:xfrm>
          <a:off x="14541500" y="9298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52</xdr:row>
      <xdr:rowOff>158066</xdr:rowOff>
    </xdr:from>
    <xdr:ext cx="599010" cy="259045"/>
    <xdr:sp macro="" textlink="">
      <xdr:nvSpPr>
        <xdr:cNvPr id="595" name="テキスト ボックス 594"/>
        <xdr:cNvSpPr txBox="1"/>
      </xdr:nvSpPr>
      <xdr:spPr>
        <a:xfrm>
          <a:off x="14292794" y="9073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160,709</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32564</xdr:rowOff>
    </xdr:from>
    <xdr:to>
      <xdr:col>20</xdr:col>
      <xdr:colOff>9525</xdr:colOff>
      <xdr:row>56</xdr:row>
      <xdr:rowOff>134164</xdr:rowOff>
    </xdr:to>
    <xdr:sp macro="" textlink="">
      <xdr:nvSpPr>
        <xdr:cNvPr id="596" name="円/楕円 595"/>
        <xdr:cNvSpPr/>
      </xdr:nvSpPr>
      <xdr:spPr>
        <a:xfrm>
          <a:off x="13652500" y="9633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150691</xdr:rowOff>
    </xdr:from>
    <xdr:ext cx="534377" cy="259045"/>
    <xdr:sp macro="" textlink="">
      <xdr:nvSpPr>
        <xdr:cNvPr id="597" name="テキスト ボックス 596"/>
        <xdr:cNvSpPr txBox="1"/>
      </xdr:nvSpPr>
      <xdr:spPr>
        <a:xfrm>
          <a:off x="13436111" y="9408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87,322</a:t>
          </a:r>
          <a:endParaRPr kumimoji="1" lang="ja-JP" altLang="en-US" sz="1000" b="1">
            <a:solidFill>
              <a:srgbClr val="FF0000"/>
            </a:solidFill>
            <a:latin typeface="ＭＳ Ｐゴシック"/>
          </a:endParaRPr>
        </a:p>
      </xdr:txBody>
    </xdr:sp>
    <xdr:clientData/>
  </xdr:oneCellAnchor>
  <xdr:twoCellAnchor>
    <xdr:from>
      <xdr:col>18</xdr:col>
      <xdr:colOff>390525</xdr:colOff>
      <xdr:row>52</xdr:row>
      <xdr:rowOff>24970</xdr:rowOff>
    </xdr:from>
    <xdr:to>
      <xdr:col>18</xdr:col>
      <xdr:colOff>492125</xdr:colOff>
      <xdr:row>52</xdr:row>
      <xdr:rowOff>126570</xdr:rowOff>
    </xdr:to>
    <xdr:sp macro="" textlink="">
      <xdr:nvSpPr>
        <xdr:cNvPr id="598" name="円/楕円 597"/>
        <xdr:cNvSpPr/>
      </xdr:nvSpPr>
      <xdr:spPr>
        <a:xfrm>
          <a:off x="12763500" y="894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50</xdr:row>
      <xdr:rowOff>143097</xdr:rowOff>
    </xdr:from>
    <xdr:ext cx="599010" cy="259045"/>
    <xdr:sp macro="" textlink="">
      <xdr:nvSpPr>
        <xdr:cNvPr id="599" name="テキスト ボックス 598"/>
        <xdr:cNvSpPr txBox="1"/>
      </xdr:nvSpPr>
      <xdr:spPr>
        <a:xfrm>
          <a:off x="12514794" y="8715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238,983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0" name="直線コネクタ 60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11" name="テキスト ボックス 61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12" name="直線コネクタ 61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13" name="テキスト ボックス 61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14" name="直線コネクタ 61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15" name="テキスト ボックス 61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16" name="直線コネクタ 61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17" name="テキスト ボックス 61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18" name="直線コネクタ 61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619" name="テキスト ボックス 618"/>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0" name="直線コネクタ 61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21" name="テキスト ボックス 62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112954</xdr:rowOff>
    </xdr:from>
    <xdr:to>
      <xdr:col>23</xdr:col>
      <xdr:colOff>516889</xdr:colOff>
      <xdr:row>79</xdr:row>
      <xdr:rowOff>98879</xdr:rowOff>
    </xdr:to>
    <xdr:cxnSp macro="">
      <xdr:nvCxnSpPr>
        <xdr:cNvPr id="625" name="直線コネクタ 624"/>
        <xdr:cNvCxnSpPr/>
      </xdr:nvCxnSpPr>
      <xdr:spPr>
        <a:xfrm flipV="1">
          <a:off x="16317595" y="12114454"/>
          <a:ext cx="1269" cy="1528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102706</xdr:rowOff>
    </xdr:from>
    <xdr:ext cx="249299" cy="259045"/>
    <xdr:sp macro="" textlink="">
      <xdr:nvSpPr>
        <xdr:cNvPr id="626"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27" name="直線コネクタ 626"/>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59631</xdr:rowOff>
    </xdr:from>
    <xdr:ext cx="599010" cy="259045"/>
    <xdr:sp macro="" textlink="">
      <xdr:nvSpPr>
        <xdr:cNvPr id="628" name="災害復旧費最大値テキスト"/>
        <xdr:cNvSpPr txBox="1"/>
      </xdr:nvSpPr>
      <xdr:spPr>
        <a:xfrm>
          <a:off x="16370300" y="11889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140,457</a:t>
          </a:r>
          <a:endParaRPr kumimoji="1" lang="ja-JP" altLang="en-US" sz="1000" b="1">
            <a:latin typeface="ＭＳ Ｐゴシック"/>
          </a:endParaRPr>
        </a:p>
      </xdr:txBody>
    </xdr:sp>
    <xdr:clientData/>
  </xdr:oneCellAnchor>
  <xdr:twoCellAnchor>
    <xdr:from>
      <xdr:col>23</xdr:col>
      <xdr:colOff>428625</xdr:colOff>
      <xdr:row>70</xdr:row>
      <xdr:rowOff>112954</xdr:rowOff>
    </xdr:from>
    <xdr:to>
      <xdr:col>23</xdr:col>
      <xdr:colOff>606425</xdr:colOff>
      <xdr:row>70</xdr:row>
      <xdr:rowOff>112954</xdr:rowOff>
    </xdr:to>
    <xdr:cxnSp macro="">
      <xdr:nvCxnSpPr>
        <xdr:cNvPr id="629" name="直線コネクタ 628"/>
        <xdr:cNvCxnSpPr/>
      </xdr:nvCxnSpPr>
      <xdr:spPr>
        <a:xfrm>
          <a:off x="16230600" y="12114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14656</xdr:rowOff>
    </xdr:from>
    <xdr:to>
      <xdr:col>23</xdr:col>
      <xdr:colOff>517525</xdr:colOff>
      <xdr:row>79</xdr:row>
      <xdr:rowOff>98879</xdr:rowOff>
    </xdr:to>
    <xdr:cxnSp macro="">
      <xdr:nvCxnSpPr>
        <xdr:cNvPr id="630" name="直線コネクタ 629"/>
        <xdr:cNvCxnSpPr/>
      </xdr:nvCxnSpPr>
      <xdr:spPr>
        <a:xfrm>
          <a:off x="15481300" y="13559206"/>
          <a:ext cx="838200" cy="84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162961</xdr:rowOff>
    </xdr:from>
    <xdr:ext cx="469744" cy="259045"/>
    <xdr:sp macro="" textlink="">
      <xdr:nvSpPr>
        <xdr:cNvPr id="631" name="災害復旧費平均値テキスト"/>
        <xdr:cNvSpPr txBox="1"/>
      </xdr:nvSpPr>
      <xdr:spPr>
        <a:xfrm>
          <a:off x="16370300" y="13364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7,298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140084</xdr:rowOff>
    </xdr:from>
    <xdr:to>
      <xdr:col>23</xdr:col>
      <xdr:colOff>568325</xdr:colOff>
      <xdr:row>79</xdr:row>
      <xdr:rowOff>70234</xdr:rowOff>
    </xdr:to>
    <xdr:sp macro="" textlink="">
      <xdr:nvSpPr>
        <xdr:cNvPr id="632" name="フローチャート : 判断 631"/>
        <xdr:cNvSpPr/>
      </xdr:nvSpPr>
      <xdr:spPr>
        <a:xfrm>
          <a:off x="16268700" y="13513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14656</xdr:rowOff>
    </xdr:from>
    <xdr:to>
      <xdr:col>22</xdr:col>
      <xdr:colOff>365125</xdr:colOff>
      <xdr:row>79</xdr:row>
      <xdr:rowOff>63795</xdr:rowOff>
    </xdr:to>
    <xdr:cxnSp macro="">
      <xdr:nvCxnSpPr>
        <xdr:cNvPr id="633" name="直線コネクタ 632"/>
        <xdr:cNvCxnSpPr/>
      </xdr:nvCxnSpPr>
      <xdr:spPr>
        <a:xfrm flipV="1">
          <a:off x="14592300" y="13559206"/>
          <a:ext cx="889000" cy="49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12950</xdr:rowOff>
    </xdr:from>
    <xdr:to>
      <xdr:col>22</xdr:col>
      <xdr:colOff>415925</xdr:colOff>
      <xdr:row>79</xdr:row>
      <xdr:rowOff>114550</xdr:rowOff>
    </xdr:to>
    <xdr:sp macro="" textlink="">
      <xdr:nvSpPr>
        <xdr:cNvPr id="634" name="フローチャート : 判断 633"/>
        <xdr:cNvSpPr/>
      </xdr:nvSpPr>
      <xdr:spPr>
        <a:xfrm>
          <a:off x="15430500" y="135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105677</xdr:rowOff>
    </xdr:from>
    <xdr:ext cx="469744" cy="259045"/>
    <xdr:sp macro="" textlink="">
      <xdr:nvSpPr>
        <xdr:cNvPr id="635" name="テキスト ボックス 634"/>
        <xdr:cNvSpPr txBox="1"/>
      </xdr:nvSpPr>
      <xdr:spPr>
        <a:xfrm>
          <a:off x="15246427" y="1365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63795</xdr:rowOff>
    </xdr:from>
    <xdr:to>
      <xdr:col>21</xdr:col>
      <xdr:colOff>161925</xdr:colOff>
      <xdr:row>79</xdr:row>
      <xdr:rowOff>79797</xdr:rowOff>
    </xdr:to>
    <xdr:cxnSp macro="">
      <xdr:nvCxnSpPr>
        <xdr:cNvPr id="636" name="直線コネクタ 635"/>
        <xdr:cNvCxnSpPr/>
      </xdr:nvCxnSpPr>
      <xdr:spPr>
        <a:xfrm flipV="1">
          <a:off x="13703300" y="13608345"/>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79</xdr:row>
      <xdr:rowOff>9652</xdr:rowOff>
    </xdr:from>
    <xdr:to>
      <xdr:col>21</xdr:col>
      <xdr:colOff>212725</xdr:colOff>
      <xdr:row>79</xdr:row>
      <xdr:rowOff>111252</xdr:rowOff>
    </xdr:to>
    <xdr:sp macro="" textlink="">
      <xdr:nvSpPr>
        <xdr:cNvPr id="637" name="フローチャート : 判断 636"/>
        <xdr:cNvSpPr/>
      </xdr:nvSpPr>
      <xdr:spPr>
        <a:xfrm>
          <a:off x="14541500" y="13554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127779</xdr:rowOff>
    </xdr:from>
    <xdr:ext cx="469744" cy="259045"/>
    <xdr:sp macro="" textlink="">
      <xdr:nvSpPr>
        <xdr:cNvPr id="638" name="テキスト ボックス 637"/>
        <xdr:cNvSpPr txBox="1"/>
      </xdr:nvSpPr>
      <xdr:spPr>
        <a:xfrm>
          <a:off x="14357427" y="13329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78828</xdr:rowOff>
    </xdr:from>
    <xdr:to>
      <xdr:col>19</xdr:col>
      <xdr:colOff>644525</xdr:colOff>
      <xdr:row>79</xdr:row>
      <xdr:rowOff>79797</xdr:rowOff>
    </xdr:to>
    <xdr:cxnSp macro="">
      <xdr:nvCxnSpPr>
        <xdr:cNvPr id="639" name="直線コネクタ 638"/>
        <xdr:cNvCxnSpPr/>
      </xdr:nvCxnSpPr>
      <xdr:spPr>
        <a:xfrm>
          <a:off x="12814300" y="13623378"/>
          <a:ext cx="889000" cy="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79</xdr:row>
      <xdr:rowOff>11688</xdr:rowOff>
    </xdr:from>
    <xdr:to>
      <xdr:col>20</xdr:col>
      <xdr:colOff>9525</xdr:colOff>
      <xdr:row>79</xdr:row>
      <xdr:rowOff>113288</xdr:rowOff>
    </xdr:to>
    <xdr:sp macro="" textlink="">
      <xdr:nvSpPr>
        <xdr:cNvPr id="640" name="フローチャート : 判断 639"/>
        <xdr:cNvSpPr/>
      </xdr:nvSpPr>
      <xdr:spPr>
        <a:xfrm>
          <a:off x="13652500" y="1355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129815</xdr:rowOff>
    </xdr:from>
    <xdr:ext cx="469744" cy="259045"/>
    <xdr:sp macro="" textlink="">
      <xdr:nvSpPr>
        <xdr:cNvPr id="641" name="テキスト ボックス 640"/>
        <xdr:cNvSpPr txBox="1"/>
      </xdr:nvSpPr>
      <xdr:spPr>
        <a:xfrm>
          <a:off x="13468427" y="13331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53206</xdr:rowOff>
    </xdr:from>
    <xdr:to>
      <xdr:col>18</xdr:col>
      <xdr:colOff>492125</xdr:colOff>
      <xdr:row>78</xdr:row>
      <xdr:rowOff>154806</xdr:rowOff>
    </xdr:to>
    <xdr:sp macro="" textlink="">
      <xdr:nvSpPr>
        <xdr:cNvPr id="642" name="フローチャート : 判断 641"/>
        <xdr:cNvSpPr/>
      </xdr:nvSpPr>
      <xdr:spPr>
        <a:xfrm>
          <a:off x="12763500" y="1342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171333</xdr:rowOff>
    </xdr:from>
    <xdr:ext cx="534377" cy="259045"/>
    <xdr:sp macro="" textlink="">
      <xdr:nvSpPr>
        <xdr:cNvPr id="643" name="テキスト ボックス 642"/>
        <xdr:cNvSpPr txBox="1"/>
      </xdr:nvSpPr>
      <xdr:spPr>
        <a:xfrm>
          <a:off x="12547111" y="1320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15,279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48079</xdr:rowOff>
    </xdr:from>
    <xdr:to>
      <xdr:col>23</xdr:col>
      <xdr:colOff>568325</xdr:colOff>
      <xdr:row>79</xdr:row>
      <xdr:rowOff>149679</xdr:rowOff>
    </xdr:to>
    <xdr:sp macro="" textlink="">
      <xdr:nvSpPr>
        <xdr:cNvPr id="649" name="円/楕円 648"/>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134456</xdr:rowOff>
    </xdr:from>
    <xdr:ext cx="249299" cy="259045"/>
    <xdr:sp macro="" textlink="">
      <xdr:nvSpPr>
        <xdr:cNvPr id="650"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135306</xdr:rowOff>
    </xdr:from>
    <xdr:to>
      <xdr:col>22</xdr:col>
      <xdr:colOff>415925</xdr:colOff>
      <xdr:row>79</xdr:row>
      <xdr:rowOff>65456</xdr:rowOff>
    </xdr:to>
    <xdr:sp macro="" textlink="">
      <xdr:nvSpPr>
        <xdr:cNvPr id="651" name="円/楕円 650"/>
        <xdr:cNvSpPr/>
      </xdr:nvSpPr>
      <xdr:spPr>
        <a:xfrm>
          <a:off x="15430500" y="13508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81983</xdr:rowOff>
    </xdr:from>
    <xdr:ext cx="469744" cy="259045"/>
    <xdr:sp macro="" textlink="">
      <xdr:nvSpPr>
        <xdr:cNvPr id="652" name="テキスト ボックス 651"/>
        <xdr:cNvSpPr txBox="1"/>
      </xdr:nvSpPr>
      <xdr:spPr>
        <a:xfrm>
          <a:off x="15246427" y="13283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7,737</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12995</xdr:rowOff>
    </xdr:from>
    <xdr:to>
      <xdr:col>21</xdr:col>
      <xdr:colOff>212725</xdr:colOff>
      <xdr:row>79</xdr:row>
      <xdr:rowOff>114595</xdr:rowOff>
    </xdr:to>
    <xdr:sp macro="" textlink="">
      <xdr:nvSpPr>
        <xdr:cNvPr id="653" name="円/楕円 652"/>
        <xdr:cNvSpPr/>
      </xdr:nvSpPr>
      <xdr:spPr>
        <a:xfrm>
          <a:off x="14541500" y="1355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105722</xdr:rowOff>
    </xdr:from>
    <xdr:ext cx="469744" cy="259045"/>
    <xdr:sp macro="" textlink="">
      <xdr:nvSpPr>
        <xdr:cNvPr id="654" name="テキスト ボックス 653"/>
        <xdr:cNvSpPr txBox="1"/>
      </xdr:nvSpPr>
      <xdr:spPr>
        <a:xfrm>
          <a:off x="14357427" y="13650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3,223</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28997</xdr:rowOff>
    </xdr:from>
    <xdr:to>
      <xdr:col>20</xdr:col>
      <xdr:colOff>9525</xdr:colOff>
      <xdr:row>79</xdr:row>
      <xdr:rowOff>130597</xdr:rowOff>
    </xdr:to>
    <xdr:sp macro="" textlink="">
      <xdr:nvSpPr>
        <xdr:cNvPr id="655" name="円/楕円 654"/>
        <xdr:cNvSpPr/>
      </xdr:nvSpPr>
      <xdr:spPr>
        <a:xfrm>
          <a:off x="13652500" y="13573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121724</xdr:rowOff>
    </xdr:from>
    <xdr:ext cx="469744" cy="259045"/>
    <xdr:sp macro="" textlink="">
      <xdr:nvSpPr>
        <xdr:cNvPr id="656" name="テキスト ボックス 655"/>
        <xdr:cNvSpPr txBox="1"/>
      </xdr:nvSpPr>
      <xdr:spPr>
        <a:xfrm>
          <a:off x="13468427" y="13666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1,753</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28028</xdr:rowOff>
    </xdr:from>
    <xdr:to>
      <xdr:col>18</xdr:col>
      <xdr:colOff>492125</xdr:colOff>
      <xdr:row>79</xdr:row>
      <xdr:rowOff>129628</xdr:rowOff>
    </xdr:to>
    <xdr:sp macro="" textlink="">
      <xdr:nvSpPr>
        <xdr:cNvPr id="657" name="円/楕円 656"/>
        <xdr:cNvSpPr/>
      </xdr:nvSpPr>
      <xdr:spPr>
        <a:xfrm>
          <a:off x="12763500" y="1357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120755</xdr:rowOff>
    </xdr:from>
    <xdr:ext cx="469744" cy="259045"/>
    <xdr:sp macro="" textlink="">
      <xdr:nvSpPr>
        <xdr:cNvPr id="658" name="テキスト ボックス 657"/>
        <xdr:cNvSpPr txBox="1"/>
      </xdr:nvSpPr>
      <xdr:spPr>
        <a:xfrm>
          <a:off x="12579427" y="13665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66,707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69" name="テキスト ボックス 668"/>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99</xdr:row>
      <xdr:rowOff>44450</xdr:rowOff>
    </xdr:from>
    <xdr:to>
      <xdr:col>24</xdr:col>
      <xdr:colOff>644525</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98</xdr:row>
      <xdr:rowOff>73677</xdr:rowOff>
    </xdr:from>
    <xdr:ext cx="531299" cy="259045"/>
    <xdr:sp macro="" textlink="">
      <xdr:nvSpPr>
        <xdr:cNvPr id="671" name="テキスト ボックス 670"/>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5" name="テキスト ボックス 67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7" name="テキスト ボックス 67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9" name="テキスト ボックス 67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157480</xdr:rowOff>
    </xdr:from>
    <xdr:to>
      <xdr:col>23</xdr:col>
      <xdr:colOff>516889</xdr:colOff>
      <xdr:row>99</xdr:row>
      <xdr:rowOff>134913</xdr:rowOff>
    </xdr:to>
    <xdr:cxnSp macro="">
      <xdr:nvCxnSpPr>
        <xdr:cNvPr id="683" name="直線コネクタ 682"/>
        <xdr:cNvCxnSpPr/>
      </xdr:nvCxnSpPr>
      <xdr:spPr>
        <a:xfrm flipV="1">
          <a:off x="16317595" y="15759430"/>
          <a:ext cx="1269" cy="1349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138740</xdr:rowOff>
    </xdr:from>
    <xdr:ext cx="534377" cy="259045"/>
    <xdr:sp macro="" textlink="">
      <xdr:nvSpPr>
        <xdr:cNvPr id="684" name="公債費最小値テキスト"/>
        <xdr:cNvSpPr txBox="1"/>
      </xdr:nvSpPr>
      <xdr:spPr>
        <a:xfrm>
          <a:off x="16370300" y="17112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22,877</a:t>
          </a:r>
          <a:endParaRPr kumimoji="1" lang="ja-JP" altLang="en-US" sz="1000" b="1">
            <a:latin typeface="ＭＳ Ｐゴシック"/>
          </a:endParaRPr>
        </a:p>
      </xdr:txBody>
    </xdr:sp>
    <xdr:clientData/>
  </xdr:oneCellAnchor>
  <xdr:twoCellAnchor>
    <xdr:from>
      <xdr:col>23</xdr:col>
      <xdr:colOff>428625</xdr:colOff>
      <xdr:row>99</xdr:row>
      <xdr:rowOff>134913</xdr:rowOff>
    </xdr:from>
    <xdr:to>
      <xdr:col>23</xdr:col>
      <xdr:colOff>606425</xdr:colOff>
      <xdr:row>99</xdr:row>
      <xdr:rowOff>134913</xdr:rowOff>
    </xdr:to>
    <xdr:cxnSp macro="">
      <xdr:nvCxnSpPr>
        <xdr:cNvPr id="685" name="直線コネクタ 684"/>
        <xdr:cNvCxnSpPr/>
      </xdr:nvCxnSpPr>
      <xdr:spPr>
        <a:xfrm>
          <a:off x="16230600" y="17108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104157</xdr:rowOff>
    </xdr:from>
    <xdr:ext cx="599010" cy="259045"/>
    <xdr:sp macro="" textlink="">
      <xdr:nvSpPr>
        <xdr:cNvPr id="686" name="公債費最大値テキスト"/>
        <xdr:cNvSpPr txBox="1"/>
      </xdr:nvSpPr>
      <xdr:spPr>
        <a:xfrm>
          <a:off x="16370300" y="15534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129,100</a:t>
          </a:r>
          <a:endParaRPr kumimoji="1" lang="ja-JP" altLang="en-US" sz="1000" b="1">
            <a:latin typeface="ＭＳ Ｐゴシック"/>
          </a:endParaRPr>
        </a:p>
      </xdr:txBody>
    </xdr:sp>
    <xdr:clientData/>
  </xdr:oneCellAnchor>
  <xdr:twoCellAnchor>
    <xdr:from>
      <xdr:col>23</xdr:col>
      <xdr:colOff>428625</xdr:colOff>
      <xdr:row>91</xdr:row>
      <xdr:rowOff>157480</xdr:rowOff>
    </xdr:from>
    <xdr:to>
      <xdr:col>23</xdr:col>
      <xdr:colOff>606425</xdr:colOff>
      <xdr:row>91</xdr:row>
      <xdr:rowOff>157480</xdr:rowOff>
    </xdr:to>
    <xdr:cxnSp macro="">
      <xdr:nvCxnSpPr>
        <xdr:cNvPr id="687" name="直線コネクタ 686"/>
        <xdr:cNvCxnSpPr/>
      </xdr:nvCxnSpPr>
      <xdr:spPr>
        <a:xfrm>
          <a:off x="16230600" y="15759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92647</xdr:rowOff>
    </xdr:from>
    <xdr:to>
      <xdr:col>23</xdr:col>
      <xdr:colOff>517525</xdr:colOff>
      <xdr:row>95</xdr:row>
      <xdr:rowOff>103099</xdr:rowOff>
    </xdr:to>
    <xdr:cxnSp macro="">
      <xdr:nvCxnSpPr>
        <xdr:cNvPr id="688" name="直線コネクタ 687"/>
        <xdr:cNvCxnSpPr/>
      </xdr:nvCxnSpPr>
      <xdr:spPr>
        <a:xfrm>
          <a:off x="15481300" y="16208947"/>
          <a:ext cx="838200" cy="181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1097</xdr:rowOff>
    </xdr:from>
    <xdr:ext cx="534377" cy="259045"/>
    <xdr:sp macro="" textlink="">
      <xdr:nvSpPr>
        <xdr:cNvPr id="689" name="公債費平均値テキスト"/>
        <xdr:cNvSpPr txBox="1"/>
      </xdr:nvSpPr>
      <xdr:spPr>
        <a:xfrm>
          <a:off x="16370300" y="166317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54,715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22670</xdr:rowOff>
    </xdr:from>
    <xdr:to>
      <xdr:col>23</xdr:col>
      <xdr:colOff>568325</xdr:colOff>
      <xdr:row>97</xdr:row>
      <xdr:rowOff>124270</xdr:rowOff>
    </xdr:to>
    <xdr:sp macro="" textlink="">
      <xdr:nvSpPr>
        <xdr:cNvPr id="690" name="フローチャート : 判断 689"/>
        <xdr:cNvSpPr/>
      </xdr:nvSpPr>
      <xdr:spPr>
        <a:xfrm>
          <a:off x="16268700" y="166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93</xdr:row>
      <xdr:rowOff>130214</xdr:rowOff>
    </xdr:from>
    <xdr:to>
      <xdr:col>22</xdr:col>
      <xdr:colOff>365125</xdr:colOff>
      <xdr:row>94</xdr:row>
      <xdr:rowOff>92647</xdr:rowOff>
    </xdr:to>
    <xdr:cxnSp macro="">
      <xdr:nvCxnSpPr>
        <xdr:cNvPr id="691" name="直線コネクタ 690"/>
        <xdr:cNvCxnSpPr/>
      </xdr:nvCxnSpPr>
      <xdr:spPr>
        <a:xfrm>
          <a:off x="14592300" y="16075064"/>
          <a:ext cx="889000" cy="13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61964</xdr:rowOff>
    </xdr:from>
    <xdr:to>
      <xdr:col>22</xdr:col>
      <xdr:colOff>415925</xdr:colOff>
      <xdr:row>97</xdr:row>
      <xdr:rowOff>163564</xdr:rowOff>
    </xdr:to>
    <xdr:sp macro="" textlink="">
      <xdr:nvSpPr>
        <xdr:cNvPr id="692" name="フローチャート : 判断 691"/>
        <xdr:cNvSpPr/>
      </xdr:nvSpPr>
      <xdr:spPr>
        <a:xfrm>
          <a:off x="15430500" y="1669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154691</xdr:rowOff>
    </xdr:from>
    <xdr:ext cx="534377" cy="259045"/>
    <xdr:sp macro="" textlink="">
      <xdr:nvSpPr>
        <xdr:cNvPr id="693" name="テキスト ボックス 692"/>
        <xdr:cNvSpPr txBox="1"/>
      </xdr:nvSpPr>
      <xdr:spPr>
        <a:xfrm>
          <a:off x="15214111" y="16785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51,621</a:t>
          </a:r>
          <a:endParaRPr kumimoji="1" lang="ja-JP" altLang="en-US" sz="1000" b="1">
            <a:solidFill>
              <a:srgbClr val="000080"/>
            </a:solidFill>
            <a:latin typeface="ＭＳ Ｐゴシック"/>
          </a:endParaRPr>
        </a:p>
      </xdr:txBody>
    </xdr:sp>
    <xdr:clientData/>
  </xdr:oneCellAnchor>
  <xdr:twoCellAnchor>
    <xdr:from>
      <xdr:col>19</xdr:col>
      <xdr:colOff>644525</xdr:colOff>
      <xdr:row>93</xdr:row>
      <xdr:rowOff>130214</xdr:rowOff>
    </xdr:from>
    <xdr:to>
      <xdr:col>21</xdr:col>
      <xdr:colOff>161925</xdr:colOff>
      <xdr:row>95</xdr:row>
      <xdr:rowOff>61810</xdr:rowOff>
    </xdr:to>
    <xdr:cxnSp macro="">
      <xdr:nvCxnSpPr>
        <xdr:cNvPr id="694" name="直線コネクタ 693"/>
        <xdr:cNvCxnSpPr/>
      </xdr:nvCxnSpPr>
      <xdr:spPr>
        <a:xfrm flipV="1">
          <a:off x="13703300" y="16075064"/>
          <a:ext cx="889000" cy="27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22809</xdr:rowOff>
    </xdr:from>
    <xdr:to>
      <xdr:col>21</xdr:col>
      <xdr:colOff>212725</xdr:colOff>
      <xdr:row>97</xdr:row>
      <xdr:rowOff>124409</xdr:rowOff>
    </xdr:to>
    <xdr:sp macro="" textlink="">
      <xdr:nvSpPr>
        <xdr:cNvPr id="695" name="フローチャート : 判断 694"/>
        <xdr:cNvSpPr/>
      </xdr:nvSpPr>
      <xdr:spPr>
        <a:xfrm>
          <a:off x="14541500" y="16653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115536</xdr:rowOff>
    </xdr:from>
    <xdr:ext cx="534377" cy="259045"/>
    <xdr:sp macro="" textlink="">
      <xdr:nvSpPr>
        <xdr:cNvPr id="696" name="テキスト ボックス 695"/>
        <xdr:cNvSpPr txBox="1"/>
      </xdr:nvSpPr>
      <xdr:spPr>
        <a:xfrm>
          <a:off x="14325111" y="1674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54,704</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61810</xdr:rowOff>
    </xdr:from>
    <xdr:to>
      <xdr:col>19</xdr:col>
      <xdr:colOff>644525</xdr:colOff>
      <xdr:row>96</xdr:row>
      <xdr:rowOff>58713</xdr:rowOff>
    </xdr:to>
    <xdr:cxnSp macro="">
      <xdr:nvCxnSpPr>
        <xdr:cNvPr id="697" name="直線コネクタ 696"/>
        <xdr:cNvCxnSpPr/>
      </xdr:nvCxnSpPr>
      <xdr:spPr>
        <a:xfrm flipV="1">
          <a:off x="12814300" y="16349560"/>
          <a:ext cx="889000" cy="168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166039</xdr:rowOff>
    </xdr:from>
    <xdr:to>
      <xdr:col>20</xdr:col>
      <xdr:colOff>9525</xdr:colOff>
      <xdr:row>97</xdr:row>
      <xdr:rowOff>96189</xdr:rowOff>
    </xdr:to>
    <xdr:sp macro="" textlink="">
      <xdr:nvSpPr>
        <xdr:cNvPr id="698" name="フローチャート : 判断 697"/>
        <xdr:cNvSpPr/>
      </xdr:nvSpPr>
      <xdr:spPr>
        <a:xfrm>
          <a:off x="13652500" y="1662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87316</xdr:rowOff>
    </xdr:from>
    <xdr:ext cx="534377" cy="259045"/>
    <xdr:sp macro="" textlink="">
      <xdr:nvSpPr>
        <xdr:cNvPr id="699" name="テキスト ボックス 698"/>
        <xdr:cNvSpPr txBox="1"/>
      </xdr:nvSpPr>
      <xdr:spPr>
        <a:xfrm>
          <a:off x="13436111" y="1671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56,926</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168681</xdr:rowOff>
    </xdr:from>
    <xdr:to>
      <xdr:col>18</xdr:col>
      <xdr:colOff>492125</xdr:colOff>
      <xdr:row>97</xdr:row>
      <xdr:rowOff>98831</xdr:rowOff>
    </xdr:to>
    <xdr:sp macro="" textlink="">
      <xdr:nvSpPr>
        <xdr:cNvPr id="700" name="フローチャート : 判断 699"/>
        <xdr:cNvSpPr/>
      </xdr:nvSpPr>
      <xdr:spPr>
        <a:xfrm>
          <a:off x="12763500" y="16627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89958</xdr:rowOff>
    </xdr:from>
    <xdr:ext cx="534377" cy="259045"/>
    <xdr:sp macro="" textlink="">
      <xdr:nvSpPr>
        <xdr:cNvPr id="701" name="テキスト ボックス 700"/>
        <xdr:cNvSpPr txBox="1"/>
      </xdr:nvSpPr>
      <xdr:spPr>
        <a:xfrm>
          <a:off x="12547111" y="16720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56,718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52299</xdr:rowOff>
    </xdr:from>
    <xdr:to>
      <xdr:col>23</xdr:col>
      <xdr:colOff>568325</xdr:colOff>
      <xdr:row>95</xdr:row>
      <xdr:rowOff>153899</xdr:rowOff>
    </xdr:to>
    <xdr:sp macro="" textlink="">
      <xdr:nvSpPr>
        <xdr:cNvPr id="707" name="円/楕円 706"/>
        <xdr:cNvSpPr/>
      </xdr:nvSpPr>
      <xdr:spPr>
        <a:xfrm>
          <a:off x="16268700" y="16340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75176</xdr:rowOff>
    </xdr:from>
    <xdr:ext cx="534377" cy="259045"/>
    <xdr:sp macro="" textlink="">
      <xdr:nvSpPr>
        <xdr:cNvPr id="708" name="公債費該当値テキスト"/>
        <xdr:cNvSpPr txBox="1"/>
      </xdr:nvSpPr>
      <xdr:spPr>
        <a:xfrm>
          <a:off x="16370300" y="16191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79,382</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41847</xdr:rowOff>
    </xdr:from>
    <xdr:to>
      <xdr:col>22</xdr:col>
      <xdr:colOff>415925</xdr:colOff>
      <xdr:row>94</xdr:row>
      <xdr:rowOff>143447</xdr:rowOff>
    </xdr:to>
    <xdr:sp macro="" textlink="">
      <xdr:nvSpPr>
        <xdr:cNvPr id="709" name="円/楕円 708"/>
        <xdr:cNvSpPr/>
      </xdr:nvSpPr>
      <xdr:spPr>
        <a:xfrm>
          <a:off x="15430500" y="16158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159974</xdr:rowOff>
    </xdr:from>
    <xdr:ext cx="534377" cy="259045"/>
    <xdr:sp macro="" textlink="">
      <xdr:nvSpPr>
        <xdr:cNvPr id="710" name="テキスト ボックス 709"/>
        <xdr:cNvSpPr txBox="1"/>
      </xdr:nvSpPr>
      <xdr:spPr>
        <a:xfrm>
          <a:off x="15214111" y="15933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93,705</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79414</xdr:rowOff>
    </xdr:from>
    <xdr:to>
      <xdr:col>21</xdr:col>
      <xdr:colOff>212725</xdr:colOff>
      <xdr:row>94</xdr:row>
      <xdr:rowOff>9564</xdr:rowOff>
    </xdr:to>
    <xdr:sp macro="" textlink="">
      <xdr:nvSpPr>
        <xdr:cNvPr id="711" name="円/楕円 710"/>
        <xdr:cNvSpPr/>
      </xdr:nvSpPr>
      <xdr:spPr>
        <a:xfrm>
          <a:off x="14541500" y="1602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92</xdr:row>
      <xdr:rowOff>26091</xdr:rowOff>
    </xdr:from>
    <xdr:ext cx="599010" cy="259045"/>
    <xdr:sp macro="" textlink="">
      <xdr:nvSpPr>
        <xdr:cNvPr id="712" name="テキスト ボックス 711"/>
        <xdr:cNvSpPr txBox="1"/>
      </xdr:nvSpPr>
      <xdr:spPr>
        <a:xfrm>
          <a:off x="14292794" y="15799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104,247</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11010</xdr:rowOff>
    </xdr:from>
    <xdr:to>
      <xdr:col>20</xdr:col>
      <xdr:colOff>9525</xdr:colOff>
      <xdr:row>95</xdr:row>
      <xdr:rowOff>112610</xdr:rowOff>
    </xdr:to>
    <xdr:sp macro="" textlink="">
      <xdr:nvSpPr>
        <xdr:cNvPr id="713" name="円/楕円 712"/>
        <xdr:cNvSpPr/>
      </xdr:nvSpPr>
      <xdr:spPr>
        <a:xfrm>
          <a:off x="13652500" y="1629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129137</xdr:rowOff>
    </xdr:from>
    <xdr:ext cx="534377" cy="259045"/>
    <xdr:sp macro="" textlink="">
      <xdr:nvSpPr>
        <xdr:cNvPr id="714" name="テキスト ボックス 713"/>
        <xdr:cNvSpPr txBox="1"/>
      </xdr:nvSpPr>
      <xdr:spPr>
        <a:xfrm>
          <a:off x="13436111" y="1607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82,633</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7913</xdr:rowOff>
    </xdr:from>
    <xdr:to>
      <xdr:col>18</xdr:col>
      <xdr:colOff>492125</xdr:colOff>
      <xdr:row>96</xdr:row>
      <xdr:rowOff>109513</xdr:rowOff>
    </xdr:to>
    <xdr:sp macro="" textlink="">
      <xdr:nvSpPr>
        <xdr:cNvPr id="715" name="円/楕円 714"/>
        <xdr:cNvSpPr/>
      </xdr:nvSpPr>
      <xdr:spPr>
        <a:xfrm>
          <a:off x="12763500" y="16467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126040</xdr:rowOff>
    </xdr:from>
    <xdr:ext cx="534377" cy="259045"/>
    <xdr:sp macro="" textlink="">
      <xdr:nvSpPr>
        <xdr:cNvPr id="716" name="テキスト ボックス 715"/>
        <xdr:cNvSpPr txBox="1"/>
      </xdr:nvSpPr>
      <xdr:spPr>
        <a:xfrm>
          <a:off x="12547111" y="16242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69,377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32" name="テキスト ボックス 73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34" name="テキスト ボックス 73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36" name="テキスト ボックス 73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157607</xdr:rowOff>
    </xdr:from>
    <xdr:to>
      <xdr:col>32</xdr:col>
      <xdr:colOff>186689</xdr:colOff>
      <xdr:row>39</xdr:row>
      <xdr:rowOff>44450</xdr:rowOff>
    </xdr:to>
    <xdr:cxnSp macro="">
      <xdr:nvCxnSpPr>
        <xdr:cNvPr id="740" name="直線コネクタ 739"/>
        <xdr:cNvCxnSpPr/>
      </xdr:nvCxnSpPr>
      <xdr:spPr>
        <a:xfrm flipV="1">
          <a:off x="22159595" y="5472557"/>
          <a:ext cx="1269" cy="1258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52671</xdr:rowOff>
    </xdr:from>
    <xdr:ext cx="249299" cy="259045"/>
    <xdr:sp macro="" textlink="">
      <xdr:nvSpPr>
        <xdr:cNvPr id="741" name="諸支出金最小値テキスト"/>
        <xdr:cNvSpPr txBox="1"/>
      </xdr:nvSpPr>
      <xdr:spPr>
        <a:xfrm>
          <a:off x="22212300" y="67392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104284</xdr:rowOff>
    </xdr:from>
    <xdr:ext cx="534377" cy="259045"/>
    <xdr:sp macro="" textlink="">
      <xdr:nvSpPr>
        <xdr:cNvPr id="743" name="諸支出金最大値テキスト"/>
        <xdr:cNvSpPr txBox="1"/>
      </xdr:nvSpPr>
      <xdr:spPr>
        <a:xfrm>
          <a:off x="22212300" y="5247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16,515</a:t>
          </a:r>
          <a:endParaRPr kumimoji="1" lang="ja-JP" altLang="en-US" sz="1000" b="1">
            <a:latin typeface="ＭＳ Ｐゴシック"/>
          </a:endParaRPr>
        </a:p>
      </xdr:txBody>
    </xdr:sp>
    <xdr:clientData/>
  </xdr:oneCellAnchor>
  <xdr:twoCellAnchor>
    <xdr:from>
      <xdr:col>32</xdr:col>
      <xdr:colOff>98425</xdr:colOff>
      <xdr:row>31</xdr:row>
      <xdr:rowOff>157607</xdr:rowOff>
    </xdr:from>
    <xdr:to>
      <xdr:col>32</xdr:col>
      <xdr:colOff>276225</xdr:colOff>
      <xdr:row>31</xdr:row>
      <xdr:rowOff>157607</xdr:rowOff>
    </xdr:to>
    <xdr:cxnSp macro="">
      <xdr:nvCxnSpPr>
        <xdr:cNvPr id="744" name="直線コネクタ 743"/>
        <xdr:cNvCxnSpPr/>
      </xdr:nvCxnSpPr>
      <xdr:spPr>
        <a:xfrm>
          <a:off x="22072600" y="5472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141571</xdr:rowOff>
    </xdr:from>
    <xdr:ext cx="378565" cy="259045"/>
    <xdr:sp macro="" textlink="">
      <xdr:nvSpPr>
        <xdr:cNvPr id="746" name="諸支出金平均値テキスト"/>
        <xdr:cNvSpPr txBox="1"/>
      </xdr:nvSpPr>
      <xdr:spPr>
        <a:xfrm>
          <a:off x="22212300" y="64852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118694</xdr:rowOff>
    </xdr:from>
    <xdr:to>
      <xdr:col>32</xdr:col>
      <xdr:colOff>238125</xdr:colOff>
      <xdr:row>39</xdr:row>
      <xdr:rowOff>48844</xdr:rowOff>
    </xdr:to>
    <xdr:sp macro="" textlink="">
      <xdr:nvSpPr>
        <xdr:cNvPr id="747" name="フローチャート : 判断 746"/>
        <xdr:cNvSpPr/>
      </xdr:nvSpPr>
      <xdr:spPr>
        <a:xfrm>
          <a:off x="22110700" y="663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140945</xdr:rowOff>
    </xdr:from>
    <xdr:to>
      <xdr:col>31</xdr:col>
      <xdr:colOff>85725</xdr:colOff>
      <xdr:row>39</xdr:row>
      <xdr:rowOff>71095</xdr:rowOff>
    </xdr:to>
    <xdr:sp macro="" textlink="">
      <xdr:nvSpPr>
        <xdr:cNvPr id="749" name="フローチャート : 判断 748"/>
        <xdr:cNvSpPr/>
      </xdr:nvSpPr>
      <xdr:spPr>
        <a:xfrm>
          <a:off x="21272500" y="665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87621</xdr:rowOff>
    </xdr:from>
    <xdr:ext cx="378565" cy="259045"/>
    <xdr:sp macro="" textlink="">
      <xdr:nvSpPr>
        <xdr:cNvPr id="750" name="テキスト ボックス 749"/>
        <xdr:cNvSpPr txBox="1"/>
      </xdr:nvSpPr>
      <xdr:spPr>
        <a:xfrm>
          <a:off x="21134017" y="6431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148489</xdr:rowOff>
    </xdr:from>
    <xdr:to>
      <xdr:col>29</xdr:col>
      <xdr:colOff>568325</xdr:colOff>
      <xdr:row>39</xdr:row>
      <xdr:rowOff>78639</xdr:rowOff>
    </xdr:to>
    <xdr:sp macro="" textlink="">
      <xdr:nvSpPr>
        <xdr:cNvPr id="752" name="フローチャート : 判断 751"/>
        <xdr:cNvSpPr/>
      </xdr:nvSpPr>
      <xdr:spPr>
        <a:xfrm>
          <a:off x="203835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95165</xdr:rowOff>
    </xdr:from>
    <xdr:ext cx="378565" cy="259045"/>
    <xdr:sp macro="" textlink="">
      <xdr:nvSpPr>
        <xdr:cNvPr id="753" name="テキスト ボックス 752"/>
        <xdr:cNvSpPr txBox="1"/>
      </xdr:nvSpPr>
      <xdr:spPr>
        <a:xfrm>
          <a:off x="20245017" y="64388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158852</xdr:rowOff>
    </xdr:from>
    <xdr:to>
      <xdr:col>28</xdr:col>
      <xdr:colOff>365125</xdr:colOff>
      <xdr:row>39</xdr:row>
      <xdr:rowOff>89002</xdr:rowOff>
    </xdr:to>
    <xdr:sp macro="" textlink="">
      <xdr:nvSpPr>
        <xdr:cNvPr id="755" name="フローチャート : 判断 754"/>
        <xdr:cNvSpPr/>
      </xdr:nvSpPr>
      <xdr:spPr>
        <a:xfrm>
          <a:off x="19494500" y="667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37</xdr:row>
      <xdr:rowOff>105529</xdr:rowOff>
    </xdr:from>
    <xdr:ext cx="313932" cy="259045"/>
    <xdr:sp macro="" textlink="">
      <xdr:nvSpPr>
        <xdr:cNvPr id="756" name="テキスト ボックス 755"/>
        <xdr:cNvSpPr txBox="1"/>
      </xdr:nvSpPr>
      <xdr:spPr>
        <a:xfrm>
          <a:off x="19388333" y="64491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161747</xdr:rowOff>
    </xdr:from>
    <xdr:to>
      <xdr:col>27</xdr:col>
      <xdr:colOff>161925</xdr:colOff>
      <xdr:row>39</xdr:row>
      <xdr:rowOff>91897</xdr:rowOff>
    </xdr:to>
    <xdr:sp macro="" textlink="">
      <xdr:nvSpPr>
        <xdr:cNvPr id="757" name="フローチャート : 判断 756"/>
        <xdr:cNvSpPr/>
      </xdr:nvSpPr>
      <xdr:spPr>
        <a:xfrm>
          <a:off x="18605500" y="667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37</xdr:row>
      <xdr:rowOff>108424</xdr:rowOff>
    </xdr:from>
    <xdr:ext cx="313932" cy="259045"/>
    <xdr:sp macro="" textlink="">
      <xdr:nvSpPr>
        <xdr:cNvPr id="758" name="テキスト ボックス 757"/>
        <xdr:cNvSpPr txBox="1"/>
      </xdr:nvSpPr>
      <xdr:spPr>
        <a:xfrm>
          <a:off x="18499333" y="64520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4" name="円/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97121</xdr:rowOff>
    </xdr:from>
    <xdr:ext cx="249299" cy="259045"/>
    <xdr:sp macro="" textlink="">
      <xdr:nvSpPr>
        <xdr:cNvPr id="765" name="諸支出金該当値テキスト"/>
        <xdr:cNvSpPr txBox="1"/>
      </xdr:nvSpPr>
      <xdr:spPr>
        <a:xfrm>
          <a:off x="22212300" y="66122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6" name="円/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7" name="テキスト ボックス 76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8" name="円/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9" name="テキスト ボックス 76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0" name="円/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1" name="テキスト ボックス 77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2" name="円/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3" name="テキスト ボックス 77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6" name="フローチャート :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8" name="フローチャート :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9" name="テキスト ボックス 79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1" name="フローチャート :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2" name="テキスト ボックス 80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4" name="フローチャート :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5" name="テキスト ボックス 80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6" name="フローチャート :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7" name="テキスト ボックス 80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3" name="円/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5" name="円/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6" name="テキスト ボックス 81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7" name="円/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8" name="テキスト ボックス 81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9" name="円/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0" name="テキスト ボックス 81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1" name="円/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2" name="テキスト ボックス 82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衛生費及び消防費については、近隣団体に事務委託を実施しているため、類似団体平均額を下回っている。</a:t>
          </a:r>
        </a:p>
        <a:p>
          <a:r>
            <a:rPr kumimoji="1" lang="ja-JP" altLang="en-US" sz="1300">
              <a:latin typeface="ＭＳ Ｐゴシック"/>
            </a:rPr>
            <a:t>民生費については、臨時福祉給付金事業の実施により、前年度より大きく増額している。</a:t>
          </a:r>
        </a:p>
        <a:p>
          <a:r>
            <a:rPr kumimoji="1" lang="ja-JP" altLang="en-US" sz="1300">
              <a:latin typeface="ＭＳ Ｐゴシック"/>
            </a:rPr>
            <a:t>土木費については、除排雪経費が減少したことにより、前年度より大きく減額している。</a:t>
          </a:r>
        </a:p>
        <a:p>
          <a:r>
            <a:rPr kumimoji="1" lang="ja-JP" altLang="en-US" sz="1300">
              <a:latin typeface="ＭＳ Ｐゴシック"/>
            </a:rPr>
            <a:t>総務費については、財政調整基金への積立額の減により、前年度より大きく減額している。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石川県中能登町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国補正による国庫補助金並びにこれに付帯する補正予算債の起債充当により、一般財源額が減少し、財政調整基金の積立てが実施された。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石川県中能登町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全会計で赤字額はなく、黒字額は標準財政規模比で</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前後を保っている。</a:t>
          </a:r>
        </a:p>
        <a:p>
          <a:r>
            <a:rPr kumimoji="1" lang="ja-JP" altLang="en-US" sz="1400">
              <a:latin typeface="ＭＳ ゴシック" pitchFamily="49" charset="-128"/>
              <a:ea typeface="ＭＳ ゴシック" pitchFamily="49" charset="-128"/>
            </a:rPr>
            <a:t>分譲宅地造成事業特別会計については、</a:t>
          </a:r>
          <a:r>
            <a:rPr kumimoji="1" lang="en-US" altLang="ja-JP" sz="1400">
              <a:latin typeface="ＭＳ ゴシック" pitchFamily="49" charset="-128"/>
              <a:ea typeface="ＭＳ ゴシック" pitchFamily="49" charset="-128"/>
            </a:rPr>
            <a:t>H26</a:t>
          </a:r>
          <a:r>
            <a:rPr kumimoji="1" lang="ja-JP" altLang="en-US" sz="1400">
              <a:latin typeface="ＭＳ ゴシック" pitchFamily="49" charset="-128"/>
              <a:ea typeface="ＭＳ ゴシック" pitchFamily="49" charset="-128"/>
            </a:rPr>
            <a:t>より分譲を開始した区画のうち、</a:t>
          </a:r>
          <a:r>
            <a:rPr kumimoji="1" lang="en-US" altLang="ja-JP" sz="1400">
              <a:latin typeface="ＭＳ ゴシック" pitchFamily="49" charset="-128"/>
              <a:ea typeface="ＭＳ ゴシック" pitchFamily="49" charset="-128"/>
            </a:rPr>
            <a:t>H27</a:t>
          </a:r>
          <a:r>
            <a:rPr kumimoji="1" lang="ja-JP" altLang="en-US" sz="1400">
              <a:latin typeface="ＭＳ ゴシック" pitchFamily="49" charset="-128"/>
              <a:ea typeface="ＭＳ ゴシック" pitchFamily="49" charset="-128"/>
            </a:rPr>
            <a:t>までにほぼ売却済となり、</a:t>
          </a:r>
          <a:r>
            <a:rPr kumimoji="1" lang="en-US" altLang="ja-JP" sz="1400">
              <a:latin typeface="ＭＳ ゴシック" pitchFamily="49" charset="-128"/>
              <a:ea typeface="ＭＳ ゴシック" pitchFamily="49" charset="-128"/>
            </a:rPr>
            <a:t>H28</a:t>
          </a:r>
          <a:r>
            <a:rPr kumimoji="1" lang="ja-JP" altLang="en-US" sz="1400">
              <a:latin typeface="ＭＳ ゴシック" pitchFamily="49" charset="-128"/>
              <a:ea typeface="ＭＳ ゴシック" pitchFamily="49" charset="-128"/>
            </a:rPr>
            <a:t>で残区画を完売し、黒字額が減額している。</a:t>
          </a: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全体では、標準財政規模比が</a:t>
          </a:r>
          <a:r>
            <a:rPr kumimoji="1" lang="en-US" altLang="ja-JP" sz="1400">
              <a:latin typeface="ＭＳ ゴシック" pitchFamily="49" charset="-128"/>
              <a:ea typeface="ＭＳ ゴシック" pitchFamily="49" charset="-128"/>
            </a:rPr>
            <a:t>0.04</a:t>
          </a:r>
          <a:r>
            <a:rPr kumimoji="1" lang="ja-JP" altLang="en-US" sz="1400">
              <a:latin typeface="ＭＳ ゴシック" pitchFamily="49" charset="-128"/>
              <a:ea typeface="ＭＳ ゴシック" pitchFamily="49" charset="-128"/>
            </a:rPr>
            <a:t>ポイント減少し、同程度となっている。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65</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67</v>
      </c>
      <c r="C3" s="592"/>
      <c r="D3" s="592"/>
      <c r="E3" s="593"/>
      <c r="F3" s="593"/>
      <c r="G3" s="593"/>
      <c r="H3" s="593"/>
      <c r="I3" s="593"/>
      <c r="J3" s="593"/>
      <c r="K3" s="593"/>
      <c r="L3" s="593" t="s">
        <v>68</v>
      </c>
      <c r="M3" s="593"/>
      <c r="N3" s="593"/>
      <c r="O3" s="593"/>
      <c r="P3" s="593"/>
      <c r="Q3" s="593"/>
      <c r="R3" s="596"/>
      <c r="S3" s="596"/>
      <c r="T3" s="596"/>
      <c r="U3" s="596"/>
      <c r="V3" s="597"/>
      <c r="W3" s="494" t="s">
        <v>69</v>
      </c>
      <c r="X3" s="495"/>
      <c r="Y3" s="495"/>
      <c r="Z3" s="495"/>
      <c r="AA3" s="495"/>
      <c r="AB3" s="592"/>
      <c r="AC3" s="596" t="s">
        <v>70</v>
      </c>
      <c r="AD3" s="495"/>
      <c r="AE3" s="495"/>
      <c r="AF3" s="495"/>
      <c r="AG3" s="495"/>
      <c r="AH3" s="495"/>
      <c r="AI3" s="495"/>
      <c r="AJ3" s="495"/>
      <c r="AK3" s="495"/>
      <c r="AL3" s="558"/>
      <c r="AM3" s="494" t="s">
        <v>71</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72</v>
      </c>
      <c r="BO3" s="495"/>
      <c r="BP3" s="495"/>
      <c r="BQ3" s="495"/>
      <c r="BR3" s="495"/>
      <c r="BS3" s="495"/>
      <c r="BT3" s="495"/>
      <c r="BU3" s="558"/>
      <c r="BV3" s="494" t="s">
        <v>73</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74</v>
      </c>
      <c r="CU3" s="495"/>
      <c r="CV3" s="495"/>
      <c r="CW3" s="495"/>
      <c r="CX3" s="495"/>
      <c r="CY3" s="495"/>
      <c r="CZ3" s="495"/>
      <c r="DA3" s="558"/>
      <c r="DB3" s="494" t="s">
        <v>75</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76</v>
      </c>
      <c r="AZ4" s="408"/>
      <c r="BA4" s="408"/>
      <c r="BB4" s="408"/>
      <c r="BC4" s="408"/>
      <c r="BD4" s="408"/>
      <c r="BE4" s="408"/>
      <c r="BF4" s="408"/>
      <c r="BG4" s="408"/>
      <c r="BH4" s="408"/>
      <c r="BI4" s="408"/>
      <c r="BJ4" s="408"/>
      <c r="BK4" s="408"/>
      <c r="BL4" s="408"/>
      <c r="BM4" s="409"/>
      <c r="BN4" s="410">
        <v>10509090</v>
      </c>
      <c r="BO4" s="411"/>
      <c r="BP4" s="411"/>
      <c r="BQ4" s="411"/>
      <c r="BR4" s="411"/>
      <c r="BS4" s="411"/>
      <c r="BT4" s="411"/>
      <c r="BU4" s="412"/>
      <c r="BV4" s="410">
        <v>11197193</v>
      </c>
      <c r="BW4" s="411"/>
      <c r="BX4" s="411"/>
      <c r="BY4" s="411"/>
      <c r="BZ4" s="411"/>
      <c r="CA4" s="411"/>
      <c r="CB4" s="411"/>
      <c r="CC4" s="412"/>
      <c r="CD4" s="584" t="s">
        <v>77</v>
      </c>
      <c r="CE4" s="585"/>
      <c r="CF4" s="585"/>
      <c r="CG4" s="585"/>
      <c r="CH4" s="585"/>
      <c r="CI4" s="585"/>
      <c r="CJ4" s="585"/>
      <c r="CK4" s="585"/>
      <c r="CL4" s="585"/>
      <c r="CM4" s="585"/>
      <c r="CN4" s="585"/>
      <c r="CO4" s="585"/>
      <c r="CP4" s="585"/>
      <c r="CQ4" s="585"/>
      <c r="CR4" s="585"/>
      <c r="CS4" s="586"/>
      <c r="CT4" s="587">
        <v>0.7</v>
      </c>
      <c r="CU4" s="588"/>
      <c r="CV4" s="588"/>
      <c r="CW4" s="588"/>
      <c r="CX4" s="588"/>
      <c r="CY4" s="588"/>
      <c r="CZ4" s="588"/>
      <c r="DA4" s="589"/>
      <c r="DB4" s="587">
        <v>0.5</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78</v>
      </c>
      <c r="AN5" s="389"/>
      <c r="AO5" s="389"/>
      <c r="AP5" s="389"/>
      <c r="AQ5" s="389"/>
      <c r="AR5" s="389"/>
      <c r="AS5" s="389"/>
      <c r="AT5" s="390"/>
      <c r="AU5" s="472" t="s">
        <v>79</v>
      </c>
      <c r="AV5" s="473"/>
      <c r="AW5" s="473"/>
      <c r="AX5" s="473"/>
      <c r="AY5" s="395" t="s">
        <v>80</v>
      </c>
      <c r="AZ5" s="396"/>
      <c r="BA5" s="396"/>
      <c r="BB5" s="396"/>
      <c r="BC5" s="396"/>
      <c r="BD5" s="396"/>
      <c r="BE5" s="396"/>
      <c r="BF5" s="396"/>
      <c r="BG5" s="396"/>
      <c r="BH5" s="396"/>
      <c r="BI5" s="396"/>
      <c r="BJ5" s="396"/>
      <c r="BK5" s="396"/>
      <c r="BL5" s="396"/>
      <c r="BM5" s="397"/>
      <c r="BN5" s="415">
        <v>10403078</v>
      </c>
      <c r="BO5" s="416"/>
      <c r="BP5" s="416"/>
      <c r="BQ5" s="416"/>
      <c r="BR5" s="416"/>
      <c r="BS5" s="416"/>
      <c r="BT5" s="416"/>
      <c r="BU5" s="417"/>
      <c r="BV5" s="415">
        <v>11015039</v>
      </c>
      <c r="BW5" s="416"/>
      <c r="BX5" s="416"/>
      <c r="BY5" s="416"/>
      <c r="BZ5" s="416"/>
      <c r="CA5" s="416"/>
      <c r="CB5" s="416"/>
      <c r="CC5" s="417"/>
      <c r="CD5" s="424" t="s">
        <v>81</v>
      </c>
      <c r="CE5" s="425"/>
      <c r="CF5" s="425"/>
      <c r="CG5" s="425"/>
      <c r="CH5" s="425"/>
      <c r="CI5" s="425"/>
      <c r="CJ5" s="425"/>
      <c r="CK5" s="425"/>
      <c r="CL5" s="425"/>
      <c r="CM5" s="425"/>
      <c r="CN5" s="425"/>
      <c r="CO5" s="425"/>
      <c r="CP5" s="425"/>
      <c r="CQ5" s="425"/>
      <c r="CR5" s="425"/>
      <c r="CS5" s="426"/>
      <c r="CT5" s="385">
        <v>89.8</v>
      </c>
      <c r="CU5" s="386"/>
      <c r="CV5" s="386"/>
      <c r="CW5" s="386"/>
      <c r="CX5" s="386"/>
      <c r="CY5" s="386"/>
      <c r="CZ5" s="386"/>
      <c r="DA5" s="387"/>
      <c r="DB5" s="385">
        <v>77.8</v>
      </c>
      <c r="DC5" s="386"/>
      <c r="DD5" s="386"/>
      <c r="DE5" s="386"/>
      <c r="DF5" s="386"/>
      <c r="DG5" s="386"/>
      <c r="DH5" s="386"/>
      <c r="DI5" s="387"/>
      <c r="DJ5" s="139"/>
      <c r="DK5" s="139"/>
      <c r="DL5" s="139"/>
      <c r="DM5" s="139"/>
      <c r="DN5" s="139"/>
      <c r="DO5" s="139"/>
    </row>
    <row r="6" spans="1:119" ht="18.75" customHeight="1" x14ac:dyDescent="0.15">
      <c r="A6" s="140"/>
      <c r="B6" s="564" t="s">
        <v>82</v>
      </c>
      <c r="C6" s="429"/>
      <c r="D6" s="429"/>
      <c r="E6" s="565"/>
      <c r="F6" s="565"/>
      <c r="G6" s="565"/>
      <c r="H6" s="565"/>
      <c r="I6" s="565"/>
      <c r="J6" s="565"/>
      <c r="K6" s="565"/>
      <c r="L6" s="565" t="s">
        <v>83</v>
      </c>
      <c r="M6" s="565"/>
      <c r="N6" s="565"/>
      <c r="O6" s="565"/>
      <c r="P6" s="565"/>
      <c r="Q6" s="565"/>
      <c r="R6" s="453"/>
      <c r="S6" s="453"/>
      <c r="T6" s="453"/>
      <c r="U6" s="453"/>
      <c r="V6" s="571"/>
      <c r="W6" s="504" t="s">
        <v>84</v>
      </c>
      <c r="X6" s="428"/>
      <c r="Y6" s="428"/>
      <c r="Z6" s="428"/>
      <c r="AA6" s="428"/>
      <c r="AB6" s="429"/>
      <c r="AC6" s="576" t="s">
        <v>85</v>
      </c>
      <c r="AD6" s="577"/>
      <c r="AE6" s="577"/>
      <c r="AF6" s="577"/>
      <c r="AG6" s="577"/>
      <c r="AH6" s="577"/>
      <c r="AI6" s="577"/>
      <c r="AJ6" s="577"/>
      <c r="AK6" s="577"/>
      <c r="AL6" s="578"/>
      <c r="AM6" s="484" t="s">
        <v>86</v>
      </c>
      <c r="AN6" s="389"/>
      <c r="AO6" s="389"/>
      <c r="AP6" s="389"/>
      <c r="AQ6" s="389"/>
      <c r="AR6" s="389"/>
      <c r="AS6" s="389"/>
      <c r="AT6" s="390"/>
      <c r="AU6" s="472" t="s">
        <v>79</v>
      </c>
      <c r="AV6" s="473"/>
      <c r="AW6" s="473"/>
      <c r="AX6" s="473"/>
      <c r="AY6" s="395" t="s">
        <v>87</v>
      </c>
      <c r="AZ6" s="396"/>
      <c r="BA6" s="396"/>
      <c r="BB6" s="396"/>
      <c r="BC6" s="396"/>
      <c r="BD6" s="396"/>
      <c r="BE6" s="396"/>
      <c r="BF6" s="396"/>
      <c r="BG6" s="396"/>
      <c r="BH6" s="396"/>
      <c r="BI6" s="396"/>
      <c r="BJ6" s="396"/>
      <c r="BK6" s="396"/>
      <c r="BL6" s="396"/>
      <c r="BM6" s="397"/>
      <c r="BN6" s="415">
        <v>106012</v>
      </c>
      <c r="BO6" s="416"/>
      <c r="BP6" s="416"/>
      <c r="BQ6" s="416"/>
      <c r="BR6" s="416"/>
      <c r="BS6" s="416"/>
      <c r="BT6" s="416"/>
      <c r="BU6" s="417"/>
      <c r="BV6" s="415">
        <v>182154</v>
      </c>
      <c r="BW6" s="416"/>
      <c r="BX6" s="416"/>
      <c r="BY6" s="416"/>
      <c r="BZ6" s="416"/>
      <c r="CA6" s="416"/>
      <c r="CB6" s="416"/>
      <c r="CC6" s="417"/>
      <c r="CD6" s="424" t="s">
        <v>88</v>
      </c>
      <c r="CE6" s="425"/>
      <c r="CF6" s="425"/>
      <c r="CG6" s="425"/>
      <c r="CH6" s="425"/>
      <c r="CI6" s="425"/>
      <c r="CJ6" s="425"/>
      <c r="CK6" s="425"/>
      <c r="CL6" s="425"/>
      <c r="CM6" s="425"/>
      <c r="CN6" s="425"/>
      <c r="CO6" s="425"/>
      <c r="CP6" s="425"/>
      <c r="CQ6" s="425"/>
      <c r="CR6" s="425"/>
      <c r="CS6" s="426"/>
      <c r="CT6" s="561">
        <v>93.6</v>
      </c>
      <c r="CU6" s="562"/>
      <c r="CV6" s="562"/>
      <c r="CW6" s="562"/>
      <c r="CX6" s="562"/>
      <c r="CY6" s="562"/>
      <c r="CZ6" s="562"/>
      <c r="DA6" s="563"/>
      <c r="DB6" s="561">
        <v>82</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89</v>
      </c>
      <c r="AN7" s="389"/>
      <c r="AO7" s="389"/>
      <c r="AP7" s="389"/>
      <c r="AQ7" s="389"/>
      <c r="AR7" s="389"/>
      <c r="AS7" s="389"/>
      <c r="AT7" s="390"/>
      <c r="AU7" s="472" t="s">
        <v>90</v>
      </c>
      <c r="AV7" s="473"/>
      <c r="AW7" s="473"/>
      <c r="AX7" s="473"/>
      <c r="AY7" s="395" t="s">
        <v>91</v>
      </c>
      <c r="AZ7" s="396"/>
      <c r="BA7" s="396"/>
      <c r="BB7" s="396"/>
      <c r="BC7" s="396"/>
      <c r="BD7" s="396"/>
      <c r="BE7" s="396"/>
      <c r="BF7" s="396"/>
      <c r="BG7" s="396"/>
      <c r="BH7" s="396"/>
      <c r="BI7" s="396"/>
      <c r="BJ7" s="396"/>
      <c r="BK7" s="396"/>
      <c r="BL7" s="396"/>
      <c r="BM7" s="397"/>
      <c r="BN7" s="415">
        <v>57619</v>
      </c>
      <c r="BO7" s="416"/>
      <c r="BP7" s="416"/>
      <c r="BQ7" s="416"/>
      <c r="BR7" s="416"/>
      <c r="BS7" s="416"/>
      <c r="BT7" s="416"/>
      <c r="BU7" s="417"/>
      <c r="BV7" s="415">
        <v>144690</v>
      </c>
      <c r="BW7" s="416"/>
      <c r="BX7" s="416"/>
      <c r="BY7" s="416"/>
      <c r="BZ7" s="416"/>
      <c r="CA7" s="416"/>
      <c r="CB7" s="416"/>
      <c r="CC7" s="417"/>
      <c r="CD7" s="424" t="s">
        <v>92</v>
      </c>
      <c r="CE7" s="425"/>
      <c r="CF7" s="425"/>
      <c r="CG7" s="425"/>
      <c r="CH7" s="425"/>
      <c r="CI7" s="425"/>
      <c r="CJ7" s="425"/>
      <c r="CK7" s="425"/>
      <c r="CL7" s="425"/>
      <c r="CM7" s="425"/>
      <c r="CN7" s="425"/>
      <c r="CO7" s="425"/>
      <c r="CP7" s="425"/>
      <c r="CQ7" s="425"/>
      <c r="CR7" s="425"/>
      <c r="CS7" s="426"/>
      <c r="CT7" s="415">
        <v>6752056</v>
      </c>
      <c r="CU7" s="416"/>
      <c r="CV7" s="416"/>
      <c r="CW7" s="416"/>
      <c r="CX7" s="416"/>
      <c r="CY7" s="416"/>
      <c r="CZ7" s="416"/>
      <c r="DA7" s="417"/>
      <c r="DB7" s="415">
        <v>7110610</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93</v>
      </c>
      <c r="AN8" s="389"/>
      <c r="AO8" s="389"/>
      <c r="AP8" s="389"/>
      <c r="AQ8" s="389"/>
      <c r="AR8" s="389"/>
      <c r="AS8" s="389"/>
      <c r="AT8" s="390"/>
      <c r="AU8" s="472" t="s">
        <v>79</v>
      </c>
      <c r="AV8" s="473"/>
      <c r="AW8" s="473"/>
      <c r="AX8" s="473"/>
      <c r="AY8" s="395" t="s">
        <v>94</v>
      </c>
      <c r="AZ8" s="396"/>
      <c r="BA8" s="396"/>
      <c r="BB8" s="396"/>
      <c r="BC8" s="396"/>
      <c r="BD8" s="396"/>
      <c r="BE8" s="396"/>
      <c r="BF8" s="396"/>
      <c r="BG8" s="396"/>
      <c r="BH8" s="396"/>
      <c r="BI8" s="396"/>
      <c r="BJ8" s="396"/>
      <c r="BK8" s="396"/>
      <c r="BL8" s="396"/>
      <c r="BM8" s="397"/>
      <c r="BN8" s="415">
        <v>48393</v>
      </c>
      <c r="BO8" s="416"/>
      <c r="BP8" s="416"/>
      <c r="BQ8" s="416"/>
      <c r="BR8" s="416"/>
      <c r="BS8" s="416"/>
      <c r="BT8" s="416"/>
      <c r="BU8" s="417"/>
      <c r="BV8" s="415">
        <v>37464</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0.3</v>
      </c>
      <c r="CU8" s="525"/>
      <c r="CV8" s="525"/>
      <c r="CW8" s="525"/>
      <c r="CX8" s="525"/>
      <c r="CY8" s="525"/>
      <c r="CZ8" s="525"/>
      <c r="DA8" s="526"/>
      <c r="DB8" s="524">
        <v>0.31</v>
      </c>
      <c r="DC8" s="525"/>
      <c r="DD8" s="525"/>
      <c r="DE8" s="525"/>
      <c r="DF8" s="525"/>
      <c r="DG8" s="525"/>
      <c r="DH8" s="525"/>
      <c r="DI8" s="526"/>
      <c r="DJ8" s="139"/>
      <c r="DK8" s="139"/>
      <c r="DL8" s="139"/>
      <c r="DM8" s="139"/>
      <c r="DN8" s="139"/>
      <c r="DO8" s="139"/>
    </row>
    <row r="9" spans="1:119" ht="18.75" customHeight="1" thickBot="1" x14ac:dyDescent="0.2">
      <c r="A9" s="140"/>
      <c r="B9" s="550" t="s">
        <v>96</v>
      </c>
      <c r="C9" s="551"/>
      <c r="D9" s="551"/>
      <c r="E9" s="551"/>
      <c r="F9" s="551"/>
      <c r="G9" s="551"/>
      <c r="H9" s="551"/>
      <c r="I9" s="551"/>
      <c r="J9" s="551"/>
      <c r="K9" s="478"/>
      <c r="L9" s="552" t="s">
        <v>97</v>
      </c>
      <c r="M9" s="553"/>
      <c r="N9" s="553"/>
      <c r="O9" s="553"/>
      <c r="P9" s="553"/>
      <c r="Q9" s="554"/>
      <c r="R9" s="555">
        <v>17571</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100</v>
      </c>
      <c r="AV9" s="473"/>
      <c r="AW9" s="473"/>
      <c r="AX9" s="473"/>
      <c r="AY9" s="395" t="s">
        <v>101</v>
      </c>
      <c r="AZ9" s="396"/>
      <c r="BA9" s="396"/>
      <c r="BB9" s="396"/>
      <c r="BC9" s="396"/>
      <c r="BD9" s="396"/>
      <c r="BE9" s="396"/>
      <c r="BF9" s="396"/>
      <c r="BG9" s="396"/>
      <c r="BH9" s="396"/>
      <c r="BI9" s="396"/>
      <c r="BJ9" s="396"/>
      <c r="BK9" s="396"/>
      <c r="BL9" s="396"/>
      <c r="BM9" s="397"/>
      <c r="BN9" s="415">
        <v>10929</v>
      </c>
      <c r="BO9" s="416"/>
      <c r="BP9" s="416"/>
      <c r="BQ9" s="416"/>
      <c r="BR9" s="416"/>
      <c r="BS9" s="416"/>
      <c r="BT9" s="416"/>
      <c r="BU9" s="417"/>
      <c r="BV9" s="415">
        <v>5220</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19</v>
      </c>
      <c r="CU9" s="386"/>
      <c r="CV9" s="386"/>
      <c r="CW9" s="386"/>
      <c r="CX9" s="386"/>
      <c r="CY9" s="386"/>
      <c r="CZ9" s="386"/>
      <c r="DA9" s="387"/>
      <c r="DB9" s="385">
        <v>21.6</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103</v>
      </c>
      <c r="M10" s="389"/>
      <c r="N10" s="389"/>
      <c r="O10" s="389"/>
      <c r="P10" s="389"/>
      <c r="Q10" s="390"/>
      <c r="R10" s="391">
        <v>18535</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234948</v>
      </c>
      <c r="BO10" s="416"/>
      <c r="BP10" s="416"/>
      <c r="BQ10" s="416"/>
      <c r="BR10" s="416"/>
      <c r="BS10" s="416"/>
      <c r="BT10" s="416"/>
      <c r="BU10" s="417"/>
      <c r="BV10" s="415">
        <v>585508</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100</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v>354597</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x14ac:dyDescent="0.15">
      <c r="A12" s="140"/>
      <c r="B12" s="527" t="s">
        <v>114</v>
      </c>
      <c r="C12" s="528"/>
      <c r="D12" s="528"/>
      <c r="E12" s="528"/>
      <c r="F12" s="528"/>
      <c r="G12" s="528"/>
      <c r="H12" s="528"/>
      <c r="I12" s="528"/>
      <c r="J12" s="528"/>
      <c r="K12" s="529"/>
      <c r="L12" s="536" t="s">
        <v>115</v>
      </c>
      <c r="M12" s="537"/>
      <c r="N12" s="537"/>
      <c r="O12" s="537"/>
      <c r="P12" s="537"/>
      <c r="Q12" s="538"/>
      <c r="R12" s="539">
        <v>18475</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t="s">
        <v>121</v>
      </c>
      <c r="BO12" s="416"/>
      <c r="BP12" s="416"/>
      <c r="BQ12" s="416"/>
      <c r="BR12" s="416"/>
      <c r="BS12" s="416"/>
      <c r="BT12" s="416"/>
      <c r="BU12" s="417"/>
      <c r="BV12" s="415" t="s">
        <v>121</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123</v>
      </c>
      <c r="N13" s="514"/>
      <c r="O13" s="514"/>
      <c r="P13" s="514"/>
      <c r="Q13" s="515"/>
      <c r="R13" s="516">
        <v>18286</v>
      </c>
      <c r="S13" s="517"/>
      <c r="T13" s="517"/>
      <c r="U13" s="517"/>
      <c r="V13" s="518"/>
      <c r="W13" s="504" t="s">
        <v>124</v>
      </c>
      <c r="X13" s="428"/>
      <c r="Y13" s="428"/>
      <c r="Z13" s="428"/>
      <c r="AA13" s="428"/>
      <c r="AB13" s="429"/>
      <c r="AC13" s="391">
        <v>418</v>
      </c>
      <c r="AD13" s="392"/>
      <c r="AE13" s="392"/>
      <c r="AF13" s="392"/>
      <c r="AG13" s="393"/>
      <c r="AH13" s="391">
        <v>436</v>
      </c>
      <c r="AI13" s="392"/>
      <c r="AJ13" s="392"/>
      <c r="AK13" s="392"/>
      <c r="AL13" s="394"/>
      <c r="AM13" s="484" t="s">
        <v>125</v>
      </c>
      <c r="AN13" s="389"/>
      <c r="AO13" s="389"/>
      <c r="AP13" s="389"/>
      <c r="AQ13" s="389"/>
      <c r="AR13" s="389"/>
      <c r="AS13" s="389"/>
      <c r="AT13" s="390"/>
      <c r="AU13" s="472" t="s">
        <v>119</v>
      </c>
      <c r="AV13" s="473"/>
      <c r="AW13" s="473"/>
      <c r="AX13" s="473"/>
      <c r="AY13" s="395" t="s">
        <v>126</v>
      </c>
      <c r="AZ13" s="396"/>
      <c r="BA13" s="396"/>
      <c r="BB13" s="396"/>
      <c r="BC13" s="396"/>
      <c r="BD13" s="396"/>
      <c r="BE13" s="396"/>
      <c r="BF13" s="396"/>
      <c r="BG13" s="396"/>
      <c r="BH13" s="396"/>
      <c r="BI13" s="396"/>
      <c r="BJ13" s="396"/>
      <c r="BK13" s="396"/>
      <c r="BL13" s="396"/>
      <c r="BM13" s="397"/>
      <c r="BN13" s="415">
        <v>245877</v>
      </c>
      <c r="BO13" s="416"/>
      <c r="BP13" s="416"/>
      <c r="BQ13" s="416"/>
      <c r="BR13" s="416"/>
      <c r="BS13" s="416"/>
      <c r="BT13" s="416"/>
      <c r="BU13" s="417"/>
      <c r="BV13" s="415">
        <v>945325</v>
      </c>
      <c r="BW13" s="416"/>
      <c r="BX13" s="416"/>
      <c r="BY13" s="416"/>
      <c r="BZ13" s="416"/>
      <c r="CA13" s="416"/>
      <c r="CB13" s="416"/>
      <c r="CC13" s="417"/>
      <c r="CD13" s="424" t="s">
        <v>127</v>
      </c>
      <c r="CE13" s="425"/>
      <c r="CF13" s="425"/>
      <c r="CG13" s="425"/>
      <c r="CH13" s="425"/>
      <c r="CI13" s="425"/>
      <c r="CJ13" s="425"/>
      <c r="CK13" s="425"/>
      <c r="CL13" s="425"/>
      <c r="CM13" s="425"/>
      <c r="CN13" s="425"/>
      <c r="CO13" s="425"/>
      <c r="CP13" s="425"/>
      <c r="CQ13" s="425"/>
      <c r="CR13" s="425"/>
      <c r="CS13" s="426"/>
      <c r="CT13" s="385">
        <v>10.8</v>
      </c>
      <c r="CU13" s="386"/>
      <c r="CV13" s="386"/>
      <c r="CW13" s="386"/>
      <c r="CX13" s="386"/>
      <c r="CY13" s="386"/>
      <c r="CZ13" s="386"/>
      <c r="DA13" s="387"/>
      <c r="DB13" s="385">
        <v>11.7</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128</v>
      </c>
      <c r="M14" s="545"/>
      <c r="N14" s="545"/>
      <c r="O14" s="545"/>
      <c r="P14" s="545"/>
      <c r="Q14" s="546"/>
      <c r="R14" s="516">
        <v>18717</v>
      </c>
      <c r="S14" s="517"/>
      <c r="T14" s="517"/>
      <c r="U14" s="517"/>
      <c r="V14" s="518"/>
      <c r="W14" s="519"/>
      <c r="X14" s="431"/>
      <c r="Y14" s="431"/>
      <c r="Z14" s="431"/>
      <c r="AA14" s="431"/>
      <c r="AB14" s="432"/>
      <c r="AC14" s="509">
        <v>5</v>
      </c>
      <c r="AD14" s="510"/>
      <c r="AE14" s="510"/>
      <c r="AF14" s="510"/>
      <c r="AG14" s="511"/>
      <c r="AH14" s="509">
        <v>5</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129</v>
      </c>
      <c r="CE14" s="422"/>
      <c r="CF14" s="422"/>
      <c r="CG14" s="422"/>
      <c r="CH14" s="422"/>
      <c r="CI14" s="422"/>
      <c r="CJ14" s="422"/>
      <c r="CK14" s="422"/>
      <c r="CL14" s="422"/>
      <c r="CM14" s="422"/>
      <c r="CN14" s="422"/>
      <c r="CO14" s="422"/>
      <c r="CP14" s="422"/>
      <c r="CQ14" s="422"/>
      <c r="CR14" s="422"/>
      <c r="CS14" s="423"/>
      <c r="CT14" s="520">
        <v>81.2</v>
      </c>
      <c r="CU14" s="488"/>
      <c r="CV14" s="488"/>
      <c r="CW14" s="488"/>
      <c r="CX14" s="488"/>
      <c r="CY14" s="488"/>
      <c r="CZ14" s="488"/>
      <c r="DA14" s="489"/>
      <c r="DB14" s="520">
        <v>73.2</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123</v>
      </c>
      <c r="N15" s="514"/>
      <c r="O15" s="514"/>
      <c r="P15" s="514"/>
      <c r="Q15" s="515"/>
      <c r="R15" s="516">
        <v>18535</v>
      </c>
      <c r="S15" s="517"/>
      <c r="T15" s="517"/>
      <c r="U15" s="517"/>
      <c r="V15" s="518"/>
      <c r="W15" s="504" t="s">
        <v>130</v>
      </c>
      <c r="X15" s="428"/>
      <c r="Y15" s="428"/>
      <c r="Z15" s="428"/>
      <c r="AA15" s="428"/>
      <c r="AB15" s="429"/>
      <c r="AC15" s="391">
        <v>2900</v>
      </c>
      <c r="AD15" s="392"/>
      <c r="AE15" s="392"/>
      <c r="AF15" s="392"/>
      <c r="AG15" s="393"/>
      <c r="AH15" s="391">
        <v>3189</v>
      </c>
      <c r="AI15" s="392"/>
      <c r="AJ15" s="392"/>
      <c r="AK15" s="392"/>
      <c r="AL15" s="394"/>
      <c r="AM15" s="484"/>
      <c r="AN15" s="389"/>
      <c r="AO15" s="389"/>
      <c r="AP15" s="389"/>
      <c r="AQ15" s="389"/>
      <c r="AR15" s="389"/>
      <c r="AS15" s="389"/>
      <c r="AT15" s="390"/>
      <c r="AU15" s="472"/>
      <c r="AV15" s="473"/>
      <c r="AW15" s="473"/>
      <c r="AX15" s="473"/>
      <c r="AY15" s="407" t="s">
        <v>131</v>
      </c>
      <c r="AZ15" s="408"/>
      <c r="BA15" s="408"/>
      <c r="BB15" s="408"/>
      <c r="BC15" s="408"/>
      <c r="BD15" s="408"/>
      <c r="BE15" s="408"/>
      <c r="BF15" s="408"/>
      <c r="BG15" s="408"/>
      <c r="BH15" s="408"/>
      <c r="BI15" s="408"/>
      <c r="BJ15" s="408"/>
      <c r="BK15" s="408"/>
      <c r="BL15" s="408"/>
      <c r="BM15" s="409"/>
      <c r="BN15" s="410">
        <v>1689590</v>
      </c>
      <c r="BO15" s="411"/>
      <c r="BP15" s="411"/>
      <c r="BQ15" s="411"/>
      <c r="BR15" s="411"/>
      <c r="BS15" s="411"/>
      <c r="BT15" s="411"/>
      <c r="BU15" s="412"/>
      <c r="BV15" s="410">
        <v>1654416</v>
      </c>
      <c r="BW15" s="411"/>
      <c r="BX15" s="411"/>
      <c r="BY15" s="411"/>
      <c r="BZ15" s="411"/>
      <c r="CA15" s="411"/>
      <c r="CB15" s="411"/>
      <c r="CC15" s="412"/>
      <c r="CD15" s="521" t="s">
        <v>132</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133</v>
      </c>
      <c r="M16" s="507"/>
      <c r="N16" s="507"/>
      <c r="O16" s="507"/>
      <c r="P16" s="507"/>
      <c r="Q16" s="508"/>
      <c r="R16" s="501" t="s">
        <v>134</v>
      </c>
      <c r="S16" s="502"/>
      <c r="T16" s="502"/>
      <c r="U16" s="502"/>
      <c r="V16" s="503"/>
      <c r="W16" s="519"/>
      <c r="X16" s="431"/>
      <c r="Y16" s="431"/>
      <c r="Z16" s="431"/>
      <c r="AA16" s="431"/>
      <c r="AB16" s="432"/>
      <c r="AC16" s="509">
        <v>34.6</v>
      </c>
      <c r="AD16" s="510"/>
      <c r="AE16" s="510"/>
      <c r="AF16" s="510"/>
      <c r="AG16" s="511"/>
      <c r="AH16" s="509">
        <v>36.5</v>
      </c>
      <c r="AI16" s="510"/>
      <c r="AJ16" s="510"/>
      <c r="AK16" s="510"/>
      <c r="AL16" s="512"/>
      <c r="AM16" s="484"/>
      <c r="AN16" s="389"/>
      <c r="AO16" s="389"/>
      <c r="AP16" s="389"/>
      <c r="AQ16" s="389"/>
      <c r="AR16" s="389"/>
      <c r="AS16" s="389"/>
      <c r="AT16" s="390"/>
      <c r="AU16" s="472"/>
      <c r="AV16" s="473"/>
      <c r="AW16" s="473"/>
      <c r="AX16" s="473"/>
      <c r="AY16" s="395" t="s">
        <v>135</v>
      </c>
      <c r="AZ16" s="396"/>
      <c r="BA16" s="396"/>
      <c r="BB16" s="396"/>
      <c r="BC16" s="396"/>
      <c r="BD16" s="396"/>
      <c r="BE16" s="396"/>
      <c r="BF16" s="396"/>
      <c r="BG16" s="396"/>
      <c r="BH16" s="396"/>
      <c r="BI16" s="396"/>
      <c r="BJ16" s="396"/>
      <c r="BK16" s="396"/>
      <c r="BL16" s="396"/>
      <c r="BM16" s="397"/>
      <c r="BN16" s="415">
        <v>5637396</v>
      </c>
      <c r="BO16" s="416"/>
      <c r="BP16" s="416"/>
      <c r="BQ16" s="416"/>
      <c r="BR16" s="416"/>
      <c r="BS16" s="416"/>
      <c r="BT16" s="416"/>
      <c r="BU16" s="417"/>
      <c r="BV16" s="415">
        <v>5484696</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136</v>
      </c>
      <c r="N17" s="499"/>
      <c r="O17" s="499"/>
      <c r="P17" s="499"/>
      <c r="Q17" s="500"/>
      <c r="R17" s="501" t="s">
        <v>134</v>
      </c>
      <c r="S17" s="502"/>
      <c r="T17" s="502"/>
      <c r="U17" s="502"/>
      <c r="V17" s="503"/>
      <c r="W17" s="504" t="s">
        <v>137</v>
      </c>
      <c r="X17" s="428"/>
      <c r="Y17" s="428"/>
      <c r="Z17" s="428"/>
      <c r="AA17" s="428"/>
      <c r="AB17" s="429"/>
      <c r="AC17" s="391">
        <v>5074</v>
      </c>
      <c r="AD17" s="392"/>
      <c r="AE17" s="392"/>
      <c r="AF17" s="392"/>
      <c r="AG17" s="393"/>
      <c r="AH17" s="391">
        <v>5119</v>
      </c>
      <c r="AI17" s="392"/>
      <c r="AJ17" s="392"/>
      <c r="AK17" s="392"/>
      <c r="AL17" s="394"/>
      <c r="AM17" s="484"/>
      <c r="AN17" s="389"/>
      <c r="AO17" s="389"/>
      <c r="AP17" s="389"/>
      <c r="AQ17" s="389"/>
      <c r="AR17" s="389"/>
      <c r="AS17" s="389"/>
      <c r="AT17" s="390"/>
      <c r="AU17" s="472"/>
      <c r="AV17" s="473"/>
      <c r="AW17" s="473"/>
      <c r="AX17" s="473"/>
      <c r="AY17" s="395" t="s">
        <v>138</v>
      </c>
      <c r="AZ17" s="396"/>
      <c r="BA17" s="396"/>
      <c r="BB17" s="396"/>
      <c r="BC17" s="396"/>
      <c r="BD17" s="396"/>
      <c r="BE17" s="396"/>
      <c r="BF17" s="396"/>
      <c r="BG17" s="396"/>
      <c r="BH17" s="396"/>
      <c r="BI17" s="396"/>
      <c r="BJ17" s="396"/>
      <c r="BK17" s="396"/>
      <c r="BL17" s="396"/>
      <c r="BM17" s="397"/>
      <c r="BN17" s="415">
        <v>2102359</v>
      </c>
      <c r="BO17" s="416"/>
      <c r="BP17" s="416"/>
      <c r="BQ17" s="416"/>
      <c r="BR17" s="416"/>
      <c r="BS17" s="416"/>
      <c r="BT17" s="416"/>
      <c r="BU17" s="417"/>
      <c r="BV17" s="415">
        <v>2056773</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139</v>
      </c>
      <c r="C18" s="478"/>
      <c r="D18" s="478"/>
      <c r="E18" s="479"/>
      <c r="F18" s="479"/>
      <c r="G18" s="479"/>
      <c r="H18" s="479"/>
      <c r="I18" s="479"/>
      <c r="J18" s="479"/>
      <c r="K18" s="479"/>
      <c r="L18" s="480">
        <v>89.45</v>
      </c>
      <c r="M18" s="480"/>
      <c r="N18" s="480"/>
      <c r="O18" s="480"/>
      <c r="P18" s="480"/>
      <c r="Q18" s="480"/>
      <c r="R18" s="481"/>
      <c r="S18" s="481"/>
      <c r="T18" s="481"/>
      <c r="U18" s="481"/>
      <c r="V18" s="482"/>
      <c r="W18" s="496"/>
      <c r="X18" s="497"/>
      <c r="Y18" s="497"/>
      <c r="Z18" s="497"/>
      <c r="AA18" s="497"/>
      <c r="AB18" s="505"/>
      <c r="AC18" s="379">
        <v>60.5</v>
      </c>
      <c r="AD18" s="380"/>
      <c r="AE18" s="380"/>
      <c r="AF18" s="380"/>
      <c r="AG18" s="483"/>
      <c r="AH18" s="379">
        <v>58.5</v>
      </c>
      <c r="AI18" s="380"/>
      <c r="AJ18" s="380"/>
      <c r="AK18" s="380"/>
      <c r="AL18" s="381"/>
      <c r="AM18" s="484"/>
      <c r="AN18" s="389"/>
      <c r="AO18" s="389"/>
      <c r="AP18" s="389"/>
      <c r="AQ18" s="389"/>
      <c r="AR18" s="389"/>
      <c r="AS18" s="389"/>
      <c r="AT18" s="390"/>
      <c r="AU18" s="472"/>
      <c r="AV18" s="473"/>
      <c r="AW18" s="473"/>
      <c r="AX18" s="473"/>
      <c r="AY18" s="395" t="s">
        <v>140</v>
      </c>
      <c r="AZ18" s="396"/>
      <c r="BA18" s="396"/>
      <c r="BB18" s="396"/>
      <c r="BC18" s="396"/>
      <c r="BD18" s="396"/>
      <c r="BE18" s="396"/>
      <c r="BF18" s="396"/>
      <c r="BG18" s="396"/>
      <c r="BH18" s="396"/>
      <c r="BI18" s="396"/>
      <c r="BJ18" s="396"/>
      <c r="BK18" s="396"/>
      <c r="BL18" s="396"/>
      <c r="BM18" s="397"/>
      <c r="BN18" s="415">
        <v>6173792</v>
      </c>
      <c r="BO18" s="416"/>
      <c r="BP18" s="416"/>
      <c r="BQ18" s="416"/>
      <c r="BR18" s="416"/>
      <c r="BS18" s="416"/>
      <c r="BT18" s="416"/>
      <c r="BU18" s="417"/>
      <c r="BV18" s="415">
        <v>5644123</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141</v>
      </c>
      <c r="C19" s="478"/>
      <c r="D19" s="478"/>
      <c r="E19" s="479"/>
      <c r="F19" s="479"/>
      <c r="G19" s="479"/>
      <c r="H19" s="479"/>
      <c r="I19" s="479"/>
      <c r="J19" s="479"/>
      <c r="K19" s="479"/>
      <c r="L19" s="485">
        <v>196</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142</v>
      </c>
      <c r="AZ19" s="396"/>
      <c r="BA19" s="396"/>
      <c r="BB19" s="396"/>
      <c r="BC19" s="396"/>
      <c r="BD19" s="396"/>
      <c r="BE19" s="396"/>
      <c r="BF19" s="396"/>
      <c r="BG19" s="396"/>
      <c r="BH19" s="396"/>
      <c r="BI19" s="396"/>
      <c r="BJ19" s="396"/>
      <c r="BK19" s="396"/>
      <c r="BL19" s="396"/>
      <c r="BM19" s="397"/>
      <c r="BN19" s="415">
        <v>7634534</v>
      </c>
      <c r="BO19" s="416"/>
      <c r="BP19" s="416"/>
      <c r="BQ19" s="416"/>
      <c r="BR19" s="416"/>
      <c r="BS19" s="416"/>
      <c r="BT19" s="416"/>
      <c r="BU19" s="417"/>
      <c r="BV19" s="415">
        <v>8076840</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143</v>
      </c>
      <c r="C20" s="478"/>
      <c r="D20" s="478"/>
      <c r="E20" s="479"/>
      <c r="F20" s="479"/>
      <c r="G20" s="479"/>
      <c r="H20" s="479"/>
      <c r="I20" s="479"/>
      <c r="J20" s="479"/>
      <c r="K20" s="479"/>
      <c r="L20" s="485">
        <v>6055</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144</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145</v>
      </c>
      <c r="C22" s="445"/>
      <c r="D22" s="446"/>
      <c r="E22" s="453" t="s">
        <v>1</v>
      </c>
      <c r="F22" s="428"/>
      <c r="G22" s="428"/>
      <c r="H22" s="428"/>
      <c r="I22" s="428"/>
      <c r="J22" s="428"/>
      <c r="K22" s="429"/>
      <c r="L22" s="453" t="s">
        <v>146</v>
      </c>
      <c r="M22" s="428"/>
      <c r="N22" s="428"/>
      <c r="O22" s="428"/>
      <c r="P22" s="429"/>
      <c r="Q22" s="438" t="s">
        <v>147</v>
      </c>
      <c r="R22" s="439"/>
      <c r="S22" s="439"/>
      <c r="T22" s="439"/>
      <c r="U22" s="439"/>
      <c r="V22" s="454"/>
      <c r="W22" s="456" t="s">
        <v>148</v>
      </c>
      <c r="X22" s="445"/>
      <c r="Y22" s="446"/>
      <c r="Z22" s="453" t="s">
        <v>1</v>
      </c>
      <c r="AA22" s="428"/>
      <c r="AB22" s="428"/>
      <c r="AC22" s="428"/>
      <c r="AD22" s="428"/>
      <c r="AE22" s="428"/>
      <c r="AF22" s="428"/>
      <c r="AG22" s="429"/>
      <c r="AH22" s="427" t="s">
        <v>149</v>
      </c>
      <c r="AI22" s="428"/>
      <c r="AJ22" s="428"/>
      <c r="AK22" s="428"/>
      <c r="AL22" s="429"/>
      <c r="AM22" s="427" t="s">
        <v>150</v>
      </c>
      <c r="AN22" s="433"/>
      <c r="AO22" s="433"/>
      <c r="AP22" s="433"/>
      <c r="AQ22" s="433"/>
      <c r="AR22" s="434"/>
      <c r="AS22" s="438" t="s">
        <v>147</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151</v>
      </c>
      <c r="AZ23" s="408"/>
      <c r="BA23" s="408"/>
      <c r="BB23" s="408"/>
      <c r="BC23" s="408"/>
      <c r="BD23" s="408"/>
      <c r="BE23" s="408"/>
      <c r="BF23" s="408"/>
      <c r="BG23" s="408"/>
      <c r="BH23" s="408"/>
      <c r="BI23" s="408"/>
      <c r="BJ23" s="408"/>
      <c r="BK23" s="408"/>
      <c r="BL23" s="408"/>
      <c r="BM23" s="409"/>
      <c r="BN23" s="415">
        <v>15276309</v>
      </c>
      <c r="BO23" s="416"/>
      <c r="BP23" s="416"/>
      <c r="BQ23" s="416"/>
      <c r="BR23" s="416"/>
      <c r="BS23" s="416"/>
      <c r="BT23" s="416"/>
      <c r="BU23" s="417"/>
      <c r="BV23" s="415">
        <v>15699389</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152</v>
      </c>
      <c r="F24" s="389"/>
      <c r="G24" s="389"/>
      <c r="H24" s="389"/>
      <c r="I24" s="389"/>
      <c r="J24" s="389"/>
      <c r="K24" s="390"/>
      <c r="L24" s="391">
        <v>1</v>
      </c>
      <c r="M24" s="392"/>
      <c r="N24" s="392"/>
      <c r="O24" s="392"/>
      <c r="P24" s="393"/>
      <c r="Q24" s="391">
        <v>7900</v>
      </c>
      <c r="R24" s="392"/>
      <c r="S24" s="392"/>
      <c r="T24" s="392"/>
      <c r="U24" s="392"/>
      <c r="V24" s="393"/>
      <c r="W24" s="457"/>
      <c r="X24" s="448"/>
      <c r="Y24" s="449"/>
      <c r="Z24" s="388" t="s">
        <v>153</v>
      </c>
      <c r="AA24" s="389"/>
      <c r="AB24" s="389"/>
      <c r="AC24" s="389"/>
      <c r="AD24" s="389"/>
      <c r="AE24" s="389"/>
      <c r="AF24" s="389"/>
      <c r="AG24" s="390"/>
      <c r="AH24" s="391">
        <v>213</v>
      </c>
      <c r="AI24" s="392"/>
      <c r="AJ24" s="392"/>
      <c r="AK24" s="392"/>
      <c r="AL24" s="393"/>
      <c r="AM24" s="391">
        <v>579147</v>
      </c>
      <c r="AN24" s="392"/>
      <c r="AO24" s="392"/>
      <c r="AP24" s="392"/>
      <c r="AQ24" s="392"/>
      <c r="AR24" s="393"/>
      <c r="AS24" s="391">
        <v>2719</v>
      </c>
      <c r="AT24" s="392"/>
      <c r="AU24" s="392"/>
      <c r="AV24" s="392"/>
      <c r="AW24" s="392"/>
      <c r="AX24" s="394"/>
      <c r="AY24" s="382" t="s">
        <v>154</v>
      </c>
      <c r="AZ24" s="383"/>
      <c r="BA24" s="383"/>
      <c r="BB24" s="383"/>
      <c r="BC24" s="383"/>
      <c r="BD24" s="383"/>
      <c r="BE24" s="383"/>
      <c r="BF24" s="383"/>
      <c r="BG24" s="383"/>
      <c r="BH24" s="383"/>
      <c r="BI24" s="383"/>
      <c r="BJ24" s="383"/>
      <c r="BK24" s="383"/>
      <c r="BL24" s="383"/>
      <c r="BM24" s="384"/>
      <c r="BN24" s="415">
        <v>8106191</v>
      </c>
      <c r="BO24" s="416"/>
      <c r="BP24" s="416"/>
      <c r="BQ24" s="416"/>
      <c r="BR24" s="416"/>
      <c r="BS24" s="416"/>
      <c r="BT24" s="416"/>
      <c r="BU24" s="417"/>
      <c r="BV24" s="415">
        <v>8324060</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155</v>
      </c>
      <c r="F25" s="389"/>
      <c r="G25" s="389"/>
      <c r="H25" s="389"/>
      <c r="I25" s="389"/>
      <c r="J25" s="389"/>
      <c r="K25" s="390"/>
      <c r="L25" s="391">
        <v>1</v>
      </c>
      <c r="M25" s="392"/>
      <c r="N25" s="392"/>
      <c r="O25" s="392"/>
      <c r="P25" s="393"/>
      <c r="Q25" s="391">
        <v>6200</v>
      </c>
      <c r="R25" s="392"/>
      <c r="S25" s="392"/>
      <c r="T25" s="392"/>
      <c r="U25" s="392"/>
      <c r="V25" s="393"/>
      <c r="W25" s="457"/>
      <c r="X25" s="448"/>
      <c r="Y25" s="449"/>
      <c r="Z25" s="388" t="s">
        <v>156</v>
      </c>
      <c r="AA25" s="389"/>
      <c r="AB25" s="389"/>
      <c r="AC25" s="389"/>
      <c r="AD25" s="389"/>
      <c r="AE25" s="389"/>
      <c r="AF25" s="389"/>
      <c r="AG25" s="390"/>
      <c r="AH25" s="391" t="s">
        <v>121</v>
      </c>
      <c r="AI25" s="392"/>
      <c r="AJ25" s="392"/>
      <c r="AK25" s="392"/>
      <c r="AL25" s="393"/>
      <c r="AM25" s="391" t="s">
        <v>121</v>
      </c>
      <c r="AN25" s="392"/>
      <c r="AO25" s="392"/>
      <c r="AP25" s="392"/>
      <c r="AQ25" s="392"/>
      <c r="AR25" s="393"/>
      <c r="AS25" s="391" t="s">
        <v>121</v>
      </c>
      <c r="AT25" s="392"/>
      <c r="AU25" s="392"/>
      <c r="AV25" s="392"/>
      <c r="AW25" s="392"/>
      <c r="AX25" s="394"/>
      <c r="AY25" s="407" t="s">
        <v>157</v>
      </c>
      <c r="AZ25" s="408"/>
      <c r="BA25" s="408"/>
      <c r="BB25" s="408"/>
      <c r="BC25" s="408"/>
      <c r="BD25" s="408"/>
      <c r="BE25" s="408"/>
      <c r="BF25" s="408"/>
      <c r="BG25" s="408"/>
      <c r="BH25" s="408"/>
      <c r="BI25" s="408"/>
      <c r="BJ25" s="408"/>
      <c r="BK25" s="408"/>
      <c r="BL25" s="408"/>
      <c r="BM25" s="409"/>
      <c r="BN25" s="410">
        <v>144641</v>
      </c>
      <c r="BO25" s="411"/>
      <c r="BP25" s="411"/>
      <c r="BQ25" s="411"/>
      <c r="BR25" s="411"/>
      <c r="BS25" s="411"/>
      <c r="BT25" s="411"/>
      <c r="BU25" s="412"/>
      <c r="BV25" s="410">
        <v>230229</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158</v>
      </c>
      <c r="F26" s="389"/>
      <c r="G26" s="389"/>
      <c r="H26" s="389"/>
      <c r="I26" s="389"/>
      <c r="J26" s="389"/>
      <c r="K26" s="390"/>
      <c r="L26" s="391">
        <v>1</v>
      </c>
      <c r="M26" s="392"/>
      <c r="N26" s="392"/>
      <c r="O26" s="392"/>
      <c r="P26" s="393"/>
      <c r="Q26" s="391">
        <v>5600</v>
      </c>
      <c r="R26" s="392"/>
      <c r="S26" s="392"/>
      <c r="T26" s="392"/>
      <c r="U26" s="392"/>
      <c r="V26" s="393"/>
      <c r="W26" s="457"/>
      <c r="X26" s="448"/>
      <c r="Y26" s="449"/>
      <c r="Z26" s="388" t="s">
        <v>159</v>
      </c>
      <c r="AA26" s="470"/>
      <c r="AB26" s="470"/>
      <c r="AC26" s="470"/>
      <c r="AD26" s="470"/>
      <c r="AE26" s="470"/>
      <c r="AF26" s="470"/>
      <c r="AG26" s="471"/>
      <c r="AH26" s="391">
        <v>10</v>
      </c>
      <c r="AI26" s="392"/>
      <c r="AJ26" s="392"/>
      <c r="AK26" s="392"/>
      <c r="AL26" s="393"/>
      <c r="AM26" s="391">
        <v>22500</v>
      </c>
      <c r="AN26" s="392"/>
      <c r="AO26" s="392"/>
      <c r="AP26" s="392"/>
      <c r="AQ26" s="392"/>
      <c r="AR26" s="393"/>
      <c r="AS26" s="391">
        <v>2250</v>
      </c>
      <c r="AT26" s="392"/>
      <c r="AU26" s="392"/>
      <c r="AV26" s="392"/>
      <c r="AW26" s="392"/>
      <c r="AX26" s="394"/>
      <c r="AY26" s="424" t="s">
        <v>160</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161</v>
      </c>
      <c r="F27" s="389"/>
      <c r="G27" s="389"/>
      <c r="H27" s="389"/>
      <c r="I27" s="389"/>
      <c r="J27" s="389"/>
      <c r="K27" s="390"/>
      <c r="L27" s="391">
        <v>1</v>
      </c>
      <c r="M27" s="392"/>
      <c r="N27" s="392"/>
      <c r="O27" s="392"/>
      <c r="P27" s="393"/>
      <c r="Q27" s="391">
        <v>3200</v>
      </c>
      <c r="R27" s="392"/>
      <c r="S27" s="392"/>
      <c r="T27" s="392"/>
      <c r="U27" s="392"/>
      <c r="V27" s="393"/>
      <c r="W27" s="457"/>
      <c r="X27" s="448"/>
      <c r="Y27" s="449"/>
      <c r="Z27" s="388" t="s">
        <v>162</v>
      </c>
      <c r="AA27" s="389"/>
      <c r="AB27" s="389"/>
      <c r="AC27" s="389"/>
      <c r="AD27" s="389"/>
      <c r="AE27" s="389"/>
      <c r="AF27" s="389"/>
      <c r="AG27" s="390"/>
      <c r="AH27" s="391" t="s">
        <v>121</v>
      </c>
      <c r="AI27" s="392"/>
      <c r="AJ27" s="392"/>
      <c r="AK27" s="392"/>
      <c r="AL27" s="393"/>
      <c r="AM27" s="391" t="s">
        <v>121</v>
      </c>
      <c r="AN27" s="392"/>
      <c r="AO27" s="392"/>
      <c r="AP27" s="392"/>
      <c r="AQ27" s="392"/>
      <c r="AR27" s="393"/>
      <c r="AS27" s="391" t="s">
        <v>121</v>
      </c>
      <c r="AT27" s="392"/>
      <c r="AU27" s="392"/>
      <c r="AV27" s="392"/>
      <c r="AW27" s="392"/>
      <c r="AX27" s="394"/>
      <c r="AY27" s="421" t="s">
        <v>163</v>
      </c>
      <c r="AZ27" s="422"/>
      <c r="BA27" s="422"/>
      <c r="BB27" s="422"/>
      <c r="BC27" s="422"/>
      <c r="BD27" s="422"/>
      <c r="BE27" s="422"/>
      <c r="BF27" s="422"/>
      <c r="BG27" s="422"/>
      <c r="BH27" s="422"/>
      <c r="BI27" s="422"/>
      <c r="BJ27" s="422"/>
      <c r="BK27" s="422"/>
      <c r="BL27" s="422"/>
      <c r="BM27" s="423"/>
      <c r="BN27" s="418">
        <v>157401</v>
      </c>
      <c r="BO27" s="419"/>
      <c r="BP27" s="419"/>
      <c r="BQ27" s="419"/>
      <c r="BR27" s="419"/>
      <c r="BS27" s="419"/>
      <c r="BT27" s="419"/>
      <c r="BU27" s="420"/>
      <c r="BV27" s="418">
        <v>157290</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164</v>
      </c>
      <c r="F28" s="389"/>
      <c r="G28" s="389"/>
      <c r="H28" s="389"/>
      <c r="I28" s="389"/>
      <c r="J28" s="389"/>
      <c r="K28" s="390"/>
      <c r="L28" s="391">
        <v>1</v>
      </c>
      <c r="M28" s="392"/>
      <c r="N28" s="392"/>
      <c r="O28" s="392"/>
      <c r="P28" s="393"/>
      <c r="Q28" s="391">
        <v>2760</v>
      </c>
      <c r="R28" s="392"/>
      <c r="S28" s="392"/>
      <c r="T28" s="392"/>
      <c r="U28" s="392"/>
      <c r="V28" s="393"/>
      <c r="W28" s="457"/>
      <c r="X28" s="448"/>
      <c r="Y28" s="449"/>
      <c r="Z28" s="388" t="s">
        <v>165</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166</v>
      </c>
      <c r="AZ28" s="399"/>
      <c r="BA28" s="399"/>
      <c r="BB28" s="400"/>
      <c r="BC28" s="407" t="s">
        <v>167</v>
      </c>
      <c r="BD28" s="408"/>
      <c r="BE28" s="408"/>
      <c r="BF28" s="408"/>
      <c r="BG28" s="408"/>
      <c r="BH28" s="408"/>
      <c r="BI28" s="408"/>
      <c r="BJ28" s="408"/>
      <c r="BK28" s="408"/>
      <c r="BL28" s="408"/>
      <c r="BM28" s="409"/>
      <c r="BN28" s="410">
        <v>6736809</v>
      </c>
      <c r="BO28" s="411"/>
      <c r="BP28" s="411"/>
      <c r="BQ28" s="411"/>
      <c r="BR28" s="411"/>
      <c r="BS28" s="411"/>
      <c r="BT28" s="411"/>
      <c r="BU28" s="412"/>
      <c r="BV28" s="410">
        <v>6482861</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168</v>
      </c>
      <c r="F29" s="389"/>
      <c r="G29" s="389"/>
      <c r="H29" s="389"/>
      <c r="I29" s="389"/>
      <c r="J29" s="389"/>
      <c r="K29" s="390"/>
      <c r="L29" s="391">
        <v>12</v>
      </c>
      <c r="M29" s="392"/>
      <c r="N29" s="392"/>
      <c r="O29" s="392"/>
      <c r="P29" s="393"/>
      <c r="Q29" s="391">
        <v>2550</v>
      </c>
      <c r="R29" s="392"/>
      <c r="S29" s="392"/>
      <c r="T29" s="392"/>
      <c r="U29" s="392"/>
      <c r="V29" s="393"/>
      <c r="W29" s="458"/>
      <c r="X29" s="459"/>
      <c r="Y29" s="460"/>
      <c r="Z29" s="388" t="s">
        <v>169</v>
      </c>
      <c r="AA29" s="389"/>
      <c r="AB29" s="389"/>
      <c r="AC29" s="389"/>
      <c r="AD29" s="389"/>
      <c r="AE29" s="389"/>
      <c r="AF29" s="389"/>
      <c r="AG29" s="390"/>
      <c r="AH29" s="391">
        <v>213</v>
      </c>
      <c r="AI29" s="392"/>
      <c r="AJ29" s="392"/>
      <c r="AK29" s="392"/>
      <c r="AL29" s="393"/>
      <c r="AM29" s="391">
        <v>579147</v>
      </c>
      <c r="AN29" s="392"/>
      <c r="AO29" s="392"/>
      <c r="AP29" s="392"/>
      <c r="AQ29" s="392"/>
      <c r="AR29" s="393"/>
      <c r="AS29" s="391">
        <v>2719</v>
      </c>
      <c r="AT29" s="392"/>
      <c r="AU29" s="392"/>
      <c r="AV29" s="392"/>
      <c r="AW29" s="392"/>
      <c r="AX29" s="394"/>
      <c r="AY29" s="401"/>
      <c r="AZ29" s="402"/>
      <c r="BA29" s="402"/>
      <c r="BB29" s="403"/>
      <c r="BC29" s="395" t="s">
        <v>170</v>
      </c>
      <c r="BD29" s="396"/>
      <c r="BE29" s="396"/>
      <c r="BF29" s="396"/>
      <c r="BG29" s="396"/>
      <c r="BH29" s="396"/>
      <c r="BI29" s="396"/>
      <c r="BJ29" s="396"/>
      <c r="BK29" s="396"/>
      <c r="BL29" s="396"/>
      <c r="BM29" s="397"/>
      <c r="BN29" s="415">
        <v>10682</v>
      </c>
      <c r="BO29" s="416"/>
      <c r="BP29" s="416"/>
      <c r="BQ29" s="416"/>
      <c r="BR29" s="416"/>
      <c r="BS29" s="416"/>
      <c r="BT29" s="416"/>
      <c r="BU29" s="417"/>
      <c r="BV29" s="415">
        <v>10675</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171</v>
      </c>
      <c r="X30" s="468"/>
      <c r="Y30" s="468"/>
      <c r="Z30" s="468"/>
      <c r="AA30" s="468"/>
      <c r="AB30" s="468"/>
      <c r="AC30" s="468"/>
      <c r="AD30" s="468"/>
      <c r="AE30" s="468"/>
      <c r="AF30" s="468"/>
      <c r="AG30" s="469"/>
      <c r="AH30" s="379">
        <v>90</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172</v>
      </c>
      <c r="BD30" s="383"/>
      <c r="BE30" s="383"/>
      <c r="BF30" s="383"/>
      <c r="BG30" s="383"/>
      <c r="BH30" s="383"/>
      <c r="BI30" s="383"/>
      <c r="BJ30" s="383"/>
      <c r="BK30" s="383"/>
      <c r="BL30" s="383"/>
      <c r="BM30" s="384"/>
      <c r="BN30" s="418">
        <v>1868259</v>
      </c>
      <c r="BO30" s="419"/>
      <c r="BP30" s="419"/>
      <c r="BQ30" s="419"/>
      <c r="BR30" s="419"/>
      <c r="BS30" s="419"/>
      <c r="BT30" s="419"/>
      <c r="BU30" s="420"/>
      <c r="BV30" s="418">
        <v>1875972</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173</v>
      </c>
      <c r="D32" s="167"/>
      <c r="E32" s="167"/>
      <c r="F32" s="164"/>
      <c r="G32" s="164"/>
      <c r="H32" s="164"/>
      <c r="I32" s="164"/>
      <c r="J32" s="164"/>
      <c r="K32" s="164"/>
      <c r="L32" s="164"/>
      <c r="M32" s="164"/>
      <c r="N32" s="164"/>
      <c r="O32" s="164"/>
      <c r="P32" s="164"/>
      <c r="Q32" s="164"/>
      <c r="R32" s="164"/>
      <c r="S32" s="164"/>
      <c r="T32" s="164"/>
      <c r="U32" s="164" t="s">
        <v>174</v>
      </c>
      <c r="V32" s="164"/>
      <c r="W32" s="164"/>
      <c r="X32" s="164"/>
      <c r="Y32" s="164"/>
      <c r="Z32" s="164"/>
      <c r="AA32" s="164"/>
      <c r="AB32" s="164"/>
      <c r="AC32" s="164"/>
      <c r="AD32" s="164"/>
      <c r="AE32" s="164"/>
      <c r="AF32" s="164"/>
      <c r="AG32" s="164"/>
      <c r="AH32" s="164"/>
      <c r="AI32" s="164"/>
      <c r="AJ32" s="164"/>
      <c r="AK32" s="164"/>
      <c r="AL32" s="164"/>
      <c r="AM32" s="168" t="s">
        <v>175</v>
      </c>
      <c r="AN32" s="164"/>
      <c r="AO32" s="164"/>
      <c r="AP32" s="164"/>
      <c r="AQ32" s="164"/>
      <c r="AR32" s="164"/>
      <c r="AS32" s="168"/>
      <c r="AT32" s="168"/>
      <c r="AU32" s="168"/>
      <c r="AV32" s="168"/>
      <c r="AW32" s="168"/>
      <c r="AX32" s="168"/>
      <c r="AY32" s="168"/>
      <c r="AZ32" s="168"/>
      <c r="BA32" s="168"/>
      <c r="BB32" s="164"/>
      <c r="BC32" s="168"/>
      <c r="BD32" s="164"/>
      <c r="BE32" s="168" t="s">
        <v>176</v>
      </c>
      <c r="BF32" s="164"/>
      <c r="BG32" s="164"/>
      <c r="BH32" s="164"/>
      <c r="BI32" s="164"/>
      <c r="BJ32" s="168"/>
      <c r="BK32" s="168"/>
      <c r="BL32" s="168"/>
      <c r="BM32" s="168"/>
      <c r="BN32" s="168"/>
      <c r="BO32" s="168"/>
      <c r="BP32" s="168"/>
      <c r="BQ32" s="168"/>
      <c r="BR32" s="164"/>
      <c r="BS32" s="164"/>
      <c r="BT32" s="164"/>
      <c r="BU32" s="164"/>
      <c r="BV32" s="164"/>
      <c r="BW32" s="164" t="s">
        <v>177</v>
      </c>
      <c r="BX32" s="164"/>
      <c r="BY32" s="164"/>
      <c r="BZ32" s="164"/>
      <c r="CA32" s="164"/>
      <c r="CB32" s="168"/>
      <c r="CC32" s="168"/>
      <c r="CD32" s="168"/>
      <c r="CE32" s="168"/>
      <c r="CF32" s="168"/>
      <c r="CG32" s="168"/>
      <c r="CH32" s="168"/>
      <c r="CI32" s="168"/>
      <c r="CJ32" s="168"/>
      <c r="CK32" s="168"/>
      <c r="CL32" s="168"/>
      <c r="CM32" s="168"/>
      <c r="CN32" s="168"/>
      <c r="CO32" s="168" t="s">
        <v>178</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179</v>
      </c>
      <c r="D33" s="378"/>
      <c r="E33" s="377" t="s">
        <v>180</v>
      </c>
      <c r="F33" s="377"/>
      <c r="G33" s="377"/>
      <c r="H33" s="377"/>
      <c r="I33" s="377"/>
      <c r="J33" s="377"/>
      <c r="K33" s="377"/>
      <c r="L33" s="377"/>
      <c r="M33" s="377"/>
      <c r="N33" s="377"/>
      <c r="O33" s="377"/>
      <c r="P33" s="377"/>
      <c r="Q33" s="377"/>
      <c r="R33" s="377"/>
      <c r="S33" s="377"/>
      <c r="T33" s="169"/>
      <c r="U33" s="378" t="s">
        <v>179</v>
      </c>
      <c r="V33" s="378"/>
      <c r="W33" s="377" t="s">
        <v>180</v>
      </c>
      <c r="X33" s="377"/>
      <c r="Y33" s="377"/>
      <c r="Z33" s="377"/>
      <c r="AA33" s="377"/>
      <c r="AB33" s="377"/>
      <c r="AC33" s="377"/>
      <c r="AD33" s="377"/>
      <c r="AE33" s="377"/>
      <c r="AF33" s="377"/>
      <c r="AG33" s="377"/>
      <c r="AH33" s="377"/>
      <c r="AI33" s="377"/>
      <c r="AJ33" s="377"/>
      <c r="AK33" s="377"/>
      <c r="AL33" s="169"/>
      <c r="AM33" s="378" t="s">
        <v>179</v>
      </c>
      <c r="AN33" s="378"/>
      <c r="AO33" s="377" t="s">
        <v>180</v>
      </c>
      <c r="AP33" s="377"/>
      <c r="AQ33" s="377"/>
      <c r="AR33" s="377"/>
      <c r="AS33" s="377"/>
      <c r="AT33" s="377"/>
      <c r="AU33" s="377"/>
      <c r="AV33" s="377"/>
      <c r="AW33" s="377"/>
      <c r="AX33" s="377"/>
      <c r="AY33" s="377"/>
      <c r="AZ33" s="377"/>
      <c r="BA33" s="377"/>
      <c r="BB33" s="377"/>
      <c r="BC33" s="377"/>
      <c r="BD33" s="170"/>
      <c r="BE33" s="377" t="s">
        <v>181</v>
      </c>
      <c r="BF33" s="377"/>
      <c r="BG33" s="377" t="s">
        <v>182</v>
      </c>
      <c r="BH33" s="377"/>
      <c r="BI33" s="377"/>
      <c r="BJ33" s="377"/>
      <c r="BK33" s="377"/>
      <c r="BL33" s="377"/>
      <c r="BM33" s="377"/>
      <c r="BN33" s="377"/>
      <c r="BO33" s="377"/>
      <c r="BP33" s="377"/>
      <c r="BQ33" s="377"/>
      <c r="BR33" s="377"/>
      <c r="BS33" s="377"/>
      <c r="BT33" s="377"/>
      <c r="BU33" s="377"/>
      <c r="BV33" s="170"/>
      <c r="BW33" s="378" t="s">
        <v>181</v>
      </c>
      <c r="BX33" s="378"/>
      <c r="BY33" s="377" t="s">
        <v>183</v>
      </c>
      <c r="BZ33" s="377"/>
      <c r="CA33" s="377"/>
      <c r="CB33" s="377"/>
      <c r="CC33" s="377"/>
      <c r="CD33" s="377"/>
      <c r="CE33" s="377"/>
      <c r="CF33" s="377"/>
      <c r="CG33" s="377"/>
      <c r="CH33" s="377"/>
      <c r="CI33" s="377"/>
      <c r="CJ33" s="377"/>
      <c r="CK33" s="377"/>
      <c r="CL33" s="377"/>
      <c r="CM33" s="377"/>
      <c r="CN33" s="169"/>
      <c r="CO33" s="378" t="s">
        <v>179</v>
      </c>
      <c r="CP33" s="378"/>
      <c r="CQ33" s="377" t="s">
        <v>184</v>
      </c>
      <c r="CR33" s="377"/>
      <c r="CS33" s="377"/>
      <c r="CT33" s="377"/>
      <c r="CU33" s="377"/>
      <c r="CV33" s="377"/>
      <c r="CW33" s="377"/>
      <c r="CX33" s="377"/>
      <c r="CY33" s="377"/>
      <c r="CZ33" s="377"/>
      <c r="DA33" s="377"/>
      <c r="DB33" s="377"/>
      <c r="DC33" s="377"/>
      <c r="DD33" s="377"/>
      <c r="DE33" s="377"/>
      <c r="DF33" s="169"/>
      <c r="DG33" s="377" t="s">
        <v>185</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3</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f>IF(AO34="","",MAX(C34:D43,U34:V43)+1)</f>
        <v>6</v>
      </c>
      <c r="AN34" s="375"/>
      <c r="AO34" s="374" t="str">
        <f>IF('各会計、関係団体の財政状況及び健全化判断比率'!B31="","",'各会計、関係団体の財政状況及び健全化判断比率'!B31)</f>
        <v>水道事業会計</v>
      </c>
      <c r="AP34" s="374"/>
      <c r="AQ34" s="374"/>
      <c r="AR34" s="374"/>
      <c r="AS34" s="374"/>
      <c r="AT34" s="374"/>
      <c r="AU34" s="374"/>
      <c r="AV34" s="374"/>
      <c r="AW34" s="374"/>
      <c r="AX34" s="374"/>
      <c r="AY34" s="374"/>
      <c r="AZ34" s="374"/>
      <c r="BA34" s="374"/>
      <c r="BB34" s="374"/>
      <c r="BC34" s="374"/>
      <c r="BD34" s="167"/>
      <c r="BE34" s="375">
        <f>IF(BG34="","",MAX(C34:D43,U34:V43,AM34:AN43)+1)</f>
        <v>7</v>
      </c>
      <c r="BF34" s="375"/>
      <c r="BG34" s="374" t="str">
        <f>IF('各会計、関係団体の財政状況及び健全化判断比率'!B32="","",'各会計、関係団体の財政状況及び健全化判断比率'!B32)</f>
        <v>下水道事業特別会計</v>
      </c>
      <c r="BH34" s="374"/>
      <c r="BI34" s="374"/>
      <c r="BJ34" s="374"/>
      <c r="BK34" s="374"/>
      <c r="BL34" s="374"/>
      <c r="BM34" s="374"/>
      <c r="BN34" s="374"/>
      <c r="BO34" s="374"/>
      <c r="BP34" s="374"/>
      <c r="BQ34" s="374"/>
      <c r="BR34" s="374"/>
      <c r="BS34" s="374"/>
      <c r="BT34" s="374"/>
      <c r="BU34" s="374"/>
      <c r="BV34" s="167"/>
      <c r="BW34" s="375">
        <f>IF(BY34="","",MAX(C34:D43,U34:V43,AM34:AN43,BE34:BF43)+1)</f>
        <v>9</v>
      </c>
      <c r="BX34" s="375"/>
      <c r="BY34" s="374" t="str">
        <f>IF('各会計、関係団体の財政状況及び健全化判断比率'!B68="","",'各会計、関係団体の財政状況及び健全化判断比率'!B68)</f>
        <v>石川県市町村消防団員等公務災害補償等組合</v>
      </c>
      <c r="BZ34" s="374"/>
      <c r="CA34" s="374"/>
      <c r="CB34" s="374"/>
      <c r="CC34" s="374"/>
      <c r="CD34" s="374"/>
      <c r="CE34" s="374"/>
      <c r="CF34" s="374"/>
      <c r="CG34" s="374"/>
      <c r="CH34" s="374"/>
      <c r="CI34" s="374"/>
      <c r="CJ34" s="374"/>
      <c r="CK34" s="374"/>
      <c r="CL34" s="374"/>
      <c r="CM34" s="374"/>
      <c r="CN34" s="167"/>
      <c r="CO34" s="375" t="str">
        <f>IF(CQ34="","",MAX(C34:D43,U34:V43,AM34:AN43,BE34:BF43,BW34:BX43)+1)</f>
        <v/>
      </c>
      <c r="CP34" s="375"/>
      <c r="CQ34" s="374" t="str">
        <f>IF('各会計、関係団体の財政状況及び健全化判断比率'!BS7="","",'各会計、関係団体の財政状況及び健全化判断比率'!BS7)</f>
        <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f>IF(E35="","",C34+1)</f>
        <v>2</v>
      </c>
      <c r="D35" s="375"/>
      <c r="E35" s="374" t="str">
        <f>IF('各会計、関係団体の財政状況及び健全化判断比率'!B8="","",'各会計、関係団体の財政状況及び健全化判断比率'!B8)</f>
        <v>ケーブルテレビ事業特別会計</v>
      </c>
      <c r="F35" s="374"/>
      <c r="G35" s="374"/>
      <c r="H35" s="374"/>
      <c r="I35" s="374"/>
      <c r="J35" s="374"/>
      <c r="K35" s="374"/>
      <c r="L35" s="374"/>
      <c r="M35" s="374"/>
      <c r="N35" s="374"/>
      <c r="O35" s="374"/>
      <c r="P35" s="374"/>
      <c r="Q35" s="374"/>
      <c r="R35" s="374"/>
      <c r="S35" s="374"/>
      <c r="T35" s="167"/>
      <c r="U35" s="375">
        <f>IF(W35="","",U34+1)</f>
        <v>4</v>
      </c>
      <c r="V35" s="375"/>
      <c r="W35" s="374" t="str">
        <f>IF('各会計、関係団体の財政状況及び健全化判断比率'!B29="","",'各会計、関係団体の財政状況及び健全化判断比率'!B29)</f>
        <v>介護保険特別会計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8</v>
      </c>
      <c r="BF35" s="375"/>
      <c r="BG35" s="374" t="str">
        <f>IF('各会計、関係団体の財政状況及び健全化判断比率'!B33="","",'各会計、関係団体の財政状況及び健全化判断比率'!B33)</f>
        <v>分譲宅地造成事業特別会計</v>
      </c>
      <c r="BH35" s="374"/>
      <c r="BI35" s="374"/>
      <c r="BJ35" s="374"/>
      <c r="BK35" s="374"/>
      <c r="BL35" s="374"/>
      <c r="BM35" s="374"/>
      <c r="BN35" s="374"/>
      <c r="BO35" s="374"/>
      <c r="BP35" s="374"/>
      <c r="BQ35" s="374"/>
      <c r="BR35" s="374"/>
      <c r="BS35" s="374"/>
      <c r="BT35" s="374"/>
      <c r="BU35" s="374"/>
      <c r="BV35" s="167"/>
      <c r="BW35" s="375">
        <f t="shared" ref="BW35:BW43" si="2">IF(BY35="","",BW34+1)</f>
        <v>10</v>
      </c>
      <c r="BX35" s="375"/>
      <c r="BY35" s="374" t="str">
        <f>IF('各会計、関係団体の財政状況及び健全化判断比率'!B69="","",'各会計、関係団体の財政状況及び健全化判断比率'!B69)</f>
        <v>長曽川水防事務組合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5</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11</v>
      </c>
      <c r="BX36" s="375"/>
      <c r="BY36" s="374" t="str">
        <f>IF('各会計、関係団体の財政状況及び健全化判断比率'!B70="","",'各会計、関係団体の財政状況及び健全化判断比率'!B70)</f>
        <v>石川県市町村職員退職手当組合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12</v>
      </c>
      <c r="BX37" s="375"/>
      <c r="BY37" s="374" t="str">
        <f>IF('各会計、関係団体の財政状況及び健全化判断比率'!B71="","",'各会計、関係団体の財政状況及び健全化判断比率'!B71)</f>
        <v>石川県市町村消防賞じゅつ金組合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13</v>
      </c>
      <c r="BX38" s="375"/>
      <c r="BY38" s="374" t="str">
        <f>IF('各会計、関係団体の財政状況及び健全化判断比率'!B72="","",'各会計、関係団体の財政状況及び健全化判断比率'!B72)</f>
        <v>石川県市町議会議員公務災害補償等組合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14</v>
      </c>
      <c r="BX39" s="375"/>
      <c r="BY39" s="374" t="str">
        <f>IF('各会計、関係団体の財政状況及び健全化判断比率'!B73="","",'各会計、関係団体の財政状況及び健全化判断比率'!B73)</f>
        <v>石川北部アール・ディ・エフ広域処理組合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15</v>
      </c>
      <c r="BX40" s="375"/>
      <c r="BY40" s="374" t="str">
        <f>IF('各会計、関係団体の財政状況及び健全化判断比率'!B74="","",'各会計、関係団体の財政状況及び健全化判断比率'!B74)</f>
        <v>石川県後期高齢者医療広域連合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186</v>
      </c>
      <c r="C46" s="139"/>
      <c r="D46" s="139"/>
      <c r="E46" s="139" t="s">
        <v>187</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188</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189</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190</v>
      </c>
    </row>
    <row r="50" spans="5:5" x14ac:dyDescent="0.15">
      <c r="E50" s="141" t="s">
        <v>191</v>
      </c>
    </row>
    <row r="51" spans="5:5" x14ac:dyDescent="0.15">
      <c r="E51" s="141" t="s">
        <v>192</v>
      </c>
    </row>
    <row r="52" spans="5:5" x14ac:dyDescent="0.15">
      <c r="E52" s="141" t="s">
        <v>193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H31"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x14ac:dyDescent="0.15">
      <c r="A34" s="22"/>
      <c r="B34" s="31"/>
      <c r="C34" s="1184" t="s">
        <v>522</v>
      </c>
      <c r="D34" s="1184"/>
      <c r="E34" s="1185"/>
      <c r="F34" s="32">
        <v>8.0500000000000007</v>
      </c>
      <c r="G34" s="33">
        <v>7.26</v>
      </c>
      <c r="H34" s="33">
        <v>6.06</v>
      </c>
      <c r="I34" s="33">
        <v>6.2</v>
      </c>
      <c r="J34" s="34">
        <v>6.58</v>
      </c>
      <c r="K34" s="22"/>
      <c r="L34" s="22"/>
      <c r="M34" s="22"/>
      <c r="N34" s="22"/>
      <c r="O34" s="22"/>
      <c r="P34" s="22"/>
    </row>
    <row r="35" spans="1:16" ht="39" customHeight="1" x14ac:dyDescent="0.15">
      <c r="A35" s="22"/>
      <c r="B35" s="35"/>
      <c r="C35" s="1178" t="s">
        <v>523</v>
      </c>
      <c r="D35" s="1179"/>
      <c r="E35" s="1180"/>
      <c r="F35" s="36">
        <v>0.39</v>
      </c>
      <c r="G35" s="37">
        <v>0.43</v>
      </c>
      <c r="H35" s="37">
        <v>0.47</v>
      </c>
      <c r="I35" s="37">
        <v>0.52</v>
      </c>
      <c r="J35" s="38">
        <v>0.71</v>
      </c>
      <c r="K35" s="22"/>
      <c r="L35" s="22"/>
      <c r="M35" s="22"/>
      <c r="N35" s="22"/>
      <c r="O35" s="22"/>
      <c r="P35" s="22"/>
    </row>
    <row r="36" spans="1:16" ht="39" customHeight="1" x14ac:dyDescent="0.15">
      <c r="A36" s="22"/>
      <c r="B36" s="35"/>
      <c r="C36" s="1178" t="s">
        <v>524</v>
      </c>
      <c r="D36" s="1179"/>
      <c r="E36" s="1180"/>
      <c r="F36" s="36">
        <v>0.06</v>
      </c>
      <c r="G36" s="37">
        <v>1.25</v>
      </c>
      <c r="H36" s="37">
        <v>1.4</v>
      </c>
      <c r="I36" s="37">
        <v>0.8</v>
      </c>
      <c r="J36" s="38">
        <v>0.27</v>
      </c>
      <c r="K36" s="22"/>
      <c r="L36" s="22"/>
      <c r="M36" s="22"/>
      <c r="N36" s="22"/>
      <c r="O36" s="22"/>
      <c r="P36" s="22"/>
    </row>
    <row r="37" spans="1:16" ht="39" customHeight="1" x14ac:dyDescent="0.15">
      <c r="A37" s="22"/>
      <c r="B37" s="35"/>
      <c r="C37" s="1178" t="s">
        <v>525</v>
      </c>
      <c r="D37" s="1179"/>
      <c r="E37" s="1180"/>
      <c r="F37" s="36">
        <v>0.02</v>
      </c>
      <c r="G37" s="37">
        <v>0.08</v>
      </c>
      <c r="H37" s="37">
        <v>0.05</v>
      </c>
      <c r="I37" s="37">
        <v>0.03</v>
      </c>
      <c r="J37" s="38">
        <v>0.03</v>
      </c>
      <c r="K37" s="22"/>
      <c r="L37" s="22"/>
      <c r="M37" s="22"/>
      <c r="N37" s="22"/>
      <c r="O37" s="22"/>
      <c r="P37" s="22"/>
    </row>
    <row r="38" spans="1:16" ht="39" customHeight="1" x14ac:dyDescent="0.15">
      <c r="A38" s="22"/>
      <c r="B38" s="35"/>
      <c r="C38" s="1178" t="s">
        <v>526</v>
      </c>
      <c r="D38" s="1179"/>
      <c r="E38" s="1180"/>
      <c r="F38" s="36">
        <v>0.01</v>
      </c>
      <c r="G38" s="37">
        <v>0</v>
      </c>
      <c r="H38" s="37">
        <v>0</v>
      </c>
      <c r="I38" s="37">
        <v>0</v>
      </c>
      <c r="J38" s="38">
        <v>0</v>
      </c>
      <c r="K38" s="22"/>
      <c r="L38" s="22"/>
      <c r="M38" s="22"/>
      <c r="N38" s="22"/>
      <c r="O38" s="22"/>
      <c r="P38" s="22"/>
    </row>
    <row r="39" spans="1:16" ht="39" customHeight="1" x14ac:dyDescent="0.15">
      <c r="A39" s="22"/>
      <c r="B39" s="35"/>
      <c r="C39" s="1178" t="s">
        <v>527</v>
      </c>
      <c r="D39" s="1179"/>
      <c r="E39" s="1180"/>
      <c r="F39" s="36">
        <v>0</v>
      </c>
      <c r="G39" s="37">
        <v>0</v>
      </c>
      <c r="H39" s="37">
        <v>0</v>
      </c>
      <c r="I39" s="37">
        <v>0</v>
      </c>
      <c r="J39" s="38">
        <v>0</v>
      </c>
      <c r="K39" s="22"/>
      <c r="L39" s="22"/>
      <c r="M39" s="22"/>
      <c r="N39" s="22"/>
      <c r="O39" s="22"/>
      <c r="P39" s="22"/>
    </row>
    <row r="40" spans="1:16" ht="39" customHeight="1" x14ac:dyDescent="0.15">
      <c r="A40" s="22"/>
      <c r="B40" s="35"/>
      <c r="C40" s="1178" t="s">
        <v>528</v>
      </c>
      <c r="D40" s="1179"/>
      <c r="E40" s="1180"/>
      <c r="F40" s="36">
        <v>0</v>
      </c>
      <c r="G40" s="37">
        <v>0</v>
      </c>
      <c r="H40" s="37">
        <v>0</v>
      </c>
      <c r="I40" s="37">
        <v>0</v>
      </c>
      <c r="J40" s="38">
        <v>0</v>
      </c>
      <c r="K40" s="22"/>
      <c r="L40" s="22"/>
      <c r="M40" s="22"/>
      <c r="N40" s="22"/>
      <c r="O40" s="22"/>
      <c r="P40" s="22"/>
    </row>
    <row r="41" spans="1:16" ht="39" customHeight="1" x14ac:dyDescent="0.15">
      <c r="A41" s="22"/>
      <c r="B41" s="35"/>
      <c r="C41" s="1178" t="s">
        <v>529</v>
      </c>
      <c r="D41" s="1179"/>
      <c r="E41" s="1180"/>
      <c r="F41" s="36">
        <v>0</v>
      </c>
      <c r="G41" s="37">
        <v>0</v>
      </c>
      <c r="H41" s="37">
        <v>0</v>
      </c>
      <c r="I41" s="37">
        <v>0</v>
      </c>
      <c r="J41" s="38">
        <v>0</v>
      </c>
      <c r="K41" s="22"/>
      <c r="L41" s="22"/>
      <c r="M41" s="22"/>
      <c r="N41" s="22"/>
      <c r="O41" s="22"/>
      <c r="P41" s="22"/>
    </row>
    <row r="42" spans="1:16" ht="39" customHeight="1" x14ac:dyDescent="0.15">
      <c r="A42" s="22"/>
      <c r="B42" s="39"/>
      <c r="C42" s="1178" t="s">
        <v>530</v>
      </c>
      <c r="D42" s="1179"/>
      <c r="E42" s="1180"/>
      <c r="F42" s="36" t="s">
        <v>477</v>
      </c>
      <c r="G42" s="37" t="s">
        <v>477</v>
      </c>
      <c r="H42" s="37" t="s">
        <v>477</v>
      </c>
      <c r="I42" s="37" t="s">
        <v>477</v>
      </c>
      <c r="J42" s="38" t="s">
        <v>477</v>
      </c>
      <c r="K42" s="22"/>
      <c r="L42" s="22"/>
      <c r="M42" s="22"/>
      <c r="N42" s="22"/>
      <c r="O42" s="22"/>
      <c r="P42" s="22"/>
    </row>
    <row r="43" spans="1:16" ht="39" customHeight="1" thickBot="1" x14ac:dyDescent="0.2">
      <c r="A43" s="22"/>
      <c r="B43" s="40"/>
      <c r="C43" s="1181" t="s">
        <v>531</v>
      </c>
      <c r="D43" s="1182"/>
      <c r="E43" s="1183"/>
      <c r="F43" s="41" t="s">
        <v>477</v>
      </c>
      <c r="G43" s="42" t="s">
        <v>477</v>
      </c>
      <c r="H43" s="42" t="s">
        <v>477</v>
      </c>
      <c r="I43" s="42" t="s">
        <v>477</v>
      </c>
      <c r="J43" s="43" t="s">
        <v>477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J25" zoomScaleSheetLayoutView="55" workbookViewId="0">
      <selection activeCell="P51" sqref="P5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1341</v>
      </c>
      <c r="L45" s="60">
        <v>1589</v>
      </c>
      <c r="M45" s="60">
        <v>1423</v>
      </c>
      <c r="N45" s="60">
        <v>1399</v>
      </c>
      <c r="O45" s="61">
        <v>1467</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477</v>
      </c>
      <c r="L46" s="64" t="s">
        <v>477</v>
      </c>
      <c r="M46" s="64" t="s">
        <v>477</v>
      </c>
      <c r="N46" s="64" t="s">
        <v>477</v>
      </c>
      <c r="O46" s="65" t="s">
        <v>477</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477</v>
      </c>
      <c r="L47" s="64" t="s">
        <v>477</v>
      </c>
      <c r="M47" s="64" t="s">
        <v>477</v>
      </c>
      <c r="N47" s="64" t="s">
        <v>477</v>
      </c>
      <c r="O47" s="65" t="s">
        <v>477</v>
      </c>
      <c r="P47" s="48"/>
      <c r="Q47" s="48"/>
      <c r="R47" s="48"/>
      <c r="S47" s="48"/>
      <c r="T47" s="48"/>
      <c r="U47" s="48"/>
    </row>
    <row r="48" spans="1:21" ht="30.75" customHeight="1" x14ac:dyDescent="0.15">
      <c r="A48" s="48"/>
      <c r="B48" s="1196"/>
      <c r="C48" s="1197"/>
      <c r="D48" s="62"/>
      <c r="E48" s="1188" t="s">
        <v>15</v>
      </c>
      <c r="F48" s="1188"/>
      <c r="G48" s="1188"/>
      <c r="H48" s="1188"/>
      <c r="I48" s="1188"/>
      <c r="J48" s="1189"/>
      <c r="K48" s="63">
        <v>608</v>
      </c>
      <c r="L48" s="64">
        <v>663</v>
      </c>
      <c r="M48" s="64">
        <v>757</v>
      </c>
      <c r="N48" s="64">
        <v>765</v>
      </c>
      <c r="O48" s="65">
        <v>819</v>
      </c>
      <c r="P48" s="48"/>
      <c r="Q48" s="48"/>
      <c r="R48" s="48"/>
      <c r="S48" s="48"/>
      <c r="T48" s="48"/>
      <c r="U48" s="48"/>
    </row>
    <row r="49" spans="1:21" ht="30.75" customHeight="1" x14ac:dyDescent="0.15">
      <c r="A49" s="48"/>
      <c r="B49" s="1196"/>
      <c r="C49" s="1197"/>
      <c r="D49" s="62"/>
      <c r="E49" s="1188" t="s">
        <v>16</v>
      </c>
      <c r="F49" s="1188"/>
      <c r="G49" s="1188"/>
      <c r="H49" s="1188"/>
      <c r="I49" s="1188"/>
      <c r="J49" s="1189"/>
      <c r="K49" s="63">
        <v>205</v>
      </c>
      <c r="L49" s="64" t="s">
        <v>477</v>
      </c>
      <c r="M49" s="64" t="s">
        <v>477</v>
      </c>
      <c r="N49" s="64" t="s">
        <v>477</v>
      </c>
      <c r="O49" s="65" t="s">
        <v>477</v>
      </c>
      <c r="P49" s="48"/>
      <c r="Q49" s="48"/>
      <c r="R49" s="48"/>
      <c r="S49" s="48"/>
      <c r="T49" s="48"/>
      <c r="U49" s="48"/>
    </row>
    <row r="50" spans="1:21" ht="30.75" customHeight="1" x14ac:dyDescent="0.15">
      <c r="A50" s="48"/>
      <c r="B50" s="1196"/>
      <c r="C50" s="1197"/>
      <c r="D50" s="62"/>
      <c r="E50" s="1188" t="s">
        <v>17</v>
      </c>
      <c r="F50" s="1188"/>
      <c r="G50" s="1188"/>
      <c r="H50" s="1188"/>
      <c r="I50" s="1188"/>
      <c r="J50" s="1189"/>
      <c r="K50" s="63">
        <v>1</v>
      </c>
      <c r="L50" s="64">
        <v>1</v>
      </c>
      <c r="M50" s="64">
        <v>1</v>
      </c>
      <c r="N50" s="64">
        <v>0</v>
      </c>
      <c r="O50" s="65" t="s">
        <v>477</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477</v>
      </c>
      <c r="L51" s="64" t="s">
        <v>477</v>
      </c>
      <c r="M51" s="64" t="s">
        <v>477</v>
      </c>
      <c r="N51" s="64" t="s">
        <v>477</v>
      </c>
      <c r="O51" s="65" t="s">
        <v>477</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1515</v>
      </c>
      <c r="L52" s="64">
        <v>1452</v>
      </c>
      <c r="M52" s="64">
        <v>1566</v>
      </c>
      <c r="N52" s="64">
        <v>1682</v>
      </c>
      <c r="O52" s="65">
        <v>1664</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640</v>
      </c>
      <c r="L53" s="69">
        <v>801</v>
      </c>
      <c r="M53" s="69">
        <v>615</v>
      </c>
      <c r="N53" s="69">
        <v>482</v>
      </c>
      <c r="O53" s="70">
        <v>622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J37" zoomScaleSheetLayoutView="100" workbookViewId="0">
      <selection activeCell="L43" sqref="L43"/>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517</v>
      </c>
      <c r="J40" s="79" t="s">
        <v>518</v>
      </c>
      <c r="K40" s="79" t="s">
        <v>519</v>
      </c>
      <c r="L40" s="79" t="s">
        <v>520</v>
      </c>
      <c r="M40" s="80" t="s">
        <v>521</v>
      </c>
    </row>
    <row r="41" spans="2:13" ht="27.75" customHeight="1" x14ac:dyDescent="0.15">
      <c r="B41" s="1214" t="s">
        <v>24</v>
      </c>
      <c r="C41" s="1215"/>
      <c r="D41" s="81"/>
      <c r="E41" s="1216" t="s">
        <v>25</v>
      </c>
      <c r="F41" s="1216"/>
      <c r="G41" s="1216"/>
      <c r="H41" s="1217"/>
      <c r="I41" s="82">
        <v>15379</v>
      </c>
      <c r="J41" s="83">
        <v>16302</v>
      </c>
      <c r="K41" s="83">
        <v>16369</v>
      </c>
      <c r="L41" s="83">
        <v>15699</v>
      </c>
      <c r="M41" s="84">
        <v>15276</v>
      </c>
    </row>
    <row r="42" spans="2:13" ht="27.75" customHeight="1" x14ac:dyDescent="0.15">
      <c r="B42" s="1204"/>
      <c r="C42" s="1205"/>
      <c r="D42" s="85"/>
      <c r="E42" s="1208" t="s">
        <v>26</v>
      </c>
      <c r="F42" s="1208"/>
      <c r="G42" s="1208"/>
      <c r="H42" s="1209"/>
      <c r="I42" s="86" t="s">
        <v>477</v>
      </c>
      <c r="J42" s="87" t="s">
        <v>477</v>
      </c>
      <c r="K42" s="87">
        <v>0</v>
      </c>
      <c r="L42" s="87" t="s">
        <v>477</v>
      </c>
      <c r="M42" s="88" t="s">
        <v>477</v>
      </c>
    </row>
    <row r="43" spans="2:13" ht="27.75" customHeight="1" x14ac:dyDescent="0.15">
      <c r="B43" s="1204"/>
      <c r="C43" s="1205"/>
      <c r="D43" s="85"/>
      <c r="E43" s="1208" t="s">
        <v>27</v>
      </c>
      <c r="F43" s="1208"/>
      <c r="G43" s="1208"/>
      <c r="H43" s="1209"/>
      <c r="I43" s="86">
        <v>11142</v>
      </c>
      <c r="J43" s="87">
        <v>10867</v>
      </c>
      <c r="K43" s="87">
        <v>11348</v>
      </c>
      <c r="L43" s="87">
        <v>11253</v>
      </c>
      <c r="M43" s="88">
        <v>11689</v>
      </c>
    </row>
    <row r="44" spans="2:13" ht="27.75" customHeight="1" x14ac:dyDescent="0.15">
      <c r="B44" s="1204"/>
      <c r="C44" s="1205"/>
      <c r="D44" s="85"/>
      <c r="E44" s="1208" t="s">
        <v>28</v>
      </c>
      <c r="F44" s="1208"/>
      <c r="G44" s="1208"/>
      <c r="H44" s="1209"/>
      <c r="I44" s="86">
        <v>2280</v>
      </c>
      <c r="J44" s="87" t="s">
        <v>477</v>
      </c>
      <c r="K44" s="87" t="s">
        <v>477</v>
      </c>
      <c r="L44" s="87" t="s">
        <v>477</v>
      </c>
      <c r="M44" s="88" t="s">
        <v>477</v>
      </c>
    </row>
    <row r="45" spans="2:13" ht="27.75" customHeight="1" x14ac:dyDescent="0.15">
      <c r="B45" s="1204"/>
      <c r="C45" s="1205"/>
      <c r="D45" s="85"/>
      <c r="E45" s="1208" t="s">
        <v>29</v>
      </c>
      <c r="F45" s="1208"/>
      <c r="G45" s="1208"/>
      <c r="H45" s="1209"/>
      <c r="I45" s="86">
        <v>2856</v>
      </c>
      <c r="J45" s="87">
        <v>2630</v>
      </c>
      <c r="K45" s="87">
        <v>2603</v>
      </c>
      <c r="L45" s="87">
        <v>2583</v>
      </c>
      <c r="M45" s="88">
        <v>2570</v>
      </c>
    </row>
    <row r="46" spans="2:13" ht="27.75" customHeight="1" x14ac:dyDescent="0.15">
      <c r="B46" s="1204"/>
      <c r="C46" s="1205"/>
      <c r="D46" s="89"/>
      <c r="E46" s="1208" t="s">
        <v>30</v>
      </c>
      <c r="F46" s="1208"/>
      <c r="G46" s="1208"/>
      <c r="H46" s="1209"/>
      <c r="I46" s="86" t="s">
        <v>477</v>
      </c>
      <c r="J46" s="87" t="s">
        <v>477</v>
      </c>
      <c r="K46" s="87" t="s">
        <v>477</v>
      </c>
      <c r="L46" s="87" t="s">
        <v>477</v>
      </c>
      <c r="M46" s="88" t="s">
        <v>477</v>
      </c>
    </row>
    <row r="47" spans="2:13" ht="27.75" customHeight="1" x14ac:dyDescent="0.15">
      <c r="B47" s="1204"/>
      <c r="C47" s="1205"/>
      <c r="D47" s="90"/>
      <c r="E47" s="1218" t="s">
        <v>31</v>
      </c>
      <c r="F47" s="1219"/>
      <c r="G47" s="1219"/>
      <c r="H47" s="1220"/>
      <c r="I47" s="86" t="s">
        <v>477</v>
      </c>
      <c r="J47" s="87" t="s">
        <v>477</v>
      </c>
      <c r="K47" s="87" t="s">
        <v>477</v>
      </c>
      <c r="L47" s="87" t="s">
        <v>477</v>
      </c>
      <c r="M47" s="88" t="s">
        <v>477</v>
      </c>
    </row>
    <row r="48" spans="2:13" ht="27.75" customHeight="1" x14ac:dyDescent="0.15">
      <c r="B48" s="1204"/>
      <c r="C48" s="1205"/>
      <c r="D48" s="85"/>
      <c r="E48" s="1208" t="s">
        <v>32</v>
      </c>
      <c r="F48" s="1208"/>
      <c r="G48" s="1208"/>
      <c r="H48" s="1209"/>
      <c r="I48" s="86" t="s">
        <v>477</v>
      </c>
      <c r="J48" s="87" t="s">
        <v>477</v>
      </c>
      <c r="K48" s="87" t="s">
        <v>477</v>
      </c>
      <c r="L48" s="87" t="s">
        <v>477</v>
      </c>
      <c r="M48" s="88" t="s">
        <v>477</v>
      </c>
    </row>
    <row r="49" spans="2:13" ht="27.75" customHeight="1" x14ac:dyDescent="0.15">
      <c r="B49" s="1206"/>
      <c r="C49" s="1207"/>
      <c r="D49" s="85"/>
      <c r="E49" s="1208" t="s">
        <v>33</v>
      </c>
      <c r="F49" s="1208"/>
      <c r="G49" s="1208"/>
      <c r="H49" s="1209"/>
      <c r="I49" s="86" t="s">
        <v>477</v>
      </c>
      <c r="J49" s="87" t="s">
        <v>477</v>
      </c>
      <c r="K49" s="87" t="s">
        <v>477</v>
      </c>
      <c r="L49" s="87" t="s">
        <v>477</v>
      </c>
      <c r="M49" s="88" t="s">
        <v>477</v>
      </c>
    </row>
    <row r="50" spans="2:13" ht="27.75" customHeight="1" x14ac:dyDescent="0.15">
      <c r="B50" s="1202" t="s">
        <v>34</v>
      </c>
      <c r="C50" s="1203"/>
      <c r="D50" s="91"/>
      <c r="E50" s="1208" t="s">
        <v>35</v>
      </c>
      <c r="F50" s="1208"/>
      <c r="G50" s="1208"/>
      <c r="H50" s="1209"/>
      <c r="I50" s="86">
        <v>6209</v>
      </c>
      <c r="J50" s="87">
        <v>6630</v>
      </c>
      <c r="K50" s="87">
        <v>6231</v>
      </c>
      <c r="L50" s="87">
        <v>6830</v>
      </c>
      <c r="M50" s="88">
        <v>7070</v>
      </c>
    </row>
    <row r="51" spans="2:13" ht="27.75" customHeight="1" x14ac:dyDescent="0.15">
      <c r="B51" s="1204"/>
      <c r="C51" s="1205"/>
      <c r="D51" s="85"/>
      <c r="E51" s="1208" t="s">
        <v>36</v>
      </c>
      <c r="F51" s="1208"/>
      <c r="G51" s="1208"/>
      <c r="H51" s="1209"/>
      <c r="I51" s="86">
        <v>255</v>
      </c>
      <c r="J51" s="87">
        <v>150</v>
      </c>
      <c r="K51" s="87">
        <v>107</v>
      </c>
      <c r="L51" s="87">
        <v>108</v>
      </c>
      <c r="M51" s="88">
        <v>168</v>
      </c>
    </row>
    <row r="52" spans="2:13" ht="27.75" customHeight="1" x14ac:dyDescent="0.15">
      <c r="B52" s="1206"/>
      <c r="C52" s="1207"/>
      <c r="D52" s="85"/>
      <c r="E52" s="1208" t="s">
        <v>37</v>
      </c>
      <c r="F52" s="1208"/>
      <c r="G52" s="1208"/>
      <c r="H52" s="1209"/>
      <c r="I52" s="86">
        <v>20277</v>
      </c>
      <c r="J52" s="87">
        <v>19607</v>
      </c>
      <c r="K52" s="87">
        <v>19479</v>
      </c>
      <c r="L52" s="87">
        <v>18609</v>
      </c>
      <c r="M52" s="88">
        <v>18143</v>
      </c>
    </row>
    <row r="53" spans="2:13" ht="27.75" customHeight="1" thickBot="1" x14ac:dyDescent="0.2">
      <c r="B53" s="1210" t="s">
        <v>38</v>
      </c>
      <c r="C53" s="1211"/>
      <c r="D53" s="92"/>
      <c r="E53" s="1212" t="s">
        <v>39</v>
      </c>
      <c r="F53" s="1212"/>
      <c r="G53" s="1212"/>
      <c r="H53" s="1213"/>
      <c r="I53" s="93">
        <v>4916</v>
      </c>
      <c r="J53" s="94">
        <v>3413</v>
      </c>
      <c r="K53" s="94">
        <v>4503</v>
      </c>
      <c r="L53" s="94">
        <v>3989</v>
      </c>
      <c r="M53" s="95">
        <v>4155</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55" zoomScaleNormal="55"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539</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539</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540</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541</v>
      </c>
      <c r="I42" s="354"/>
      <c r="J42" s="354"/>
      <c r="K42" s="354"/>
      <c r="L42" s="246"/>
      <c r="M42" s="246"/>
      <c r="N42" s="246"/>
      <c r="O42" s="246"/>
    </row>
    <row r="43" spans="2:17" x14ac:dyDescent="0.15">
      <c r="B43" s="250"/>
      <c r="C43" s="246"/>
      <c r="D43" s="246"/>
      <c r="E43" s="246"/>
      <c r="F43" s="246"/>
      <c r="G43" s="1235"/>
      <c r="H43" s="1236"/>
      <c r="I43" s="1236"/>
      <c r="J43" s="1236"/>
      <c r="K43" s="1236"/>
      <c r="L43" s="1236"/>
      <c r="M43" s="1236"/>
      <c r="N43" s="1236"/>
      <c r="O43" s="1237"/>
    </row>
    <row r="44" spans="2:17" x14ac:dyDescent="0.15">
      <c r="B44" s="250"/>
      <c r="C44" s="246"/>
      <c r="D44" s="246"/>
      <c r="E44" s="246"/>
      <c r="F44" s="246"/>
      <c r="G44" s="1238"/>
      <c r="H44" s="1239"/>
      <c r="I44" s="1239"/>
      <c r="J44" s="1239"/>
      <c r="K44" s="1239"/>
      <c r="L44" s="1239"/>
      <c r="M44" s="1239"/>
      <c r="N44" s="1239"/>
      <c r="O44" s="1240"/>
    </row>
    <row r="45" spans="2:17" x14ac:dyDescent="0.15">
      <c r="B45" s="250"/>
      <c r="C45" s="246"/>
      <c r="D45" s="246"/>
      <c r="E45" s="246"/>
      <c r="F45" s="246"/>
      <c r="G45" s="1238"/>
      <c r="H45" s="1239"/>
      <c r="I45" s="1239"/>
      <c r="J45" s="1239"/>
      <c r="K45" s="1239"/>
      <c r="L45" s="1239"/>
      <c r="M45" s="1239"/>
      <c r="N45" s="1239"/>
      <c r="O45" s="1240"/>
    </row>
    <row r="46" spans="2:17" x14ac:dyDescent="0.15">
      <c r="B46" s="250"/>
      <c r="C46" s="246"/>
      <c r="D46" s="246"/>
      <c r="E46" s="246"/>
      <c r="F46" s="246"/>
      <c r="G46" s="1238"/>
      <c r="H46" s="1239"/>
      <c r="I46" s="1239"/>
      <c r="J46" s="1239"/>
      <c r="K46" s="1239"/>
      <c r="L46" s="1239"/>
      <c r="M46" s="1239"/>
      <c r="N46" s="1239"/>
      <c r="O46" s="1240"/>
    </row>
    <row r="47" spans="2:17" x14ac:dyDescent="0.15">
      <c r="B47" s="250"/>
      <c r="C47" s="246"/>
      <c r="D47" s="246"/>
      <c r="E47" s="246"/>
      <c r="F47" s="246"/>
      <c r="G47" s="1241"/>
      <c r="H47" s="1242"/>
      <c r="I47" s="1242"/>
      <c r="J47" s="1242"/>
      <c r="K47" s="1242"/>
      <c r="L47" s="1242"/>
      <c r="M47" s="1242"/>
      <c r="N47" s="1242"/>
      <c r="O47" s="1243"/>
    </row>
    <row r="48" spans="2:17" x14ac:dyDescent="0.15">
      <c r="B48" s="250"/>
      <c r="C48" s="246"/>
      <c r="D48" s="246"/>
      <c r="E48" s="246"/>
      <c r="F48" s="246"/>
      <c r="G48" s="246"/>
      <c r="H48" s="355"/>
      <c r="I48" s="355"/>
      <c r="J48" s="355"/>
    </row>
    <row r="49" spans="1:17" x14ac:dyDescent="0.15">
      <c r="B49" s="250"/>
      <c r="C49" s="246"/>
      <c r="D49" s="246"/>
      <c r="E49" s="246"/>
      <c r="F49" s="246"/>
      <c r="G49" s="245" t="s">
        <v>542</v>
      </c>
    </row>
    <row r="50" spans="1:17" x14ac:dyDescent="0.15">
      <c r="B50" s="250"/>
      <c r="C50" s="246"/>
      <c r="D50" s="246"/>
      <c r="E50" s="246"/>
      <c r="F50" s="246"/>
      <c r="G50" s="1244"/>
      <c r="H50" s="1245"/>
      <c r="I50" s="1245"/>
      <c r="J50" s="1246"/>
      <c r="K50" s="356" t="s">
        <v>517</v>
      </c>
      <c r="L50" s="356" t="s">
        <v>518</v>
      </c>
      <c r="M50" s="356" t="s">
        <v>519</v>
      </c>
      <c r="N50" s="356" t="s">
        <v>520</v>
      </c>
      <c r="O50" s="356" t="s">
        <v>521</v>
      </c>
    </row>
    <row r="51" spans="1:17" x14ac:dyDescent="0.15">
      <c r="B51" s="250"/>
      <c r="C51" s="246"/>
      <c r="D51" s="246"/>
      <c r="E51" s="246"/>
      <c r="F51" s="246"/>
      <c r="G51" s="1247" t="s">
        <v>543</v>
      </c>
      <c r="H51" s="1248"/>
      <c r="I51" s="1253" t="s">
        <v>544</v>
      </c>
      <c r="J51" s="1253"/>
      <c r="K51" s="1255"/>
      <c r="L51" s="1255"/>
      <c r="M51" s="1255"/>
      <c r="N51" s="1255"/>
      <c r="O51" s="1255"/>
    </row>
    <row r="52" spans="1:17" x14ac:dyDescent="0.15">
      <c r="B52" s="250"/>
      <c r="C52" s="246"/>
      <c r="D52" s="246"/>
      <c r="E52" s="246"/>
      <c r="F52" s="246"/>
      <c r="G52" s="1249"/>
      <c r="H52" s="1250"/>
      <c r="I52" s="1254"/>
      <c r="J52" s="1254"/>
      <c r="K52" s="1221"/>
      <c r="L52" s="1221"/>
      <c r="M52" s="1221"/>
      <c r="N52" s="1221"/>
      <c r="O52" s="1221"/>
    </row>
    <row r="53" spans="1:17" x14ac:dyDescent="0.15">
      <c r="A53" s="357"/>
      <c r="B53" s="250"/>
      <c r="C53" s="246"/>
      <c r="D53" s="246"/>
      <c r="E53" s="246"/>
      <c r="F53" s="246"/>
      <c r="G53" s="1249"/>
      <c r="H53" s="1250"/>
      <c r="I53" s="1233" t="s">
        <v>549</v>
      </c>
      <c r="J53" s="1233"/>
      <c r="K53" s="1256"/>
      <c r="L53" s="1256"/>
      <c r="M53" s="1256"/>
      <c r="N53" s="1256"/>
      <c r="O53" s="1256"/>
    </row>
    <row r="54" spans="1:17" x14ac:dyDescent="0.15">
      <c r="A54" s="357"/>
      <c r="B54" s="250"/>
      <c r="C54" s="246"/>
      <c r="D54" s="246"/>
      <c r="E54" s="246"/>
      <c r="F54" s="246"/>
      <c r="G54" s="1251"/>
      <c r="H54" s="1252"/>
      <c r="I54" s="1233"/>
      <c r="J54" s="1233"/>
      <c r="K54" s="1226"/>
      <c r="L54" s="1226"/>
      <c r="M54" s="1226"/>
      <c r="N54" s="1226"/>
      <c r="O54" s="1226"/>
    </row>
    <row r="55" spans="1:17" x14ac:dyDescent="0.15">
      <c r="A55" s="357"/>
      <c r="B55" s="250"/>
      <c r="C55" s="246"/>
      <c r="D55" s="246"/>
      <c r="E55" s="246"/>
      <c r="F55" s="246"/>
      <c r="G55" s="1227" t="s">
        <v>545</v>
      </c>
      <c r="H55" s="1228"/>
      <c r="I55" s="1233" t="s">
        <v>544</v>
      </c>
      <c r="J55" s="1233"/>
      <c r="K55" s="1255"/>
      <c r="L55" s="1255"/>
      <c r="M55" s="1255"/>
      <c r="N55" s="1255"/>
      <c r="O55" s="1255"/>
    </row>
    <row r="56" spans="1:17" x14ac:dyDescent="0.15">
      <c r="A56" s="357"/>
      <c r="B56" s="250"/>
      <c r="C56" s="246"/>
      <c r="D56" s="246"/>
      <c r="E56" s="246"/>
      <c r="F56" s="246"/>
      <c r="G56" s="1229"/>
      <c r="H56" s="1230"/>
      <c r="I56" s="1233"/>
      <c r="J56" s="1233"/>
      <c r="K56" s="1221"/>
      <c r="L56" s="1221"/>
      <c r="M56" s="1221"/>
      <c r="N56" s="1221"/>
      <c r="O56" s="1221"/>
    </row>
    <row r="57" spans="1:17" s="357" customFormat="1" x14ac:dyDescent="0.15">
      <c r="B57" s="358"/>
      <c r="C57" s="354"/>
      <c r="D57" s="354"/>
      <c r="E57" s="354"/>
      <c r="F57" s="354"/>
      <c r="G57" s="1229"/>
      <c r="H57" s="1230"/>
      <c r="I57" s="1223" t="s">
        <v>549</v>
      </c>
      <c r="J57" s="1223"/>
      <c r="K57" s="1256"/>
      <c r="L57" s="1256"/>
      <c r="M57" s="1256"/>
      <c r="N57" s="1256"/>
      <c r="O57" s="1256"/>
      <c r="P57" s="359"/>
      <c r="Q57" s="358"/>
    </row>
    <row r="58" spans="1:17" s="357" customFormat="1" x14ac:dyDescent="0.15">
      <c r="A58" s="245"/>
      <c r="B58" s="358"/>
      <c r="C58" s="354"/>
      <c r="D58" s="354"/>
      <c r="E58" s="354"/>
      <c r="F58" s="354"/>
      <c r="G58" s="1231"/>
      <c r="H58" s="1232"/>
      <c r="I58" s="1223"/>
      <c r="J58" s="1223"/>
      <c r="K58" s="1226"/>
      <c r="L58" s="1226"/>
      <c r="M58" s="1226"/>
      <c r="N58" s="1226"/>
      <c r="O58" s="1226"/>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546</v>
      </c>
      <c r="C63" s="246"/>
      <c r="D63" s="246"/>
      <c r="E63" s="246"/>
      <c r="F63" s="246"/>
      <c r="G63" s="246"/>
      <c r="H63" s="246"/>
      <c r="I63" s="246"/>
      <c r="J63" s="246"/>
      <c r="K63" s="246"/>
      <c r="L63" s="246"/>
      <c r="M63" s="246"/>
      <c r="N63" s="246"/>
      <c r="O63" s="246"/>
    </row>
    <row r="64" spans="1:17" x14ac:dyDescent="0.15">
      <c r="B64" s="250"/>
      <c r="C64" s="246"/>
      <c r="D64" s="246"/>
      <c r="E64" s="246"/>
      <c r="F64" s="246"/>
      <c r="G64" s="353" t="s">
        <v>541</v>
      </c>
      <c r="I64" s="354"/>
      <c r="J64" s="354"/>
      <c r="K64" s="354"/>
      <c r="L64" s="246"/>
      <c r="M64" s="246"/>
      <c r="N64" s="246"/>
      <c r="O64" s="246"/>
    </row>
    <row r="65" spans="2:30" x14ac:dyDescent="0.15">
      <c r="B65" s="250"/>
      <c r="C65" s="246"/>
      <c r="D65" s="246"/>
      <c r="E65" s="246"/>
      <c r="F65" s="246"/>
      <c r="G65" s="1235" t="s">
        <v>550</v>
      </c>
      <c r="H65" s="1236"/>
      <c r="I65" s="1236"/>
      <c r="J65" s="1236"/>
      <c r="K65" s="1236"/>
      <c r="L65" s="1236"/>
      <c r="M65" s="1236"/>
      <c r="N65" s="1236"/>
      <c r="O65" s="1237"/>
    </row>
    <row r="66" spans="2:30" x14ac:dyDescent="0.15">
      <c r="B66" s="250"/>
      <c r="C66" s="246"/>
      <c r="D66" s="246"/>
      <c r="E66" s="246"/>
      <c r="F66" s="246"/>
      <c r="G66" s="1238"/>
      <c r="H66" s="1239"/>
      <c r="I66" s="1239"/>
      <c r="J66" s="1239"/>
      <c r="K66" s="1239"/>
      <c r="L66" s="1239"/>
      <c r="M66" s="1239"/>
      <c r="N66" s="1239"/>
      <c r="O66" s="1240"/>
    </row>
    <row r="67" spans="2:30" x14ac:dyDescent="0.15">
      <c r="B67" s="250"/>
      <c r="C67" s="246"/>
      <c r="D67" s="246"/>
      <c r="E67" s="246"/>
      <c r="F67" s="246"/>
      <c r="G67" s="1238"/>
      <c r="H67" s="1239"/>
      <c r="I67" s="1239"/>
      <c r="J67" s="1239"/>
      <c r="K67" s="1239"/>
      <c r="L67" s="1239"/>
      <c r="M67" s="1239"/>
      <c r="N67" s="1239"/>
      <c r="O67" s="1240"/>
    </row>
    <row r="68" spans="2:30" x14ac:dyDescent="0.15">
      <c r="B68" s="250"/>
      <c r="C68" s="246"/>
      <c r="D68" s="246"/>
      <c r="E68" s="246"/>
      <c r="F68" s="246"/>
      <c r="G68" s="1238"/>
      <c r="H68" s="1239"/>
      <c r="I68" s="1239"/>
      <c r="J68" s="1239"/>
      <c r="K68" s="1239"/>
      <c r="L68" s="1239"/>
      <c r="M68" s="1239"/>
      <c r="N68" s="1239"/>
      <c r="O68" s="1240"/>
    </row>
    <row r="69" spans="2:30" x14ac:dyDescent="0.15">
      <c r="B69" s="250"/>
      <c r="C69" s="246"/>
      <c r="D69" s="246"/>
      <c r="E69" s="246"/>
      <c r="F69" s="246"/>
      <c r="G69" s="1241"/>
      <c r="H69" s="1242"/>
      <c r="I69" s="1242"/>
      <c r="J69" s="1242"/>
      <c r="K69" s="1242"/>
      <c r="L69" s="1242"/>
      <c r="M69" s="1242"/>
      <c r="N69" s="1242"/>
      <c r="O69" s="1243"/>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547</v>
      </c>
      <c r="I71" s="370"/>
      <c r="J71" s="366"/>
      <c r="K71" s="366"/>
      <c r="L71" s="367"/>
      <c r="M71" s="366"/>
      <c r="N71" s="367"/>
      <c r="O71" s="368"/>
    </row>
    <row r="72" spans="2:30" x14ac:dyDescent="0.15">
      <c r="B72" s="250"/>
      <c r="C72" s="246"/>
      <c r="D72" s="246"/>
      <c r="E72" s="246"/>
      <c r="F72" s="246"/>
      <c r="G72" s="1244"/>
      <c r="H72" s="1245"/>
      <c r="I72" s="1245"/>
      <c r="J72" s="1246"/>
      <c r="K72" s="356" t="s">
        <v>517</v>
      </c>
      <c r="L72" s="356" t="s">
        <v>518</v>
      </c>
      <c r="M72" s="356" t="s">
        <v>519</v>
      </c>
      <c r="N72" s="356" t="s">
        <v>520</v>
      </c>
      <c r="O72" s="356" t="s">
        <v>521</v>
      </c>
    </row>
    <row r="73" spans="2:30" x14ac:dyDescent="0.15">
      <c r="B73" s="250"/>
      <c r="C73" s="246"/>
      <c r="D73" s="246"/>
      <c r="E73" s="246"/>
      <c r="F73" s="246"/>
      <c r="G73" s="1247" t="s">
        <v>543</v>
      </c>
      <c r="H73" s="1248"/>
      <c r="I73" s="1253" t="s">
        <v>544</v>
      </c>
      <c r="J73" s="1253"/>
      <c r="K73" s="1234">
        <v>90.8</v>
      </c>
      <c r="L73" s="1234">
        <v>62.9</v>
      </c>
      <c r="M73" s="1221">
        <v>84.7</v>
      </c>
      <c r="N73" s="1221">
        <v>73.2</v>
      </c>
      <c r="O73" s="1221">
        <v>81.2</v>
      </c>
      <c r="S73" s="245">
        <v>9.9</v>
      </c>
    </row>
    <row r="74" spans="2:30" x14ac:dyDescent="0.15">
      <c r="B74" s="250"/>
      <c r="C74" s="246"/>
      <c r="D74" s="246"/>
      <c r="E74" s="246"/>
      <c r="F74" s="246"/>
      <c r="G74" s="1249"/>
      <c r="H74" s="1250"/>
      <c r="I74" s="1254"/>
      <c r="J74" s="1254"/>
      <c r="K74" s="1234"/>
      <c r="L74" s="1234"/>
      <c r="M74" s="1221"/>
      <c r="N74" s="1221"/>
      <c r="O74" s="1221"/>
    </row>
    <row r="75" spans="2:30" x14ac:dyDescent="0.15">
      <c r="B75" s="250"/>
      <c r="C75" s="246"/>
      <c r="D75" s="246"/>
      <c r="E75" s="246"/>
      <c r="F75" s="246"/>
      <c r="G75" s="1249"/>
      <c r="H75" s="1250"/>
      <c r="I75" s="1233" t="s">
        <v>548</v>
      </c>
      <c r="J75" s="1233"/>
      <c r="K75" s="1225">
        <v>12</v>
      </c>
      <c r="L75" s="1225">
        <v>12.8</v>
      </c>
      <c r="M75" s="1225">
        <v>12.7</v>
      </c>
      <c r="N75" s="1225">
        <v>11.7</v>
      </c>
      <c r="O75" s="1225">
        <v>10.8</v>
      </c>
      <c r="U75" s="245">
        <v>81.2</v>
      </c>
      <c r="W75" s="245">
        <v>87.2</v>
      </c>
      <c r="Y75" s="245">
        <v>99.8</v>
      </c>
      <c r="AA75" s="245">
        <v>109.5</v>
      </c>
      <c r="AC75" s="245">
        <v>115.2</v>
      </c>
    </row>
    <row r="76" spans="2:30" x14ac:dyDescent="0.15">
      <c r="B76" s="250"/>
      <c r="C76" s="246"/>
      <c r="D76" s="246"/>
      <c r="E76" s="246"/>
      <c r="F76" s="246"/>
      <c r="G76" s="1251"/>
      <c r="H76" s="1252"/>
      <c r="I76" s="1233"/>
      <c r="J76" s="1233"/>
      <c r="K76" s="1226"/>
      <c r="L76" s="1226"/>
      <c r="M76" s="1226"/>
      <c r="N76" s="1226"/>
      <c r="O76" s="1226"/>
    </row>
    <row r="77" spans="2:30" x14ac:dyDescent="0.15">
      <c r="B77" s="250"/>
      <c r="C77" s="246"/>
      <c r="D77" s="246"/>
      <c r="E77" s="246"/>
      <c r="F77" s="246"/>
      <c r="G77" s="1227" t="s">
        <v>545</v>
      </c>
      <c r="H77" s="1228"/>
      <c r="I77" s="1233" t="s">
        <v>544</v>
      </c>
      <c r="J77" s="1233"/>
      <c r="K77" s="1234">
        <v>61.3</v>
      </c>
      <c r="L77" s="1234">
        <v>54.6</v>
      </c>
      <c r="M77" s="1221">
        <v>48.7</v>
      </c>
      <c r="N77" s="1221">
        <v>44.9</v>
      </c>
      <c r="O77" s="1221">
        <v>44.9</v>
      </c>
      <c r="R77" s="245">
        <v>12.3</v>
      </c>
      <c r="T77" s="245">
        <v>11.1</v>
      </c>
    </row>
    <row r="78" spans="2:30" x14ac:dyDescent="0.15">
      <c r="B78" s="250"/>
      <c r="C78" s="246"/>
      <c r="D78" s="246"/>
      <c r="E78" s="246"/>
      <c r="F78" s="246"/>
      <c r="G78" s="1229"/>
      <c r="H78" s="1230"/>
      <c r="I78" s="1233"/>
      <c r="J78" s="1233"/>
      <c r="K78" s="1234"/>
      <c r="L78" s="1234"/>
      <c r="M78" s="1221"/>
      <c r="N78" s="1221"/>
      <c r="O78" s="1221"/>
    </row>
    <row r="79" spans="2:30" x14ac:dyDescent="0.15">
      <c r="B79" s="250"/>
      <c r="C79" s="246"/>
      <c r="D79" s="246"/>
      <c r="E79" s="246"/>
      <c r="F79" s="246"/>
      <c r="G79" s="1229"/>
      <c r="H79" s="1230"/>
      <c r="I79" s="1222" t="s">
        <v>548</v>
      </c>
      <c r="J79" s="1223"/>
      <c r="K79" s="1224">
        <v>11.7</v>
      </c>
      <c r="L79" s="1224">
        <v>11.2</v>
      </c>
      <c r="M79" s="1224">
        <v>10.4</v>
      </c>
      <c r="N79" s="1224">
        <v>8.5</v>
      </c>
      <c r="O79" s="1224">
        <v>9.1</v>
      </c>
      <c r="V79" s="245">
        <v>53.5</v>
      </c>
      <c r="X79" s="245">
        <v>48.2</v>
      </c>
      <c r="Z79" s="245">
        <v>34.200000000000003</v>
      </c>
      <c r="AB79" s="245">
        <v>30.3</v>
      </c>
      <c r="AD79" s="245">
        <v>28.9</v>
      </c>
    </row>
    <row r="80" spans="2:30" x14ac:dyDescent="0.15">
      <c r="B80" s="250"/>
      <c r="C80" s="246"/>
      <c r="D80" s="246"/>
      <c r="E80" s="246"/>
      <c r="F80" s="246"/>
      <c r="G80" s="1231"/>
      <c r="H80" s="1232"/>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41</v>
      </c>
      <c r="E2" s="111"/>
      <c r="F2" s="112" t="s">
        <v>516</v>
      </c>
      <c r="G2" s="113"/>
      <c r="H2" s="114"/>
    </row>
    <row r="3" spans="1:8" x14ac:dyDescent="0.15">
      <c r="A3" s="110" t="s">
        <v>509</v>
      </c>
      <c r="B3" s="115"/>
      <c r="C3" s="116"/>
      <c r="D3" s="117">
        <v>290840</v>
      </c>
      <c r="E3" s="118"/>
      <c r="F3" s="119">
        <v>69806</v>
      </c>
      <c r="G3" s="120"/>
      <c r="H3" s="121"/>
    </row>
    <row r="4" spans="1:8" x14ac:dyDescent="0.15">
      <c r="A4" s="122"/>
      <c r="B4" s="123"/>
      <c r="C4" s="124"/>
      <c r="D4" s="125">
        <v>163654</v>
      </c>
      <c r="E4" s="126"/>
      <c r="F4" s="127">
        <v>32823</v>
      </c>
      <c r="G4" s="128"/>
      <c r="H4" s="129"/>
    </row>
    <row r="5" spans="1:8" x14ac:dyDescent="0.15">
      <c r="A5" s="110" t="s">
        <v>511</v>
      </c>
      <c r="B5" s="115"/>
      <c r="C5" s="116"/>
      <c r="D5" s="117">
        <v>189972</v>
      </c>
      <c r="E5" s="118"/>
      <c r="F5" s="119">
        <v>74444</v>
      </c>
      <c r="G5" s="120"/>
      <c r="H5" s="121"/>
    </row>
    <row r="6" spans="1:8" x14ac:dyDescent="0.15">
      <c r="A6" s="122"/>
      <c r="B6" s="123"/>
      <c r="C6" s="124"/>
      <c r="D6" s="125">
        <v>73975</v>
      </c>
      <c r="E6" s="126"/>
      <c r="F6" s="127">
        <v>34175</v>
      </c>
      <c r="G6" s="128"/>
      <c r="H6" s="129"/>
    </row>
    <row r="7" spans="1:8" x14ac:dyDescent="0.15">
      <c r="A7" s="110" t="s">
        <v>512</v>
      </c>
      <c r="B7" s="115"/>
      <c r="C7" s="116"/>
      <c r="D7" s="117">
        <v>188501</v>
      </c>
      <c r="E7" s="118"/>
      <c r="F7" s="119">
        <v>85205</v>
      </c>
      <c r="G7" s="120"/>
      <c r="H7" s="121"/>
    </row>
    <row r="8" spans="1:8" x14ac:dyDescent="0.15">
      <c r="A8" s="122"/>
      <c r="B8" s="123"/>
      <c r="C8" s="124"/>
      <c r="D8" s="125">
        <v>86299</v>
      </c>
      <c r="E8" s="126"/>
      <c r="F8" s="127">
        <v>38847</v>
      </c>
      <c r="G8" s="128"/>
      <c r="H8" s="129"/>
    </row>
    <row r="9" spans="1:8" x14ac:dyDescent="0.15">
      <c r="A9" s="110" t="s">
        <v>513</v>
      </c>
      <c r="B9" s="115"/>
      <c r="C9" s="116"/>
      <c r="D9" s="117">
        <v>93265</v>
      </c>
      <c r="E9" s="118"/>
      <c r="F9" s="119">
        <v>77577</v>
      </c>
      <c r="G9" s="120"/>
      <c r="H9" s="121"/>
    </row>
    <row r="10" spans="1:8" x14ac:dyDescent="0.15">
      <c r="A10" s="122"/>
      <c r="B10" s="123"/>
      <c r="C10" s="124"/>
      <c r="D10" s="125">
        <v>38951</v>
      </c>
      <c r="E10" s="126"/>
      <c r="F10" s="127">
        <v>40870</v>
      </c>
      <c r="G10" s="128"/>
      <c r="H10" s="129"/>
    </row>
    <row r="11" spans="1:8" x14ac:dyDescent="0.15">
      <c r="A11" s="110" t="s">
        <v>514</v>
      </c>
      <c r="B11" s="115"/>
      <c r="C11" s="116"/>
      <c r="D11" s="117">
        <v>78928</v>
      </c>
      <c r="E11" s="118"/>
      <c r="F11" s="119">
        <v>115123</v>
      </c>
      <c r="G11" s="120"/>
      <c r="H11" s="121"/>
    </row>
    <row r="12" spans="1:8" x14ac:dyDescent="0.15">
      <c r="A12" s="122"/>
      <c r="B12" s="123"/>
      <c r="C12" s="130"/>
      <c r="D12" s="125">
        <v>27494</v>
      </c>
      <c r="E12" s="126"/>
      <c r="F12" s="127">
        <v>46026</v>
      </c>
      <c r="G12" s="128"/>
      <c r="H12" s="129"/>
    </row>
    <row r="13" spans="1:8" x14ac:dyDescent="0.15">
      <c r="A13" s="110"/>
      <c r="B13" s="115"/>
      <c r="C13" s="131"/>
      <c r="D13" s="132">
        <v>168301</v>
      </c>
      <c r="E13" s="133"/>
      <c r="F13" s="134">
        <v>84431</v>
      </c>
      <c r="G13" s="135"/>
      <c r="H13" s="121"/>
    </row>
    <row r="14" spans="1:8" x14ac:dyDescent="0.15">
      <c r="A14" s="122"/>
      <c r="B14" s="123"/>
      <c r="C14" s="124"/>
      <c r="D14" s="125">
        <v>78075</v>
      </c>
      <c r="E14" s="126"/>
      <c r="F14" s="127">
        <v>38548</v>
      </c>
      <c r="G14" s="128"/>
      <c r="H14" s="129"/>
    </row>
    <row r="17" spans="1:11" x14ac:dyDescent="0.15">
      <c r="A17" s="106" t="s">
        <v>42</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43</v>
      </c>
      <c r="B19" s="136">
        <f>ROUND(VALUE(SUBSTITUTE(実質収支比率等に係る経年分析!F$48,"▲","-")),2)</f>
        <v>0.4</v>
      </c>
      <c r="C19" s="136">
        <f>ROUND(VALUE(SUBSTITUTE(実質収支比率等に係る経年分析!G$48,"▲","-")),2)</f>
        <v>0.44</v>
      </c>
      <c r="D19" s="136">
        <f>ROUND(VALUE(SUBSTITUTE(実質収支比率等に係る経年分析!H$48,"▲","-")),2)</f>
        <v>0.47</v>
      </c>
      <c r="E19" s="136">
        <f>ROUND(VALUE(SUBSTITUTE(実質収支比率等に係る経年分析!I$48,"▲","-")),2)</f>
        <v>0.53</v>
      </c>
      <c r="F19" s="136">
        <f>ROUND(VALUE(SUBSTITUTE(実質収支比率等に係る経年分析!J$48,"▲","-")),2)</f>
        <v>0.72</v>
      </c>
    </row>
    <row r="20" spans="1:11" x14ac:dyDescent="0.15">
      <c r="A20" s="136" t="s">
        <v>44</v>
      </c>
      <c r="B20" s="136">
        <f>ROUND(VALUE(SUBSTITUTE(実質収支比率等に係る経年分析!F$47,"▲","-")),2)</f>
        <v>84.79</v>
      </c>
      <c r="C20" s="136">
        <f>ROUND(VALUE(SUBSTITUTE(実質収支比率等に係る経年分析!G$47,"▲","-")),2)</f>
        <v>91.53</v>
      </c>
      <c r="D20" s="136">
        <f>ROUND(VALUE(SUBSTITUTE(実質収支比率等に係る経年分析!H$47,"▲","-")),2)</f>
        <v>86.19</v>
      </c>
      <c r="E20" s="136">
        <f>ROUND(VALUE(SUBSTITUTE(実質収支比率等に係る経年分析!I$47,"▲","-")),2)</f>
        <v>91.17</v>
      </c>
      <c r="F20" s="136">
        <f>ROUND(VALUE(SUBSTITUTE(実質収支比率等に係る経年分析!J$47,"▲","-")),2)</f>
        <v>99.77</v>
      </c>
    </row>
    <row r="21" spans="1:11" x14ac:dyDescent="0.15">
      <c r="A21" s="136" t="s">
        <v>45</v>
      </c>
      <c r="B21" s="136">
        <f>IF(ISNUMBER(VALUE(SUBSTITUTE(実質収支比率等に係る経年分析!F$49,"▲","-"))),ROUND(VALUE(SUBSTITUTE(実質収支比率等に係る経年分析!F$49,"▲","-")),2),NA())</f>
        <v>9.1199999999999992</v>
      </c>
      <c r="C21" s="136">
        <f>IF(ISNUMBER(VALUE(SUBSTITUTE(実質収支比率等に係る経年分析!G$49,"▲","-"))),ROUND(VALUE(SUBSTITUTE(実質収支比率等に係る経年分析!G$49,"▲","-")),2),NA())</f>
        <v>5.91</v>
      </c>
      <c r="D21" s="136">
        <f>IF(ISNUMBER(VALUE(SUBSTITUTE(実質収支比率等に係る経年分析!H$49,"▲","-"))),ROUND(VALUE(SUBSTITUTE(実質収支比率等に係る経年分析!H$49,"▲","-")),2),NA())</f>
        <v>3.57</v>
      </c>
      <c r="E21" s="136">
        <f>IF(ISNUMBER(VALUE(SUBSTITUTE(実質収支比率等に係る経年分析!I$49,"▲","-"))),ROUND(VALUE(SUBSTITUTE(実質収支比率等に係る経年分析!I$49,"▲","-")),2),NA())</f>
        <v>13.29</v>
      </c>
      <c r="F21" s="136">
        <f>IF(ISNUMBER(VALUE(SUBSTITUTE(実質収支比率等に係る経年分析!J$49,"▲","-"))),ROUND(VALUE(SUBSTITUTE(実質収支比率等に係る経年分析!J$49,"▲","-")),2),NA())</f>
        <v>3.64</v>
      </c>
    </row>
    <row r="24" spans="1:11" x14ac:dyDescent="0.15">
      <c r="A24" s="106" t="s">
        <v>46</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47</v>
      </c>
      <c r="C26" s="137" t="s">
        <v>48</v>
      </c>
      <c r="D26" s="137" t="s">
        <v>47</v>
      </c>
      <c r="E26" s="137" t="s">
        <v>48</v>
      </c>
      <c r="F26" s="137" t="s">
        <v>47</v>
      </c>
      <c r="G26" s="137" t="s">
        <v>48</v>
      </c>
      <c r="H26" s="137" t="s">
        <v>47</v>
      </c>
      <c r="I26" s="137" t="s">
        <v>48</v>
      </c>
      <c r="J26" s="137" t="s">
        <v>47</v>
      </c>
      <c r="K26" s="137" t="s">
        <v>48</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下水道事業特別会計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ケーブルテレビ事業特別会計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15">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x14ac:dyDescent="0.15">
      <c r="A32" s="137" t="str">
        <f>IF(連結実質赤字比率に係る赤字・黒字の構成分析!C$38="",NA(),連結実質赤字比率に係る赤字・黒字の構成分析!C$38)</f>
        <v>介護保険特別会計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0.01</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v>
      </c>
    </row>
    <row r="33" spans="1:16" x14ac:dyDescent="0.15">
      <c r="A33" s="137" t="str">
        <f>IF(連結実質赤字比率に係る赤字・黒字の構成分析!C$37="",NA(),連結実質赤字比率に係る赤字・黒字の構成分析!C$37)</f>
        <v>国民健康保険特別会計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0.02</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0.08</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0.05</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0.03</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0.03</v>
      </c>
    </row>
    <row r="34" spans="1:16" x14ac:dyDescent="0.15">
      <c r="A34" s="137" t="str">
        <f>IF(連結実質赤字比率に係る赤字・黒字の構成分析!C$36="",NA(),連結実質赤字比率に係る赤字・黒字の構成分析!C$36)</f>
        <v>分譲宅地造成事業特別会計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0.06</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1.25</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1.4</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0.8</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0.27</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0.39</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0.43</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0.47</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0.52</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0.71</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8.0500000000000007</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7.26</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6.06</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6.2</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6.58</v>
      </c>
    </row>
    <row r="39" spans="1:16" x14ac:dyDescent="0.15">
      <c r="A39" s="106" t="s">
        <v>49</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15">
      <c r="A42" s="138" t="s">
        <v>52</v>
      </c>
      <c r="B42" s="138"/>
      <c r="C42" s="138"/>
      <c r="D42" s="138">
        <f>'実質公債費比率（分子）の構造'!K$52</f>
        <v>1515</v>
      </c>
      <c r="E42" s="138"/>
      <c r="F42" s="138"/>
      <c r="G42" s="138">
        <f>'実質公債費比率（分子）の構造'!L$52</f>
        <v>1452</v>
      </c>
      <c r="H42" s="138"/>
      <c r="I42" s="138"/>
      <c r="J42" s="138">
        <f>'実質公債費比率（分子）の構造'!M$52</f>
        <v>1566</v>
      </c>
      <c r="K42" s="138"/>
      <c r="L42" s="138"/>
      <c r="M42" s="138">
        <f>'実質公債費比率（分子）の構造'!N$52</f>
        <v>1682</v>
      </c>
      <c r="N42" s="138"/>
      <c r="O42" s="138"/>
      <c r="P42" s="138">
        <f>'実質公債費比率（分子）の構造'!O$52</f>
        <v>1664</v>
      </c>
    </row>
    <row r="43" spans="1:16" x14ac:dyDescent="0.15">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54</v>
      </c>
      <c r="B44" s="138">
        <f>'実質公債費比率（分子）の構造'!K$50</f>
        <v>1</v>
      </c>
      <c r="C44" s="138"/>
      <c r="D44" s="138"/>
      <c r="E44" s="138">
        <f>'実質公債費比率（分子）の構造'!L$50</f>
        <v>1</v>
      </c>
      <c r="F44" s="138"/>
      <c r="G44" s="138"/>
      <c r="H44" s="138">
        <f>'実質公債費比率（分子）の構造'!M$50</f>
        <v>1</v>
      </c>
      <c r="I44" s="138"/>
      <c r="J44" s="138"/>
      <c r="K44" s="138">
        <f>'実質公債費比率（分子）の構造'!N$50</f>
        <v>0</v>
      </c>
      <c r="L44" s="138"/>
      <c r="M44" s="138"/>
      <c r="N44" s="138" t="str">
        <f>'実質公債費比率（分子）の構造'!O$50</f>
        <v>-</v>
      </c>
      <c r="O44" s="138"/>
      <c r="P44" s="138"/>
    </row>
    <row r="45" spans="1:16" x14ac:dyDescent="0.15">
      <c r="A45" s="138" t="s">
        <v>55</v>
      </c>
      <c r="B45" s="138">
        <f>'実質公債費比率（分子）の構造'!K$49</f>
        <v>205</v>
      </c>
      <c r="C45" s="138"/>
      <c r="D45" s="138"/>
      <c r="E45" s="138" t="str">
        <f>'実質公債費比率（分子）の構造'!L$49</f>
        <v>-</v>
      </c>
      <c r="F45" s="138"/>
      <c r="G45" s="138"/>
      <c r="H45" s="138" t="str">
        <f>'実質公債費比率（分子）の構造'!M$49</f>
        <v>-</v>
      </c>
      <c r="I45" s="138"/>
      <c r="J45" s="138"/>
      <c r="K45" s="138" t="str">
        <f>'実質公債費比率（分子）の構造'!N$49</f>
        <v>-</v>
      </c>
      <c r="L45" s="138"/>
      <c r="M45" s="138"/>
      <c r="N45" s="138" t="str">
        <f>'実質公債費比率（分子）の構造'!O$49</f>
        <v>-</v>
      </c>
      <c r="O45" s="138"/>
      <c r="P45" s="138"/>
    </row>
    <row r="46" spans="1:16" x14ac:dyDescent="0.15">
      <c r="A46" s="138" t="s">
        <v>56</v>
      </c>
      <c r="B46" s="138">
        <f>'実質公債費比率（分子）の構造'!K$48</f>
        <v>608</v>
      </c>
      <c r="C46" s="138"/>
      <c r="D46" s="138"/>
      <c r="E46" s="138">
        <f>'実質公債費比率（分子）の構造'!L$48</f>
        <v>663</v>
      </c>
      <c r="F46" s="138"/>
      <c r="G46" s="138"/>
      <c r="H46" s="138">
        <f>'実質公債費比率（分子）の構造'!M$48</f>
        <v>757</v>
      </c>
      <c r="I46" s="138"/>
      <c r="J46" s="138"/>
      <c r="K46" s="138">
        <f>'実質公債費比率（分子）の構造'!N$48</f>
        <v>765</v>
      </c>
      <c r="L46" s="138"/>
      <c r="M46" s="138"/>
      <c r="N46" s="138">
        <f>'実質公債費比率（分子）の構造'!O$48</f>
        <v>819</v>
      </c>
      <c r="O46" s="138"/>
      <c r="P46" s="138"/>
    </row>
    <row r="47" spans="1:16" x14ac:dyDescent="0.15">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59</v>
      </c>
      <c r="B49" s="138">
        <f>'実質公債費比率（分子）の構造'!K$45</f>
        <v>1341</v>
      </c>
      <c r="C49" s="138"/>
      <c r="D49" s="138"/>
      <c r="E49" s="138">
        <f>'実質公債費比率（分子）の構造'!L$45</f>
        <v>1589</v>
      </c>
      <c r="F49" s="138"/>
      <c r="G49" s="138"/>
      <c r="H49" s="138">
        <f>'実質公債費比率（分子）の構造'!M$45</f>
        <v>1423</v>
      </c>
      <c r="I49" s="138"/>
      <c r="J49" s="138"/>
      <c r="K49" s="138">
        <f>'実質公債費比率（分子）の構造'!N$45</f>
        <v>1399</v>
      </c>
      <c r="L49" s="138"/>
      <c r="M49" s="138"/>
      <c r="N49" s="138">
        <f>'実質公債費比率（分子）の構造'!O$45</f>
        <v>1467</v>
      </c>
      <c r="O49" s="138"/>
      <c r="P49" s="138"/>
    </row>
    <row r="50" spans="1:16" x14ac:dyDescent="0.15">
      <c r="A50" s="138" t="s">
        <v>60</v>
      </c>
      <c r="B50" s="138" t="e">
        <f>NA()</f>
        <v>#N/A</v>
      </c>
      <c r="C50" s="138">
        <f>IF(ISNUMBER('実質公債費比率（分子）の構造'!K$53),'実質公債費比率（分子）の構造'!K$53,NA())</f>
        <v>640</v>
      </c>
      <c r="D50" s="138" t="e">
        <f>NA()</f>
        <v>#N/A</v>
      </c>
      <c r="E50" s="138" t="e">
        <f>NA()</f>
        <v>#N/A</v>
      </c>
      <c r="F50" s="138">
        <f>IF(ISNUMBER('実質公債費比率（分子）の構造'!L$53),'実質公債費比率（分子）の構造'!L$53,NA())</f>
        <v>801</v>
      </c>
      <c r="G50" s="138" t="e">
        <f>NA()</f>
        <v>#N/A</v>
      </c>
      <c r="H50" s="138" t="e">
        <f>NA()</f>
        <v>#N/A</v>
      </c>
      <c r="I50" s="138">
        <f>IF(ISNUMBER('実質公債費比率（分子）の構造'!M$53),'実質公債費比率（分子）の構造'!M$53,NA())</f>
        <v>615</v>
      </c>
      <c r="J50" s="138" t="e">
        <f>NA()</f>
        <v>#N/A</v>
      </c>
      <c r="K50" s="138" t="e">
        <f>NA()</f>
        <v>#N/A</v>
      </c>
      <c r="L50" s="138">
        <f>IF(ISNUMBER('実質公債費比率（分子）の構造'!N$53),'実質公債費比率（分子）の構造'!N$53,NA())</f>
        <v>482</v>
      </c>
      <c r="M50" s="138" t="e">
        <f>NA()</f>
        <v>#N/A</v>
      </c>
      <c r="N50" s="138" t="e">
        <f>NA()</f>
        <v>#N/A</v>
      </c>
      <c r="O50" s="138">
        <f>IF(ISNUMBER('実質公債費比率（分子）の構造'!O$53),'実質公債費比率（分子）の構造'!O$53,NA())</f>
        <v>622</v>
      </c>
      <c r="P50" s="138" t="e">
        <f>NA()</f>
        <v>#N/A</v>
      </c>
    </row>
    <row r="53" spans="1:16" x14ac:dyDescent="0.15">
      <c r="A53" s="106" t="s">
        <v>61</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x14ac:dyDescent="0.15">
      <c r="A56" s="137" t="s">
        <v>37</v>
      </c>
      <c r="B56" s="137"/>
      <c r="C56" s="137"/>
      <c r="D56" s="137">
        <f>'将来負担比率（分子）の構造'!I$52</f>
        <v>20277</v>
      </c>
      <c r="E56" s="137"/>
      <c r="F56" s="137"/>
      <c r="G56" s="137">
        <f>'将来負担比率（分子）の構造'!J$52</f>
        <v>19607</v>
      </c>
      <c r="H56" s="137"/>
      <c r="I56" s="137"/>
      <c r="J56" s="137">
        <f>'将来負担比率（分子）の構造'!K$52</f>
        <v>19479</v>
      </c>
      <c r="K56" s="137"/>
      <c r="L56" s="137"/>
      <c r="M56" s="137">
        <f>'将来負担比率（分子）の構造'!L$52</f>
        <v>18609</v>
      </c>
      <c r="N56" s="137"/>
      <c r="O56" s="137"/>
      <c r="P56" s="137">
        <f>'将来負担比率（分子）の構造'!M$52</f>
        <v>18143</v>
      </c>
    </row>
    <row r="57" spans="1:16" x14ac:dyDescent="0.15">
      <c r="A57" s="137" t="s">
        <v>36</v>
      </c>
      <c r="B57" s="137"/>
      <c r="C57" s="137"/>
      <c r="D57" s="137">
        <f>'将来負担比率（分子）の構造'!I$51</f>
        <v>255</v>
      </c>
      <c r="E57" s="137"/>
      <c r="F57" s="137"/>
      <c r="G57" s="137">
        <f>'将来負担比率（分子）の構造'!J$51</f>
        <v>150</v>
      </c>
      <c r="H57" s="137"/>
      <c r="I57" s="137"/>
      <c r="J57" s="137">
        <f>'将来負担比率（分子）の構造'!K$51</f>
        <v>107</v>
      </c>
      <c r="K57" s="137"/>
      <c r="L57" s="137"/>
      <c r="M57" s="137">
        <f>'将来負担比率（分子）の構造'!L$51</f>
        <v>108</v>
      </c>
      <c r="N57" s="137"/>
      <c r="O57" s="137"/>
      <c r="P57" s="137">
        <f>'将来負担比率（分子）の構造'!M$51</f>
        <v>168</v>
      </c>
    </row>
    <row r="58" spans="1:16" x14ac:dyDescent="0.15">
      <c r="A58" s="137" t="s">
        <v>35</v>
      </c>
      <c r="B58" s="137"/>
      <c r="C58" s="137"/>
      <c r="D58" s="137">
        <f>'将来負担比率（分子）の構造'!I$50</f>
        <v>6209</v>
      </c>
      <c r="E58" s="137"/>
      <c r="F58" s="137"/>
      <c r="G58" s="137">
        <f>'将来負担比率（分子）の構造'!J$50</f>
        <v>6630</v>
      </c>
      <c r="H58" s="137"/>
      <c r="I58" s="137"/>
      <c r="J58" s="137">
        <f>'将来負担比率（分子）の構造'!K$50</f>
        <v>6231</v>
      </c>
      <c r="K58" s="137"/>
      <c r="L58" s="137"/>
      <c r="M58" s="137">
        <f>'将来負担比率（分子）の構造'!L$50</f>
        <v>6830</v>
      </c>
      <c r="N58" s="137"/>
      <c r="O58" s="137"/>
      <c r="P58" s="137">
        <f>'将来負担比率（分子）の構造'!M$50</f>
        <v>7070</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2856</v>
      </c>
      <c r="C62" s="137"/>
      <c r="D62" s="137"/>
      <c r="E62" s="137">
        <f>'将来負担比率（分子）の構造'!J$45</f>
        <v>2630</v>
      </c>
      <c r="F62" s="137"/>
      <c r="G62" s="137"/>
      <c r="H62" s="137">
        <f>'将来負担比率（分子）の構造'!K$45</f>
        <v>2603</v>
      </c>
      <c r="I62" s="137"/>
      <c r="J62" s="137"/>
      <c r="K62" s="137">
        <f>'将来負担比率（分子）の構造'!L$45</f>
        <v>2583</v>
      </c>
      <c r="L62" s="137"/>
      <c r="M62" s="137"/>
      <c r="N62" s="137">
        <f>'将来負担比率（分子）の構造'!M$45</f>
        <v>2570</v>
      </c>
      <c r="O62" s="137"/>
      <c r="P62" s="137"/>
    </row>
    <row r="63" spans="1:16" x14ac:dyDescent="0.15">
      <c r="A63" s="137" t="s">
        <v>28</v>
      </c>
      <c r="B63" s="137">
        <f>'将来負担比率（分子）の構造'!I$44</f>
        <v>2280</v>
      </c>
      <c r="C63" s="137"/>
      <c r="D63" s="137"/>
      <c r="E63" s="137" t="str">
        <f>'将来負担比率（分子）の構造'!J$44</f>
        <v>-</v>
      </c>
      <c r="F63" s="137"/>
      <c r="G63" s="137"/>
      <c r="H63" s="137" t="str">
        <f>'将来負担比率（分子）の構造'!K$44</f>
        <v>-</v>
      </c>
      <c r="I63" s="137"/>
      <c r="J63" s="137"/>
      <c r="K63" s="137" t="str">
        <f>'将来負担比率（分子）の構造'!L$44</f>
        <v>-</v>
      </c>
      <c r="L63" s="137"/>
      <c r="M63" s="137"/>
      <c r="N63" s="137" t="str">
        <f>'将来負担比率（分子）の構造'!M$44</f>
        <v>-</v>
      </c>
      <c r="O63" s="137"/>
      <c r="P63" s="137"/>
    </row>
    <row r="64" spans="1:16" x14ac:dyDescent="0.15">
      <c r="A64" s="137" t="s">
        <v>27</v>
      </c>
      <c r="B64" s="137">
        <f>'将来負担比率（分子）の構造'!I$43</f>
        <v>11142</v>
      </c>
      <c r="C64" s="137"/>
      <c r="D64" s="137"/>
      <c r="E64" s="137">
        <f>'将来負担比率（分子）の構造'!J$43</f>
        <v>10867</v>
      </c>
      <c r="F64" s="137"/>
      <c r="G64" s="137"/>
      <c r="H64" s="137">
        <f>'将来負担比率（分子）の構造'!K$43</f>
        <v>11348</v>
      </c>
      <c r="I64" s="137"/>
      <c r="J64" s="137"/>
      <c r="K64" s="137">
        <f>'将来負担比率（分子）の構造'!L$43</f>
        <v>11253</v>
      </c>
      <c r="L64" s="137"/>
      <c r="M64" s="137"/>
      <c r="N64" s="137">
        <f>'将来負担比率（分子）の構造'!M$43</f>
        <v>11689</v>
      </c>
      <c r="O64" s="137"/>
      <c r="P64" s="137"/>
    </row>
    <row r="65" spans="1:16" x14ac:dyDescent="0.15">
      <c r="A65" s="137" t="s">
        <v>26</v>
      </c>
      <c r="B65" s="137" t="str">
        <f>'将来負担比率（分子）の構造'!I$42</f>
        <v>-</v>
      </c>
      <c r="C65" s="137"/>
      <c r="D65" s="137"/>
      <c r="E65" s="137" t="str">
        <f>'将来負担比率（分子）の構造'!J$42</f>
        <v>-</v>
      </c>
      <c r="F65" s="137"/>
      <c r="G65" s="137"/>
      <c r="H65" s="137">
        <f>'将来負担比率（分子）の構造'!K$42</f>
        <v>0</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15379</v>
      </c>
      <c r="C66" s="137"/>
      <c r="D66" s="137"/>
      <c r="E66" s="137">
        <f>'将来負担比率（分子）の構造'!J$41</f>
        <v>16302</v>
      </c>
      <c r="F66" s="137"/>
      <c r="G66" s="137"/>
      <c r="H66" s="137">
        <f>'将来負担比率（分子）の構造'!K$41</f>
        <v>16369</v>
      </c>
      <c r="I66" s="137"/>
      <c r="J66" s="137"/>
      <c r="K66" s="137">
        <f>'将来負担比率（分子）の構造'!L$41</f>
        <v>15699</v>
      </c>
      <c r="L66" s="137"/>
      <c r="M66" s="137"/>
      <c r="N66" s="137">
        <f>'将来負担比率（分子）の構造'!M$41</f>
        <v>15276</v>
      </c>
      <c r="O66" s="137"/>
      <c r="P66" s="137"/>
    </row>
    <row r="67" spans="1:16" x14ac:dyDescent="0.15">
      <c r="A67" s="137" t="s">
        <v>64</v>
      </c>
      <c r="B67" s="137" t="e">
        <f>NA()</f>
        <v>#N/A</v>
      </c>
      <c r="C67" s="137">
        <f>IF(ISNUMBER('将来負担比率（分子）の構造'!I$53), IF('将来負担比率（分子）の構造'!I$53 &lt; 0, 0, '将来負担比率（分子）の構造'!I$53), NA())</f>
        <v>4916</v>
      </c>
      <c r="D67" s="137" t="e">
        <f>NA()</f>
        <v>#N/A</v>
      </c>
      <c r="E67" s="137" t="e">
        <f>NA()</f>
        <v>#N/A</v>
      </c>
      <c r="F67" s="137">
        <f>IF(ISNUMBER('将来負担比率（分子）の構造'!J$53), IF('将来負担比率（分子）の構造'!J$53 &lt; 0, 0, '将来負担比率（分子）の構造'!J$53), NA())</f>
        <v>3413</v>
      </c>
      <c r="G67" s="137" t="e">
        <f>NA()</f>
        <v>#N/A</v>
      </c>
      <c r="H67" s="137" t="e">
        <f>NA()</f>
        <v>#N/A</v>
      </c>
      <c r="I67" s="137">
        <f>IF(ISNUMBER('将来負担比率（分子）の構造'!K$53), IF('将来負担比率（分子）の構造'!K$53 &lt; 0, 0, '将来負担比率（分子）の構造'!K$53), NA())</f>
        <v>4503</v>
      </c>
      <c r="J67" s="137" t="e">
        <f>NA()</f>
        <v>#N/A</v>
      </c>
      <c r="K67" s="137" t="e">
        <f>NA()</f>
        <v>#N/A</v>
      </c>
      <c r="L67" s="137">
        <f>IF(ISNUMBER('将来負担比率（分子）の構造'!L$53), IF('将来負担比率（分子）の構造'!L$53 &lt; 0, 0, '将来負担比率（分子）の構造'!L$53), NA())</f>
        <v>3989</v>
      </c>
      <c r="M67" s="137" t="e">
        <f>NA()</f>
        <v>#N/A</v>
      </c>
      <c r="N67" s="137" t="e">
        <f>NA()</f>
        <v>#N/A</v>
      </c>
      <c r="O67" s="137">
        <f>IF(ISNUMBER('将来負担比率（分子）の構造'!M$53), IF('将来負担比率（分子）の構造'!M$53 &lt; 0, 0, '将来負担比率（分子）の構造'!M$53), NA())</f>
        <v>4155</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194</v>
      </c>
      <c r="DI1" s="734"/>
      <c r="DJ1" s="734"/>
      <c r="DK1" s="734"/>
      <c r="DL1" s="734"/>
      <c r="DM1" s="734"/>
      <c r="DN1" s="735"/>
      <c r="DP1" s="733" t="s">
        <v>195</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196</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197</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198</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199</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200</v>
      </c>
      <c r="S4" s="681"/>
      <c r="T4" s="681"/>
      <c r="U4" s="681"/>
      <c r="V4" s="681"/>
      <c r="W4" s="681"/>
      <c r="X4" s="681"/>
      <c r="Y4" s="682"/>
      <c r="Z4" s="680" t="s">
        <v>201</v>
      </c>
      <c r="AA4" s="681"/>
      <c r="AB4" s="681"/>
      <c r="AC4" s="682"/>
      <c r="AD4" s="680" t="s">
        <v>202</v>
      </c>
      <c r="AE4" s="681"/>
      <c r="AF4" s="681"/>
      <c r="AG4" s="681"/>
      <c r="AH4" s="681"/>
      <c r="AI4" s="681"/>
      <c r="AJ4" s="681"/>
      <c r="AK4" s="682"/>
      <c r="AL4" s="680" t="s">
        <v>201</v>
      </c>
      <c r="AM4" s="681"/>
      <c r="AN4" s="681"/>
      <c r="AO4" s="682"/>
      <c r="AP4" s="736" t="s">
        <v>203</v>
      </c>
      <c r="AQ4" s="736"/>
      <c r="AR4" s="736"/>
      <c r="AS4" s="736"/>
      <c r="AT4" s="736"/>
      <c r="AU4" s="736"/>
      <c r="AV4" s="736"/>
      <c r="AW4" s="736"/>
      <c r="AX4" s="736"/>
      <c r="AY4" s="736"/>
      <c r="AZ4" s="736"/>
      <c r="BA4" s="736"/>
      <c r="BB4" s="736"/>
      <c r="BC4" s="736"/>
      <c r="BD4" s="736"/>
      <c r="BE4" s="736"/>
      <c r="BF4" s="736"/>
      <c r="BG4" s="736" t="s">
        <v>204</v>
      </c>
      <c r="BH4" s="736"/>
      <c r="BI4" s="736"/>
      <c r="BJ4" s="736"/>
      <c r="BK4" s="736"/>
      <c r="BL4" s="736"/>
      <c r="BM4" s="736"/>
      <c r="BN4" s="736"/>
      <c r="BO4" s="736" t="s">
        <v>201</v>
      </c>
      <c r="BP4" s="736"/>
      <c r="BQ4" s="736"/>
      <c r="BR4" s="736"/>
      <c r="BS4" s="736" t="s">
        <v>205</v>
      </c>
      <c r="BT4" s="736"/>
      <c r="BU4" s="736"/>
      <c r="BV4" s="736"/>
      <c r="BW4" s="736"/>
      <c r="BX4" s="736"/>
      <c r="BY4" s="736"/>
      <c r="BZ4" s="736"/>
      <c r="CA4" s="736"/>
      <c r="CB4" s="736"/>
      <c r="CD4" s="725" t="s">
        <v>206</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207</v>
      </c>
      <c r="C5" s="708"/>
      <c r="D5" s="708"/>
      <c r="E5" s="708"/>
      <c r="F5" s="708"/>
      <c r="G5" s="708"/>
      <c r="H5" s="708"/>
      <c r="I5" s="708"/>
      <c r="J5" s="708"/>
      <c r="K5" s="708"/>
      <c r="L5" s="708"/>
      <c r="M5" s="708"/>
      <c r="N5" s="708"/>
      <c r="O5" s="708"/>
      <c r="P5" s="708"/>
      <c r="Q5" s="709"/>
      <c r="R5" s="670">
        <v>1694017</v>
      </c>
      <c r="S5" s="671"/>
      <c r="T5" s="671"/>
      <c r="U5" s="671"/>
      <c r="V5" s="671"/>
      <c r="W5" s="671"/>
      <c r="X5" s="671"/>
      <c r="Y5" s="718"/>
      <c r="Z5" s="731">
        <v>16.100000000000001</v>
      </c>
      <c r="AA5" s="731"/>
      <c r="AB5" s="731"/>
      <c r="AC5" s="731"/>
      <c r="AD5" s="732">
        <v>1694017</v>
      </c>
      <c r="AE5" s="732"/>
      <c r="AF5" s="732"/>
      <c r="AG5" s="732"/>
      <c r="AH5" s="732"/>
      <c r="AI5" s="732"/>
      <c r="AJ5" s="732"/>
      <c r="AK5" s="732"/>
      <c r="AL5" s="719">
        <v>25.7</v>
      </c>
      <c r="AM5" s="688"/>
      <c r="AN5" s="688"/>
      <c r="AO5" s="720"/>
      <c r="AP5" s="707" t="s">
        <v>208</v>
      </c>
      <c r="AQ5" s="708"/>
      <c r="AR5" s="708"/>
      <c r="AS5" s="708"/>
      <c r="AT5" s="708"/>
      <c r="AU5" s="708"/>
      <c r="AV5" s="708"/>
      <c r="AW5" s="708"/>
      <c r="AX5" s="708"/>
      <c r="AY5" s="708"/>
      <c r="AZ5" s="708"/>
      <c r="BA5" s="708"/>
      <c r="BB5" s="708"/>
      <c r="BC5" s="708"/>
      <c r="BD5" s="708"/>
      <c r="BE5" s="708"/>
      <c r="BF5" s="709"/>
      <c r="BG5" s="620">
        <v>1694017</v>
      </c>
      <c r="BH5" s="621"/>
      <c r="BI5" s="621"/>
      <c r="BJ5" s="621"/>
      <c r="BK5" s="621"/>
      <c r="BL5" s="621"/>
      <c r="BM5" s="621"/>
      <c r="BN5" s="622"/>
      <c r="BO5" s="673">
        <v>100</v>
      </c>
      <c r="BP5" s="673"/>
      <c r="BQ5" s="673"/>
      <c r="BR5" s="673"/>
      <c r="BS5" s="674">
        <v>17997</v>
      </c>
      <c r="BT5" s="674"/>
      <c r="BU5" s="674"/>
      <c r="BV5" s="674"/>
      <c r="BW5" s="674"/>
      <c r="BX5" s="674"/>
      <c r="BY5" s="674"/>
      <c r="BZ5" s="674"/>
      <c r="CA5" s="674"/>
      <c r="CB5" s="710"/>
      <c r="CD5" s="725" t="s">
        <v>203</v>
      </c>
      <c r="CE5" s="726"/>
      <c r="CF5" s="726"/>
      <c r="CG5" s="726"/>
      <c r="CH5" s="726"/>
      <c r="CI5" s="726"/>
      <c r="CJ5" s="726"/>
      <c r="CK5" s="726"/>
      <c r="CL5" s="726"/>
      <c r="CM5" s="726"/>
      <c r="CN5" s="726"/>
      <c r="CO5" s="726"/>
      <c r="CP5" s="726"/>
      <c r="CQ5" s="727"/>
      <c r="CR5" s="725" t="s">
        <v>209</v>
      </c>
      <c r="CS5" s="726"/>
      <c r="CT5" s="726"/>
      <c r="CU5" s="726"/>
      <c r="CV5" s="726"/>
      <c r="CW5" s="726"/>
      <c r="CX5" s="726"/>
      <c r="CY5" s="727"/>
      <c r="CZ5" s="725" t="s">
        <v>201</v>
      </c>
      <c r="DA5" s="726"/>
      <c r="DB5" s="726"/>
      <c r="DC5" s="727"/>
      <c r="DD5" s="725" t="s">
        <v>210</v>
      </c>
      <c r="DE5" s="726"/>
      <c r="DF5" s="726"/>
      <c r="DG5" s="726"/>
      <c r="DH5" s="726"/>
      <c r="DI5" s="726"/>
      <c r="DJ5" s="726"/>
      <c r="DK5" s="726"/>
      <c r="DL5" s="726"/>
      <c r="DM5" s="726"/>
      <c r="DN5" s="726"/>
      <c r="DO5" s="726"/>
      <c r="DP5" s="727"/>
      <c r="DQ5" s="725" t="s">
        <v>211</v>
      </c>
      <c r="DR5" s="726"/>
      <c r="DS5" s="726"/>
      <c r="DT5" s="726"/>
      <c r="DU5" s="726"/>
      <c r="DV5" s="726"/>
      <c r="DW5" s="726"/>
      <c r="DX5" s="726"/>
      <c r="DY5" s="726"/>
      <c r="DZ5" s="726"/>
      <c r="EA5" s="726"/>
      <c r="EB5" s="726"/>
      <c r="EC5" s="727"/>
    </row>
    <row r="6" spans="2:143" ht="11.25" customHeight="1" x14ac:dyDescent="0.15">
      <c r="B6" s="617" t="s">
        <v>212</v>
      </c>
      <c r="C6" s="618"/>
      <c r="D6" s="618"/>
      <c r="E6" s="618"/>
      <c r="F6" s="618"/>
      <c r="G6" s="618"/>
      <c r="H6" s="618"/>
      <c r="I6" s="618"/>
      <c r="J6" s="618"/>
      <c r="K6" s="618"/>
      <c r="L6" s="618"/>
      <c r="M6" s="618"/>
      <c r="N6" s="618"/>
      <c r="O6" s="618"/>
      <c r="P6" s="618"/>
      <c r="Q6" s="619"/>
      <c r="R6" s="620">
        <v>101789</v>
      </c>
      <c r="S6" s="621"/>
      <c r="T6" s="621"/>
      <c r="U6" s="621"/>
      <c r="V6" s="621"/>
      <c r="W6" s="621"/>
      <c r="X6" s="621"/>
      <c r="Y6" s="622"/>
      <c r="Z6" s="673">
        <v>1</v>
      </c>
      <c r="AA6" s="673"/>
      <c r="AB6" s="673"/>
      <c r="AC6" s="673"/>
      <c r="AD6" s="674">
        <v>101789</v>
      </c>
      <c r="AE6" s="674"/>
      <c r="AF6" s="674"/>
      <c r="AG6" s="674"/>
      <c r="AH6" s="674"/>
      <c r="AI6" s="674"/>
      <c r="AJ6" s="674"/>
      <c r="AK6" s="674"/>
      <c r="AL6" s="643">
        <v>1.5</v>
      </c>
      <c r="AM6" s="675"/>
      <c r="AN6" s="675"/>
      <c r="AO6" s="676"/>
      <c r="AP6" s="617" t="s">
        <v>213</v>
      </c>
      <c r="AQ6" s="618"/>
      <c r="AR6" s="618"/>
      <c r="AS6" s="618"/>
      <c r="AT6" s="618"/>
      <c r="AU6" s="618"/>
      <c r="AV6" s="618"/>
      <c r="AW6" s="618"/>
      <c r="AX6" s="618"/>
      <c r="AY6" s="618"/>
      <c r="AZ6" s="618"/>
      <c r="BA6" s="618"/>
      <c r="BB6" s="618"/>
      <c r="BC6" s="618"/>
      <c r="BD6" s="618"/>
      <c r="BE6" s="618"/>
      <c r="BF6" s="619"/>
      <c r="BG6" s="620">
        <v>1694017</v>
      </c>
      <c r="BH6" s="621"/>
      <c r="BI6" s="621"/>
      <c r="BJ6" s="621"/>
      <c r="BK6" s="621"/>
      <c r="BL6" s="621"/>
      <c r="BM6" s="621"/>
      <c r="BN6" s="622"/>
      <c r="BO6" s="673">
        <v>100</v>
      </c>
      <c r="BP6" s="673"/>
      <c r="BQ6" s="673"/>
      <c r="BR6" s="673"/>
      <c r="BS6" s="674">
        <v>17997</v>
      </c>
      <c r="BT6" s="674"/>
      <c r="BU6" s="674"/>
      <c r="BV6" s="674"/>
      <c r="BW6" s="674"/>
      <c r="BX6" s="674"/>
      <c r="BY6" s="674"/>
      <c r="BZ6" s="674"/>
      <c r="CA6" s="674"/>
      <c r="CB6" s="710"/>
      <c r="CD6" s="677" t="s">
        <v>214</v>
      </c>
      <c r="CE6" s="678"/>
      <c r="CF6" s="678"/>
      <c r="CG6" s="678"/>
      <c r="CH6" s="678"/>
      <c r="CI6" s="678"/>
      <c r="CJ6" s="678"/>
      <c r="CK6" s="678"/>
      <c r="CL6" s="678"/>
      <c r="CM6" s="678"/>
      <c r="CN6" s="678"/>
      <c r="CO6" s="678"/>
      <c r="CP6" s="678"/>
      <c r="CQ6" s="679"/>
      <c r="CR6" s="620">
        <v>104848</v>
      </c>
      <c r="CS6" s="621"/>
      <c r="CT6" s="621"/>
      <c r="CU6" s="621"/>
      <c r="CV6" s="621"/>
      <c r="CW6" s="621"/>
      <c r="CX6" s="621"/>
      <c r="CY6" s="622"/>
      <c r="CZ6" s="673">
        <v>1</v>
      </c>
      <c r="DA6" s="673"/>
      <c r="DB6" s="673"/>
      <c r="DC6" s="673"/>
      <c r="DD6" s="626" t="s">
        <v>215</v>
      </c>
      <c r="DE6" s="621"/>
      <c r="DF6" s="621"/>
      <c r="DG6" s="621"/>
      <c r="DH6" s="621"/>
      <c r="DI6" s="621"/>
      <c r="DJ6" s="621"/>
      <c r="DK6" s="621"/>
      <c r="DL6" s="621"/>
      <c r="DM6" s="621"/>
      <c r="DN6" s="621"/>
      <c r="DO6" s="621"/>
      <c r="DP6" s="622"/>
      <c r="DQ6" s="626">
        <v>104848</v>
      </c>
      <c r="DR6" s="621"/>
      <c r="DS6" s="621"/>
      <c r="DT6" s="621"/>
      <c r="DU6" s="621"/>
      <c r="DV6" s="621"/>
      <c r="DW6" s="621"/>
      <c r="DX6" s="621"/>
      <c r="DY6" s="621"/>
      <c r="DZ6" s="621"/>
      <c r="EA6" s="621"/>
      <c r="EB6" s="621"/>
      <c r="EC6" s="656"/>
    </row>
    <row r="7" spans="2:143" ht="11.25" customHeight="1" x14ac:dyDescent="0.15">
      <c r="B7" s="617" t="s">
        <v>216</v>
      </c>
      <c r="C7" s="618"/>
      <c r="D7" s="618"/>
      <c r="E7" s="618"/>
      <c r="F7" s="618"/>
      <c r="G7" s="618"/>
      <c r="H7" s="618"/>
      <c r="I7" s="618"/>
      <c r="J7" s="618"/>
      <c r="K7" s="618"/>
      <c r="L7" s="618"/>
      <c r="M7" s="618"/>
      <c r="N7" s="618"/>
      <c r="O7" s="618"/>
      <c r="P7" s="618"/>
      <c r="Q7" s="619"/>
      <c r="R7" s="620">
        <v>1753</v>
      </c>
      <c r="S7" s="621"/>
      <c r="T7" s="621"/>
      <c r="U7" s="621"/>
      <c r="V7" s="621"/>
      <c r="W7" s="621"/>
      <c r="X7" s="621"/>
      <c r="Y7" s="622"/>
      <c r="Z7" s="673">
        <v>0</v>
      </c>
      <c r="AA7" s="673"/>
      <c r="AB7" s="673"/>
      <c r="AC7" s="673"/>
      <c r="AD7" s="674">
        <v>1753</v>
      </c>
      <c r="AE7" s="674"/>
      <c r="AF7" s="674"/>
      <c r="AG7" s="674"/>
      <c r="AH7" s="674"/>
      <c r="AI7" s="674"/>
      <c r="AJ7" s="674"/>
      <c r="AK7" s="674"/>
      <c r="AL7" s="643">
        <v>0</v>
      </c>
      <c r="AM7" s="675"/>
      <c r="AN7" s="675"/>
      <c r="AO7" s="676"/>
      <c r="AP7" s="617" t="s">
        <v>217</v>
      </c>
      <c r="AQ7" s="618"/>
      <c r="AR7" s="618"/>
      <c r="AS7" s="618"/>
      <c r="AT7" s="618"/>
      <c r="AU7" s="618"/>
      <c r="AV7" s="618"/>
      <c r="AW7" s="618"/>
      <c r="AX7" s="618"/>
      <c r="AY7" s="618"/>
      <c r="AZ7" s="618"/>
      <c r="BA7" s="618"/>
      <c r="BB7" s="618"/>
      <c r="BC7" s="618"/>
      <c r="BD7" s="618"/>
      <c r="BE7" s="618"/>
      <c r="BF7" s="619"/>
      <c r="BG7" s="620">
        <v>767780</v>
      </c>
      <c r="BH7" s="621"/>
      <c r="BI7" s="621"/>
      <c r="BJ7" s="621"/>
      <c r="BK7" s="621"/>
      <c r="BL7" s="621"/>
      <c r="BM7" s="621"/>
      <c r="BN7" s="622"/>
      <c r="BO7" s="673">
        <v>45.3</v>
      </c>
      <c r="BP7" s="673"/>
      <c r="BQ7" s="673"/>
      <c r="BR7" s="673"/>
      <c r="BS7" s="674">
        <v>17997</v>
      </c>
      <c r="BT7" s="674"/>
      <c r="BU7" s="674"/>
      <c r="BV7" s="674"/>
      <c r="BW7" s="674"/>
      <c r="BX7" s="674"/>
      <c r="BY7" s="674"/>
      <c r="BZ7" s="674"/>
      <c r="CA7" s="674"/>
      <c r="CB7" s="710"/>
      <c r="CD7" s="657" t="s">
        <v>218</v>
      </c>
      <c r="CE7" s="654"/>
      <c r="CF7" s="654"/>
      <c r="CG7" s="654"/>
      <c r="CH7" s="654"/>
      <c r="CI7" s="654"/>
      <c r="CJ7" s="654"/>
      <c r="CK7" s="654"/>
      <c r="CL7" s="654"/>
      <c r="CM7" s="654"/>
      <c r="CN7" s="654"/>
      <c r="CO7" s="654"/>
      <c r="CP7" s="654"/>
      <c r="CQ7" s="655"/>
      <c r="CR7" s="620">
        <v>1437657</v>
      </c>
      <c r="CS7" s="621"/>
      <c r="CT7" s="621"/>
      <c r="CU7" s="621"/>
      <c r="CV7" s="621"/>
      <c r="CW7" s="621"/>
      <c r="CX7" s="621"/>
      <c r="CY7" s="622"/>
      <c r="CZ7" s="673">
        <v>13.8</v>
      </c>
      <c r="DA7" s="673"/>
      <c r="DB7" s="673"/>
      <c r="DC7" s="673"/>
      <c r="DD7" s="626">
        <v>62534</v>
      </c>
      <c r="DE7" s="621"/>
      <c r="DF7" s="621"/>
      <c r="DG7" s="621"/>
      <c r="DH7" s="621"/>
      <c r="DI7" s="621"/>
      <c r="DJ7" s="621"/>
      <c r="DK7" s="621"/>
      <c r="DL7" s="621"/>
      <c r="DM7" s="621"/>
      <c r="DN7" s="621"/>
      <c r="DO7" s="621"/>
      <c r="DP7" s="622"/>
      <c r="DQ7" s="626">
        <v>1240336</v>
      </c>
      <c r="DR7" s="621"/>
      <c r="DS7" s="621"/>
      <c r="DT7" s="621"/>
      <c r="DU7" s="621"/>
      <c r="DV7" s="621"/>
      <c r="DW7" s="621"/>
      <c r="DX7" s="621"/>
      <c r="DY7" s="621"/>
      <c r="DZ7" s="621"/>
      <c r="EA7" s="621"/>
      <c r="EB7" s="621"/>
      <c r="EC7" s="656"/>
    </row>
    <row r="8" spans="2:143" ht="11.25" customHeight="1" x14ac:dyDescent="0.15">
      <c r="B8" s="617" t="s">
        <v>219</v>
      </c>
      <c r="C8" s="618"/>
      <c r="D8" s="618"/>
      <c r="E8" s="618"/>
      <c r="F8" s="618"/>
      <c r="G8" s="618"/>
      <c r="H8" s="618"/>
      <c r="I8" s="618"/>
      <c r="J8" s="618"/>
      <c r="K8" s="618"/>
      <c r="L8" s="618"/>
      <c r="M8" s="618"/>
      <c r="N8" s="618"/>
      <c r="O8" s="618"/>
      <c r="P8" s="618"/>
      <c r="Q8" s="619"/>
      <c r="R8" s="620">
        <v>5623</v>
      </c>
      <c r="S8" s="621"/>
      <c r="T8" s="621"/>
      <c r="U8" s="621"/>
      <c r="V8" s="621"/>
      <c r="W8" s="621"/>
      <c r="X8" s="621"/>
      <c r="Y8" s="622"/>
      <c r="Z8" s="673">
        <v>0.1</v>
      </c>
      <c r="AA8" s="673"/>
      <c r="AB8" s="673"/>
      <c r="AC8" s="673"/>
      <c r="AD8" s="674">
        <v>5623</v>
      </c>
      <c r="AE8" s="674"/>
      <c r="AF8" s="674"/>
      <c r="AG8" s="674"/>
      <c r="AH8" s="674"/>
      <c r="AI8" s="674"/>
      <c r="AJ8" s="674"/>
      <c r="AK8" s="674"/>
      <c r="AL8" s="643">
        <v>0.1</v>
      </c>
      <c r="AM8" s="675"/>
      <c r="AN8" s="675"/>
      <c r="AO8" s="676"/>
      <c r="AP8" s="617" t="s">
        <v>220</v>
      </c>
      <c r="AQ8" s="618"/>
      <c r="AR8" s="618"/>
      <c r="AS8" s="618"/>
      <c r="AT8" s="618"/>
      <c r="AU8" s="618"/>
      <c r="AV8" s="618"/>
      <c r="AW8" s="618"/>
      <c r="AX8" s="618"/>
      <c r="AY8" s="618"/>
      <c r="AZ8" s="618"/>
      <c r="BA8" s="618"/>
      <c r="BB8" s="618"/>
      <c r="BC8" s="618"/>
      <c r="BD8" s="618"/>
      <c r="BE8" s="618"/>
      <c r="BF8" s="619"/>
      <c r="BG8" s="620">
        <v>31167</v>
      </c>
      <c r="BH8" s="621"/>
      <c r="BI8" s="621"/>
      <c r="BJ8" s="621"/>
      <c r="BK8" s="621"/>
      <c r="BL8" s="621"/>
      <c r="BM8" s="621"/>
      <c r="BN8" s="622"/>
      <c r="BO8" s="673">
        <v>1.8</v>
      </c>
      <c r="BP8" s="673"/>
      <c r="BQ8" s="673"/>
      <c r="BR8" s="673"/>
      <c r="BS8" s="626" t="s">
        <v>112</v>
      </c>
      <c r="BT8" s="621"/>
      <c r="BU8" s="621"/>
      <c r="BV8" s="621"/>
      <c r="BW8" s="621"/>
      <c r="BX8" s="621"/>
      <c r="BY8" s="621"/>
      <c r="BZ8" s="621"/>
      <c r="CA8" s="621"/>
      <c r="CB8" s="656"/>
      <c r="CD8" s="657" t="s">
        <v>221</v>
      </c>
      <c r="CE8" s="654"/>
      <c r="CF8" s="654"/>
      <c r="CG8" s="654"/>
      <c r="CH8" s="654"/>
      <c r="CI8" s="654"/>
      <c r="CJ8" s="654"/>
      <c r="CK8" s="654"/>
      <c r="CL8" s="654"/>
      <c r="CM8" s="654"/>
      <c r="CN8" s="654"/>
      <c r="CO8" s="654"/>
      <c r="CP8" s="654"/>
      <c r="CQ8" s="655"/>
      <c r="CR8" s="620">
        <v>2771798</v>
      </c>
      <c r="CS8" s="621"/>
      <c r="CT8" s="621"/>
      <c r="CU8" s="621"/>
      <c r="CV8" s="621"/>
      <c r="CW8" s="621"/>
      <c r="CX8" s="621"/>
      <c r="CY8" s="622"/>
      <c r="CZ8" s="673">
        <v>26.6</v>
      </c>
      <c r="DA8" s="673"/>
      <c r="DB8" s="673"/>
      <c r="DC8" s="673"/>
      <c r="DD8" s="626">
        <v>18517</v>
      </c>
      <c r="DE8" s="621"/>
      <c r="DF8" s="621"/>
      <c r="DG8" s="621"/>
      <c r="DH8" s="621"/>
      <c r="DI8" s="621"/>
      <c r="DJ8" s="621"/>
      <c r="DK8" s="621"/>
      <c r="DL8" s="621"/>
      <c r="DM8" s="621"/>
      <c r="DN8" s="621"/>
      <c r="DO8" s="621"/>
      <c r="DP8" s="622"/>
      <c r="DQ8" s="626">
        <v>1656373</v>
      </c>
      <c r="DR8" s="621"/>
      <c r="DS8" s="621"/>
      <c r="DT8" s="621"/>
      <c r="DU8" s="621"/>
      <c r="DV8" s="621"/>
      <c r="DW8" s="621"/>
      <c r="DX8" s="621"/>
      <c r="DY8" s="621"/>
      <c r="DZ8" s="621"/>
      <c r="EA8" s="621"/>
      <c r="EB8" s="621"/>
      <c r="EC8" s="656"/>
    </row>
    <row r="9" spans="2:143" ht="11.25" customHeight="1" x14ac:dyDescent="0.15">
      <c r="B9" s="617" t="s">
        <v>222</v>
      </c>
      <c r="C9" s="618"/>
      <c r="D9" s="618"/>
      <c r="E9" s="618"/>
      <c r="F9" s="618"/>
      <c r="G9" s="618"/>
      <c r="H9" s="618"/>
      <c r="I9" s="618"/>
      <c r="J9" s="618"/>
      <c r="K9" s="618"/>
      <c r="L9" s="618"/>
      <c r="M9" s="618"/>
      <c r="N9" s="618"/>
      <c r="O9" s="618"/>
      <c r="P9" s="618"/>
      <c r="Q9" s="619"/>
      <c r="R9" s="620">
        <v>3494</v>
      </c>
      <c r="S9" s="621"/>
      <c r="T9" s="621"/>
      <c r="U9" s="621"/>
      <c r="V9" s="621"/>
      <c r="W9" s="621"/>
      <c r="X9" s="621"/>
      <c r="Y9" s="622"/>
      <c r="Z9" s="673">
        <v>0</v>
      </c>
      <c r="AA9" s="673"/>
      <c r="AB9" s="673"/>
      <c r="AC9" s="673"/>
      <c r="AD9" s="674">
        <v>3494</v>
      </c>
      <c r="AE9" s="674"/>
      <c r="AF9" s="674"/>
      <c r="AG9" s="674"/>
      <c r="AH9" s="674"/>
      <c r="AI9" s="674"/>
      <c r="AJ9" s="674"/>
      <c r="AK9" s="674"/>
      <c r="AL9" s="643">
        <v>0.1</v>
      </c>
      <c r="AM9" s="675"/>
      <c r="AN9" s="675"/>
      <c r="AO9" s="676"/>
      <c r="AP9" s="617" t="s">
        <v>223</v>
      </c>
      <c r="AQ9" s="618"/>
      <c r="AR9" s="618"/>
      <c r="AS9" s="618"/>
      <c r="AT9" s="618"/>
      <c r="AU9" s="618"/>
      <c r="AV9" s="618"/>
      <c r="AW9" s="618"/>
      <c r="AX9" s="618"/>
      <c r="AY9" s="618"/>
      <c r="AZ9" s="618"/>
      <c r="BA9" s="618"/>
      <c r="BB9" s="618"/>
      <c r="BC9" s="618"/>
      <c r="BD9" s="618"/>
      <c r="BE9" s="618"/>
      <c r="BF9" s="619"/>
      <c r="BG9" s="620">
        <v>639751</v>
      </c>
      <c r="BH9" s="621"/>
      <c r="BI9" s="621"/>
      <c r="BJ9" s="621"/>
      <c r="BK9" s="621"/>
      <c r="BL9" s="621"/>
      <c r="BM9" s="621"/>
      <c r="BN9" s="622"/>
      <c r="BO9" s="673">
        <v>37.799999999999997</v>
      </c>
      <c r="BP9" s="673"/>
      <c r="BQ9" s="673"/>
      <c r="BR9" s="673"/>
      <c r="BS9" s="626" t="s">
        <v>112</v>
      </c>
      <c r="BT9" s="621"/>
      <c r="BU9" s="621"/>
      <c r="BV9" s="621"/>
      <c r="BW9" s="621"/>
      <c r="BX9" s="621"/>
      <c r="BY9" s="621"/>
      <c r="BZ9" s="621"/>
      <c r="CA9" s="621"/>
      <c r="CB9" s="656"/>
      <c r="CD9" s="657" t="s">
        <v>224</v>
      </c>
      <c r="CE9" s="654"/>
      <c r="CF9" s="654"/>
      <c r="CG9" s="654"/>
      <c r="CH9" s="654"/>
      <c r="CI9" s="654"/>
      <c r="CJ9" s="654"/>
      <c r="CK9" s="654"/>
      <c r="CL9" s="654"/>
      <c r="CM9" s="654"/>
      <c r="CN9" s="654"/>
      <c r="CO9" s="654"/>
      <c r="CP9" s="654"/>
      <c r="CQ9" s="655"/>
      <c r="CR9" s="620">
        <v>493394</v>
      </c>
      <c r="CS9" s="621"/>
      <c r="CT9" s="621"/>
      <c r="CU9" s="621"/>
      <c r="CV9" s="621"/>
      <c r="CW9" s="621"/>
      <c r="CX9" s="621"/>
      <c r="CY9" s="622"/>
      <c r="CZ9" s="673">
        <v>4.7</v>
      </c>
      <c r="DA9" s="673"/>
      <c r="DB9" s="673"/>
      <c r="DC9" s="673"/>
      <c r="DD9" s="626" t="s">
        <v>112</v>
      </c>
      <c r="DE9" s="621"/>
      <c r="DF9" s="621"/>
      <c r="DG9" s="621"/>
      <c r="DH9" s="621"/>
      <c r="DI9" s="621"/>
      <c r="DJ9" s="621"/>
      <c r="DK9" s="621"/>
      <c r="DL9" s="621"/>
      <c r="DM9" s="621"/>
      <c r="DN9" s="621"/>
      <c r="DO9" s="621"/>
      <c r="DP9" s="622"/>
      <c r="DQ9" s="626">
        <v>451974</v>
      </c>
      <c r="DR9" s="621"/>
      <c r="DS9" s="621"/>
      <c r="DT9" s="621"/>
      <c r="DU9" s="621"/>
      <c r="DV9" s="621"/>
      <c r="DW9" s="621"/>
      <c r="DX9" s="621"/>
      <c r="DY9" s="621"/>
      <c r="DZ9" s="621"/>
      <c r="EA9" s="621"/>
      <c r="EB9" s="621"/>
      <c r="EC9" s="656"/>
    </row>
    <row r="10" spans="2:143" ht="11.25" customHeight="1" x14ac:dyDescent="0.15">
      <c r="B10" s="617" t="s">
        <v>225</v>
      </c>
      <c r="C10" s="618"/>
      <c r="D10" s="618"/>
      <c r="E10" s="618"/>
      <c r="F10" s="618"/>
      <c r="G10" s="618"/>
      <c r="H10" s="618"/>
      <c r="I10" s="618"/>
      <c r="J10" s="618"/>
      <c r="K10" s="618"/>
      <c r="L10" s="618"/>
      <c r="M10" s="618"/>
      <c r="N10" s="618"/>
      <c r="O10" s="618"/>
      <c r="P10" s="618"/>
      <c r="Q10" s="619"/>
      <c r="R10" s="620">
        <v>295014</v>
      </c>
      <c r="S10" s="621"/>
      <c r="T10" s="621"/>
      <c r="U10" s="621"/>
      <c r="V10" s="621"/>
      <c r="W10" s="621"/>
      <c r="X10" s="621"/>
      <c r="Y10" s="622"/>
      <c r="Z10" s="673">
        <v>2.8</v>
      </c>
      <c r="AA10" s="673"/>
      <c r="AB10" s="673"/>
      <c r="AC10" s="673"/>
      <c r="AD10" s="674">
        <v>295014</v>
      </c>
      <c r="AE10" s="674"/>
      <c r="AF10" s="674"/>
      <c r="AG10" s="674"/>
      <c r="AH10" s="674"/>
      <c r="AI10" s="674"/>
      <c r="AJ10" s="674"/>
      <c r="AK10" s="674"/>
      <c r="AL10" s="643">
        <v>4.5</v>
      </c>
      <c r="AM10" s="675"/>
      <c r="AN10" s="675"/>
      <c r="AO10" s="676"/>
      <c r="AP10" s="617" t="s">
        <v>226</v>
      </c>
      <c r="AQ10" s="618"/>
      <c r="AR10" s="618"/>
      <c r="AS10" s="618"/>
      <c r="AT10" s="618"/>
      <c r="AU10" s="618"/>
      <c r="AV10" s="618"/>
      <c r="AW10" s="618"/>
      <c r="AX10" s="618"/>
      <c r="AY10" s="618"/>
      <c r="AZ10" s="618"/>
      <c r="BA10" s="618"/>
      <c r="BB10" s="618"/>
      <c r="BC10" s="618"/>
      <c r="BD10" s="618"/>
      <c r="BE10" s="618"/>
      <c r="BF10" s="619"/>
      <c r="BG10" s="620">
        <v>42523</v>
      </c>
      <c r="BH10" s="621"/>
      <c r="BI10" s="621"/>
      <c r="BJ10" s="621"/>
      <c r="BK10" s="621"/>
      <c r="BL10" s="621"/>
      <c r="BM10" s="621"/>
      <c r="BN10" s="622"/>
      <c r="BO10" s="673">
        <v>2.5</v>
      </c>
      <c r="BP10" s="673"/>
      <c r="BQ10" s="673"/>
      <c r="BR10" s="673"/>
      <c r="BS10" s="626">
        <v>7213</v>
      </c>
      <c r="BT10" s="621"/>
      <c r="BU10" s="621"/>
      <c r="BV10" s="621"/>
      <c r="BW10" s="621"/>
      <c r="BX10" s="621"/>
      <c r="BY10" s="621"/>
      <c r="BZ10" s="621"/>
      <c r="CA10" s="621"/>
      <c r="CB10" s="656"/>
      <c r="CD10" s="657" t="s">
        <v>227</v>
      </c>
      <c r="CE10" s="654"/>
      <c r="CF10" s="654"/>
      <c r="CG10" s="654"/>
      <c r="CH10" s="654"/>
      <c r="CI10" s="654"/>
      <c r="CJ10" s="654"/>
      <c r="CK10" s="654"/>
      <c r="CL10" s="654"/>
      <c r="CM10" s="654"/>
      <c r="CN10" s="654"/>
      <c r="CO10" s="654"/>
      <c r="CP10" s="654"/>
      <c r="CQ10" s="655"/>
      <c r="CR10" s="620">
        <v>8250</v>
      </c>
      <c r="CS10" s="621"/>
      <c r="CT10" s="621"/>
      <c r="CU10" s="621"/>
      <c r="CV10" s="621"/>
      <c r="CW10" s="621"/>
      <c r="CX10" s="621"/>
      <c r="CY10" s="622"/>
      <c r="CZ10" s="673">
        <v>0.1</v>
      </c>
      <c r="DA10" s="673"/>
      <c r="DB10" s="673"/>
      <c r="DC10" s="673"/>
      <c r="DD10" s="626" t="s">
        <v>112</v>
      </c>
      <c r="DE10" s="621"/>
      <c r="DF10" s="621"/>
      <c r="DG10" s="621"/>
      <c r="DH10" s="621"/>
      <c r="DI10" s="621"/>
      <c r="DJ10" s="621"/>
      <c r="DK10" s="621"/>
      <c r="DL10" s="621"/>
      <c r="DM10" s="621"/>
      <c r="DN10" s="621"/>
      <c r="DO10" s="621"/>
      <c r="DP10" s="622"/>
      <c r="DQ10" s="626">
        <v>8250</v>
      </c>
      <c r="DR10" s="621"/>
      <c r="DS10" s="621"/>
      <c r="DT10" s="621"/>
      <c r="DU10" s="621"/>
      <c r="DV10" s="621"/>
      <c r="DW10" s="621"/>
      <c r="DX10" s="621"/>
      <c r="DY10" s="621"/>
      <c r="DZ10" s="621"/>
      <c r="EA10" s="621"/>
      <c r="EB10" s="621"/>
      <c r="EC10" s="656"/>
    </row>
    <row r="11" spans="2:143" ht="11.25" customHeight="1" x14ac:dyDescent="0.15">
      <c r="B11" s="617" t="s">
        <v>228</v>
      </c>
      <c r="C11" s="618"/>
      <c r="D11" s="618"/>
      <c r="E11" s="618"/>
      <c r="F11" s="618"/>
      <c r="G11" s="618"/>
      <c r="H11" s="618"/>
      <c r="I11" s="618"/>
      <c r="J11" s="618"/>
      <c r="K11" s="618"/>
      <c r="L11" s="618"/>
      <c r="M11" s="618"/>
      <c r="N11" s="618"/>
      <c r="O11" s="618"/>
      <c r="P11" s="618"/>
      <c r="Q11" s="619"/>
      <c r="R11" s="620" t="s">
        <v>112</v>
      </c>
      <c r="S11" s="621"/>
      <c r="T11" s="621"/>
      <c r="U11" s="621"/>
      <c r="V11" s="621"/>
      <c r="W11" s="621"/>
      <c r="X11" s="621"/>
      <c r="Y11" s="622"/>
      <c r="Z11" s="673" t="s">
        <v>112</v>
      </c>
      <c r="AA11" s="673"/>
      <c r="AB11" s="673"/>
      <c r="AC11" s="673"/>
      <c r="AD11" s="674" t="s">
        <v>112</v>
      </c>
      <c r="AE11" s="674"/>
      <c r="AF11" s="674"/>
      <c r="AG11" s="674"/>
      <c r="AH11" s="674"/>
      <c r="AI11" s="674"/>
      <c r="AJ11" s="674"/>
      <c r="AK11" s="674"/>
      <c r="AL11" s="643" t="s">
        <v>112</v>
      </c>
      <c r="AM11" s="675"/>
      <c r="AN11" s="675"/>
      <c r="AO11" s="676"/>
      <c r="AP11" s="617" t="s">
        <v>229</v>
      </c>
      <c r="AQ11" s="618"/>
      <c r="AR11" s="618"/>
      <c r="AS11" s="618"/>
      <c r="AT11" s="618"/>
      <c r="AU11" s="618"/>
      <c r="AV11" s="618"/>
      <c r="AW11" s="618"/>
      <c r="AX11" s="618"/>
      <c r="AY11" s="618"/>
      <c r="AZ11" s="618"/>
      <c r="BA11" s="618"/>
      <c r="BB11" s="618"/>
      <c r="BC11" s="618"/>
      <c r="BD11" s="618"/>
      <c r="BE11" s="618"/>
      <c r="BF11" s="619"/>
      <c r="BG11" s="620">
        <v>54339</v>
      </c>
      <c r="BH11" s="621"/>
      <c r="BI11" s="621"/>
      <c r="BJ11" s="621"/>
      <c r="BK11" s="621"/>
      <c r="BL11" s="621"/>
      <c r="BM11" s="621"/>
      <c r="BN11" s="622"/>
      <c r="BO11" s="673">
        <v>3.2</v>
      </c>
      <c r="BP11" s="673"/>
      <c r="BQ11" s="673"/>
      <c r="BR11" s="673"/>
      <c r="BS11" s="626">
        <v>10784</v>
      </c>
      <c r="BT11" s="621"/>
      <c r="BU11" s="621"/>
      <c r="BV11" s="621"/>
      <c r="BW11" s="621"/>
      <c r="BX11" s="621"/>
      <c r="BY11" s="621"/>
      <c r="BZ11" s="621"/>
      <c r="CA11" s="621"/>
      <c r="CB11" s="656"/>
      <c r="CD11" s="657" t="s">
        <v>230</v>
      </c>
      <c r="CE11" s="654"/>
      <c r="CF11" s="654"/>
      <c r="CG11" s="654"/>
      <c r="CH11" s="654"/>
      <c r="CI11" s="654"/>
      <c r="CJ11" s="654"/>
      <c r="CK11" s="654"/>
      <c r="CL11" s="654"/>
      <c r="CM11" s="654"/>
      <c r="CN11" s="654"/>
      <c r="CO11" s="654"/>
      <c r="CP11" s="654"/>
      <c r="CQ11" s="655"/>
      <c r="CR11" s="620">
        <v>720484</v>
      </c>
      <c r="CS11" s="621"/>
      <c r="CT11" s="621"/>
      <c r="CU11" s="621"/>
      <c r="CV11" s="621"/>
      <c r="CW11" s="621"/>
      <c r="CX11" s="621"/>
      <c r="CY11" s="622"/>
      <c r="CZ11" s="673">
        <v>6.9</v>
      </c>
      <c r="DA11" s="673"/>
      <c r="DB11" s="673"/>
      <c r="DC11" s="673"/>
      <c r="DD11" s="626">
        <v>175908</v>
      </c>
      <c r="DE11" s="621"/>
      <c r="DF11" s="621"/>
      <c r="DG11" s="621"/>
      <c r="DH11" s="621"/>
      <c r="DI11" s="621"/>
      <c r="DJ11" s="621"/>
      <c r="DK11" s="621"/>
      <c r="DL11" s="621"/>
      <c r="DM11" s="621"/>
      <c r="DN11" s="621"/>
      <c r="DO11" s="621"/>
      <c r="DP11" s="622"/>
      <c r="DQ11" s="626">
        <v>326034</v>
      </c>
      <c r="DR11" s="621"/>
      <c r="DS11" s="621"/>
      <c r="DT11" s="621"/>
      <c r="DU11" s="621"/>
      <c r="DV11" s="621"/>
      <c r="DW11" s="621"/>
      <c r="DX11" s="621"/>
      <c r="DY11" s="621"/>
      <c r="DZ11" s="621"/>
      <c r="EA11" s="621"/>
      <c r="EB11" s="621"/>
      <c r="EC11" s="656"/>
    </row>
    <row r="12" spans="2:143" ht="11.25" customHeight="1" x14ac:dyDescent="0.15">
      <c r="B12" s="617" t="s">
        <v>231</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232</v>
      </c>
      <c r="AQ12" s="618"/>
      <c r="AR12" s="618"/>
      <c r="AS12" s="618"/>
      <c r="AT12" s="618"/>
      <c r="AU12" s="618"/>
      <c r="AV12" s="618"/>
      <c r="AW12" s="618"/>
      <c r="AX12" s="618"/>
      <c r="AY12" s="618"/>
      <c r="AZ12" s="618"/>
      <c r="BA12" s="618"/>
      <c r="BB12" s="618"/>
      <c r="BC12" s="618"/>
      <c r="BD12" s="618"/>
      <c r="BE12" s="618"/>
      <c r="BF12" s="619"/>
      <c r="BG12" s="620">
        <v>790714</v>
      </c>
      <c r="BH12" s="621"/>
      <c r="BI12" s="621"/>
      <c r="BJ12" s="621"/>
      <c r="BK12" s="621"/>
      <c r="BL12" s="621"/>
      <c r="BM12" s="621"/>
      <c r="BN12" s="622"/>
      <c r="BO12" s="673">
        <v>46.7</v>
      </c>
      <c r="BP12" s="673"/>
      <c r="BQ12" s="673"/>
      <c r="BR12" s="673"/>
      <c r="BS12" s="626" t="s">
        <v>112</v>
      </c>
      <c r="BT12" s="621"/>
      <c r="BU12" s="621"/>
      <c r="BV12" s="621"/>
      <c r="BW12" s="621"/>
      <c r="BX12" s="621"/>
      <c r="BY12" s="621"/>
      <c r="BZ12" s="621"/>
      <c r="CA12" s="621"/>
      <c r="CB12" s="656"/>
      <c r="CD12" s="657" t="s">
        <v>233</v>
      </c>
      <c r="CE12" s="654"/>
      <c r="CF12" s="654"/>
      <c r="CG12" s="654"/>
      <c r="CH12" s="654"/>
      <c r="CI12" s="654"/>
      <c r="CJ12" s="654"/>
      <c r="CK12" s="654"/>
      <c r="CL12" s="654"/>
      <c r="CM12" s="654"/>
      <c r="CN12" s="654"/>
      <c r="CO12" s="654"/>
      <c r="CP12" s="654"/>
      <c r="CQ12" s="655"/>
      <c r="CR12" s="620">
        <v>277589</v>
      </c>
      <c r="CS12" s="621"/>
      <c r="CT12" s="621"/>
      <c r="CU12" s="621"/>
      <c r="CV12" s="621"/>
      <c r="CW12" s="621"/>
      <c r="CX12" s="621"/>
      <c r="CY12" s="622"/>
      <c r="CZ12" s="673">
        <v>2.7</v>
      </c>
      <c r="DA12" s="673"/>
      <c r="DB12" s="673"/>
      <c r="DC12" s="673"/>
      <c r="DD12" s="626">
        <v>1132</v>
      </c>
      <c r="DE12" s="621"/>
      <c r="DF12" s="621"/>
      <c r="DG12" s="621"/>
      <c r="DH12" s="621"/>
      <c r="DI12" s="621"/>
      <c r="DJ12" s="621"/>
      <c r="DK12" s="621"/>
      <c r="DL12" s="621"/>
      <c r="DM12" s="621"/>
      <c r="DN12" s="621"/>
      <c r="DO12" s="621"/>
      <c r="DP12" s="622"/>
      <c r="DQ12" s="626">
        <v>188614</v>
      </c>
      <c r="DR12" s="621"/>
      <c r="DS12" s="621"/>
      <c r="DT12" s="621"/>
      <c r="DU12" s="621"/>
      <c r="DV12" s="621"/>
      <c r="DW12" s="621"/>
      <c r="DX12" s="621"/>
      <c r="DY12" s="621"/>
      <c r="DZ12" s="621"/>
      <c r="EA12" s="621"/>
      <c r="EB12" s="621"/>
      <c r="EC12" s="656"/>
    </row>
    <row r="13" spans="2:143" ht="11.25" customHeight="1" x14ac:dyDescent="0.15">
      <c r="B13" s="617" t="s">
        <v>234</v>
      </c>
      <c r="C13" s="618"/>
      <c r="D13" s="618"/>
      <c r="E13" s="618"/>
      <c r="F13" s="618"/>
      <c r="G13" s="618"/>
      <c r="H13" s="618"/>
      <c r="I13" s="618"/>
      <c r="J13" s="618"/>
      <c r="K13" s="618"/>
      <c r="L13" s="618"/>
      <c r="M13" s="618"/>
      <c r="N13" s="618"/>
      <c r="O13" s="618"/>
      <c r="P13" s="618"/>
      <c r="Q13" s="619"/>
      <c r="R13" s="620">
        <v>24073</v>
      </c>
      <c r="S13" s="621"/>
      <c r="T13" s="621"/>
      <c r="U13" s="621"/>
      <c r="V13" s="621"/>
      <c r="W13" s="621"/>
      <c r="X13" s="621"/>
      <c r="Y13" s="622"/>
      <c r="Z13" s="673">
        <v>0.2</v>
      </c>
      <c r="AA13" s="673"/>
      <c r="AB13" s="673"/>
      <c r="AC13" s="673"/>
      <c r="AD13" s="674">
        <v>24073</v>
      </c>
      <c r="AE13" s="674"/>
      <c r="AF13" s="674"/>
      <c r="AG13" s="674"/>
      <c r="AH13" s="674"/>
      <c r="AI13" s="674"/>
      <c r="AJ13" s="674"/>
      <c r="AK13" s="674"/>
      <c r="AL13" s="643">
        <v>0.4</v>
      </c>
      <c r="AM13" s="675"/>
      <c r="AN13" s="675"/>
      <c r="AO13" s="676"/>
      <c r="AP13" s="617" t="s">
        <v>235</v>
      </c>
      <c r="AQ13" s="618"/>
      <c r="AR13" s="618"/>
      <c r="AS13" s="618"/>
      <c r="AT13" s="618"/>
      <c r="AU13" s="618"/>
      <c r="AV13" s="618"/>
      <c r="AW13" s="618"/>
      <c r="AX13" s="618"/>
      <c r="AY13" s="618"/>
      <c r="AZ13" s="618"/>
      <c r="BA13" s="618"/>
      <c r="BB13" s="618"/>
      <c r="BC13" s="618"/>
      <c r="BD13" s="618"/>
      <c r="BE13" s="618"/>
      <c r="BF13" s="619"/>
      <c r="BG13" s="620">
        <v>790714</v>
      </c>
      <c r="BH13" s="621"/>
      <c r="BI13" s="621"/>
      <c r="BJ13" s="621"/>
      <c r="BK13" s="621"/>
      <c r="BL13" s="621"/>
      <c r="BM13" s="621"/>
      <c r="BN13" s="622"/>
      <c r="BO13" s="673">
        <v>46.7</v>
      </c>
      <c r="BP13" s="673"/>
      <c r="BQ13" s="673"/>
      <c r="BR13" s="673"/>
      <c r="BS13" s="626" t="s">
        <v>112</v>
      </c>
      <c r="BT13" s="621"/>
      <c r="BU13" s="621"/>
      <c r="BV13" s="621"/>
      <c r="BW13" s="621"/>
      <c r="BX13" s="621"/>
      <c r="BY13" s="621"/>
      <c r="BZ13" s="621"/>
      <c r="CA13" s="621"/>
      <c r="CB13" s="656"/>
      <c r="CD13" s="657" t="s">
        <v>236</v>
      </c>
      <c r="CE13" s="654"/>
      <c r="CF13" s="654"/>
      <c r="CG13" s="654"/>
      <c r="CH13" s="654"/>
      <c r="CI13" s="654"/>
      <c r="CJ13" s="654"/>
      <c r="CK13" s="654"/>
      <c r="CL13" s="654"/>
      <c r="CM13" s="654"/>
      <c r="CN13" s="654"/>
      <c r="CO13" s="654"/>
      <c r="CP13" s="654"/>
      <c r="CQ13" s="655"/>
      <c r="CR13" s="620">
        <v>1487535</v>
      </c>
      <c r="CS13" s="621"/>
      <c r="CT13" s="621"/>
      <c r="CU13" s="621"/>
      <c r="CV13" s="621"/>
      <c r="CW13" s="621"/>
      <c r="CX13" s="621"/>
      <c r="CY13" s="622"/>
      <c r="CZ13" s="673">
        <v>14.3</v>
      </c>
      <c r="DA13" s="673"/>
      <c r="DB13" s="673"/>
      <c r="DC13" s="673"/>
      <c r="DD13" s="626">
        <v>558248</v>
      </c>
      <c r="DE13" s="621"/>
      <c r="DF13" s="621"/>
      <c r="DG13" s="621"/>
      <c r="DH13" s="621"/>
      <c r="DI13" s="621"/>
      <c r="DJ13" s="621"/>
      <c r="DK13" s="621"/>
      <c r="DL13" s="621"/>
      <c r="DM13" s="621"/>
      <c r="DN13" s="621"/>
      <c r="DO13" s="621"/>
      <c r="DP13" s="622"/>
      <c r="DQ13" s="626">
        <v>965840</v>
      </c>
      <c r="DR13" s="621"/>
      <c r="DS13" s="621"/>
      <c r="DT13" s="621"/>
      <c r="DU13" s="621"/>
      <c r="DV13" s="621"/>
      <c r="DW13" s="621"/>
      <c r="DX13" s="621"/>
      <c r="DY13" s="621"/>
      <c r="DZ13" s="621"/>
      <c r="EA13" s="621"/>
      <c r="EB13" s="621"/>
      <c r="EC13" s="656"/>
    </row>
    <row r="14" spans="2:143" ht="11.25" customHeight="1" x14ac:dyDescent="0.15">
      <c r="B14" s="617" t="s">
        <v>237</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238</v>
      </c>
      <c r="AQ14" s="618"/>
      <c r="AR14" s="618"/>
      <c r="AS14" s="618"/>
      <c r="AT14" s="618"/>
      <c r="AU14" s="618"/>
      <c r="AV14" s="618"/>
      <c r="AW14" s="618"/>
      <c r="AX14" s="618"/>
      <c r="AY14" s="618"/>
      <c r="AZ14" s="618"/>
      <c r="BA14" s="618"/>
      <c r="BB14" s="618"/>
      <c r="BC14" s="618"/>
      <c r="BD14" s="618"/>
      <c r="BE14" s="618"/>
      <c r="BF14" s="619"/>
      <c r="BG14" s="620">
        <v>47015</v>
      </c>
      <c r="BH14" s="621"/>
      <c r="BI14" s="621"/>
      <c r="BJ14" s="621"/>
      <c r="BK14" s="621"/>
      <c r="BL14" s="621"/>
      <c r="BM14" s="621"/>
      <c r="BN14" s="622"/>
      <c r="BO14" s="673">
        <v>2.8</v>
      </c>
      <c r="BP14" s="673"/>
      <c r="BQ14" s="673"/>
      <c r="BR14" s="673"/>
      <c r="BS14" s="626" t="s">
        <v>112</v>
      </c>
      <c r="BT14" s="621"/>
      <c r="BU14" s="621"/>
      <c r="BV14" s="621"/>
      <c r="BW14" s="621"/>
      <c r="BX14" s="621"/>
      <c r="BY14" s="621"/>
      <c r="BZ14" s="621"/>
      <c r="CA14" s="621"/>
      <c r="CB14" s="656"/>
      <c r="CD14" s="657" t="s">
        <v>239</v>
      </c>
      <c r="CE14" s="654"/>
      <c r="CF14" s="654"/>
      <c r="CG14" s="654"/>
      <c r="CH14" s="654"/>
      <c r="CI14" s="654"/>
      <c r="CJ14" s="654"/>
      <c r="CK14" s="654"/>
      <c r="CL14" s="654"/>
      <c r="CM14" s="654"/>
      <c r="CN14" s="654"/>
      <c r="CO14" s="654"/>
      <c r="CP14" s="654"/>
      <c r="CQ14" s="655"/>
      <c r="CR14" s="620">
        <v>376654</v>
      </c>
      <c r="CS14" s="621"/>
      <c r="CT14" s="621"/>
      <c r="CU14" s="621"/>
      <c r="CV14" s="621"/>
      <c r="CW14" s="621"/>
      <c r="CX14" s="621"/>
      <c r="CY14" s="622"/>
      <c r="CZ14" s="673">
        <v>3.6</v>
      </c>
      <c r="DA14" s="673"/>
      <c r="DB14" s="673"/>
      <c r="DC14" s="673"/>
      <c r="DD14" s="626">
        <v>105486</v>
      </c>
      <c r="DE14" s="621"/>
      <c r="DF14" s="621"/>
      <c r="DG14" s="621"/>
      <c r="DH14" s="621"/>
      <c r="DI14" s="621"/>
      <c r="DJ14" s="621"/>
      <c r="DK14" s="621"/>
      <c r="DL14" s="621"/>
      <c r="DM14" s="621"/>
      <c r="DN14" s="621"/>
      <c r="DO14" s="621"/>
      <c r="DP14" s="622"/>
      <c r="DQ14" s="626">
        <v>322475</v>
      </c>
      <c r="DR14" s="621"/>
      <c r="DS14" s="621"/>
      <c r="DT14" s="621"/>
      <c r="DU14" s="621"/>
      <c r="DV14" s="621"/>
      <c r="DW14" s="621"/>
      <c r="DX14" s="621"/>
      <c r="DY14" s="621"/>
      <c r="DZ14" s="621"/>
      <c r="EA14" s="621"/>
      <c r="EB14" s="621"/>
      <c r="EC14" s="656"/>
    </row>
    <row r="15" spans="2:143" ht="11.25" customHeight="1" x14ac:dyDescent="0.15">
      <c r="B15" s="617" t="s">
        <v>240</v>
      </c>
      <c r="C15" s="618"/>
      <c r="D15" s="618"/>
      <c r="E15" s="618"/>
      <c r="F15" s="618"/>
      <c r="G15" s="618"/>
      <c r="H15" s="618"/>
      <c r="I15" s="618"/>
      <c r="J15" s="618"/>
      <c r="K15" s="618"/>
      <c r="L15" s="618"/>
      <c r="M15" s="618"/>
      <c r="N15" s="618"/>
      <c r="O15" s="618"/>
      <c r="P15" s="618"/>
      <c r="Q15" s="619"/>
      <c r="R15" s="620">
        <v>8073</v>
      </c>
      <c r="S15" s="621"/>
      <c r="T15" s="621"/>
      <c r="U15" s="621"/>
      <c r="V15" s="621"/>
      <c r="W15" s="621"/>
      <c r="X15" s="621"/>
      <c r="Y15" s="622"/>
      <c r="Z15" s="673">
        <v>0.1</v>
      </c>
      <c r="AA15" s="673"/>
      <c r="AB15" s="673"/>
      <c r="AC15" s="673"/>
      <c r="AD15" s="674">
        <v>8073</v>
      </c>
      <c r="AE15" s="674"/>
      <c r="AF15" s="674"/>
      <c r="AG15" s="674"/>
      <c r="AH15" s="674"/>
      <c r="AI15" s="674"/>
      <c r="AJ15" s="674"/>
      <c r="AK15" s="674"/>
      <c r="AL15" s="643">
        <v>0.1</v>
      </c>
      <c r="AM15" s="675"/>
      <c r="AN15" s="675"/>
      <c r="AO15" s="676"/>
      <c r="AP15" s="617" t="s">
        <v>241</v>
      </c>
      <c r="AQ15" s="618"/>
      <c r="AR15" s="618"/>
      <c r="AS15" s="618"/>
      <c r="AT15" s="618"/>
      <c r="AU15" s="618"/>
      <c r="AV15" s="618"/>
      <c r="AW15" s="618"/>
      <c r="AX15" s="618"/>
      <c r="AY15" s="618"/>
      <c r="AZ15" s="618"/>
      <c r="BA15" s="618"/>
      <c r="BB15" s="618"/>
      <c r="BC15" s="618"/>
      <c r="BD15" s="618"/>
      <c r="BE15" s="618"/>
      <c r="BF15" s="619"/>
      <c r="BG15" s="620">
        <v>88508</v>
      </c>
      <c r="BH15" s="621"/>
      <c r="BI15" s="621"/>
      <c r="BJ15" s="621"/>
      <c r="BK15" s="621"/>
      <c r="BL15" s="621"/>
      <c r="BM15" s="621"/>
      <c r="BN15" s="622"/>
      <c r="BO15" s="673">
        <v>5.2</v>
      </c>
      <c r="BP15" s="673"/>
      <c r="BQ15" s="673"/>
      <c r="BR15" s="673"/>
      <c r="BS15" s="626" t="s">
        <v>112</v>
      </c>
      <c r="BT15" s="621"/>
      <c r="BU15" s="621"/>
      <c r="BV15" s="621"/>
      <c r="BW15" s="621"/>
      <c r="BX15" s="621"/>
      <c r="BY15" s="621"/>
      <c r="BZ15" s="621"/>
      <c r="CA15" s="621"/>
      <c r="CB15" s="656"/>
      <c r="CD15" s="657" t="s">
        <v>242</v>
      </c>
      <c r="CE15" s="654"/>
      <c r="CF15" s="654"/>
      <c r="CG15" s="654"/>
      <c r="CH15" s="654"/>
      <c r="CI15" s="654"/>
      <c r="CJ15" s="654"/>
      <c r="CK15" s="654"/>
      <c r="CL15" s="654"/>
      <c r="CM15" s="654"/>
      <c r="CN15" s="654"/>
      <c r="CO15" s="654"/>
      <c r="CP15" s="654"/>
      <c r="CQ15" s="655"/>
      <c r="CR15" s="620">
        <v>1258282</v>
      </c>
      <c r="CS15" s="621"/>
      <c r="CT15" s="621"/>
      <c r="CU15" s="621"/>
      <c r="CV15" s="621"/>
      <c r="CW15" s="621"/>
      <c r="CX15" s="621"/>
      <c r="CY15" s="622"/>
      <c r="CZ15" s="673">
        <v>12.1</v>
      </c>
      <c r="DA15" s="673"/>
      <c r="DB15" s="673"/>
      <c r="DC15" s="673"/>
      <c r="DD15" s="626">
        <v>536377</v>
      </c>
      <c r="DE15" s="621"/>
      <c r="DF15" s="621"/>
      <c r="DG15" s="621"/>
      <c r="DH15" s="621"/>
      <c r="DI15" s="621"/>
      <c r="DJ15" s="621"/>
      <c r="DK15" s="621"/>
      <c r="DL15" s="621"/>
      <c r="DM15" s="621"/>
      <c r="DN15" s="621"/>
      <c r="DO15" s="621"/>
      <c r="DP15" s="622"/>
      <c r="DQ15" s="626">
        <v>810604</v>
      </c>
      <c r="DR15" s="621"/>
      <c r="DS15" s="621"/>
      <c r="DT15" s="621"/>
      <c r="DU15" s="621"/>
      <c r="DV15" s="621"/>
      <c r="DW15" s="621"/>
      <c r="DX15" s="621"/>
      <c r="DY15" s="621"/>
      <c r="DZ15" s="621"/>
      <c r="EA15" s="621"/>
      <c r="EB15" s="621"/>
      <c r="EC15" s="656"/>
    </row>
    <row r="16" spans="2:143" ht="11.25" customHeight="1" x14ac:dyDescent="0.15">
      <c r="B16" s="617" t="s">
        <v>243</v>
      </c>
      <c r="C16" s="618"/>
      <c r="D16" s="618"/>
      <c r="E16" s="618"/>
      <c r="F16" s="618"/>
      <c r="G16" s="618"/>
      <c r="H16" s="618"/>
      <c r="I16" s="618"/>
      <c r="J16" s="618"/>
      <c r="K16" s="618"/>
      <c r="L16" s="618"/>
      <c r="M16" s="618"/>
      <c r="N16" s="618"/>
      <c r="O16" s="618"/>
      <c r="P16" s="618"/>
      <c r="Q16" s="619"/>
      <c r="R16" s="620">
        <v>4890881</v>
      </c>
      <c r="S16" s="621"/>
      <c r="T16" s="621"/>
      <c r="U16" s="621"/>
      <c r="V16" s="621"/>
      <c r="W16" s="621"/>
      <c r="X16" s="621"/>
      <c r="Y16" s="622"/>
      <c r="Z16" s="673">
        <v>46.5</v>
      </c>
      <c r="AA16" s="673"/>
      <c r="AB16" s="673"/>
      <c r="AC16" s="673"/>
      <c r="AD16" s="674">
        <v>4364630</v>
      </c>
      <c r="AE16" s="674"/>
      <c r="AF16" s="674"/>
      <c r="AG16" s="674"/>
      <c r="AH16" s="674"/>
      <c r="AI16" s="674"/>
      <c r="AJ16" s="674"/>
      <c r="AK16" s="674"/>
      <c r="AL16" s="643">
        <v>66.2</v>
      </c>
      <c r="AM16" s="675"/>
      <c r="AN16" s="675"/>
      <c r="AO16" s="676"/>
      <c r="AP16" s="617" t="s">
        <v>244</v>
      </c>
      <c r="AQ16" s="618"/>
      <c r="AR16" s="618"/>
      <c r="AS16" s="618"/>
      <c r="AT16" s="618"/>
      <c r="AU16" s="618"/>
      <c r="AV16" s="618"/>
      <c r="AW16" s="618"/>
      <c r="AX16" s="618"/>
      <c r="AY16" s="618"/>
      <c r="AZ16" s="618"/>
      <c r="BA16" s="618"/>
      <c r="BB16" s="618"/>
      <c r="BC16" s="618"/>
      <c r="BD16" s="618"/>
      <c r="BE16" s="618"/>
      <c r="BF16" s="619"/>
      <c r="BG16" s="620" t="s">
        <v>112</v>
      </c>
      <c r="BH16" s="621"/>
      <c r="BI16" s="621"/>
      <c r="BJ16" s="621"/>
      <c r="BK16" s="621"/>
      <c r="BL16" s="621"/>
      <c r="BM16" s="621"/>
      <c r="BN16" s="622"/>
      <c r="BO16" s="673" t="s">
        <v>112</v>
      </c>
      <c r="BP16" s="673"/>
      <c r="BQ16" s="673"/>
      <c r="BR16" s="673"/>
      <c r="BS16" s="626" t="s">
        <v>112</v>
      </c>
      <c r="BT16" s="621"/>
      <c r="BU16" s="621"/>
      <c r="BV16" s="621"/>
      <c r="BW16" s="621"/>
      <c r="BX16" s="621"/>
      <c r="BY16" s="621"/>
      <c r="BZ16" s="621"/>
      <c r="CA16" s="621"/>
      <c r="CB16" s="656"/>
      <c r="CD16" s="657" t="s">
        <v>245</v>
      </c>
      <c r="CE16" s="654"/>
      <c r="CF16" s="654"/>
      <c r="CG16" s="654"/>
      <c r="CH16" s="654"/>
      <c r="CI16" s="654"/>
      <c r="CJ16" s="654"/>
      <c r="CK16" s="654"/>
      <c r="CL16" s="654"/>
      <c r="CM16" s="654"/>
      <c r="CN16" s="654"/>
      <c r="CO16" s="654"/>
      <c r="CP16" s="654"/>
      <c r="CQ16" s="655"/>
      <c r="CR16" s="620" t="s">
        <v>112</v>
      </c>
      <c r="CS16" s="621"/>
      <c r="CT16" s="621"/>
      <c r="CU16" s="621"/>
      <c r="CV16" s="621"/>
      <c r="CW16" s="621"/>
      <c r="CX16" s="621"/>
      <c r="CY16" s="622"/>
      <c r="CZ16" s="673" t="s">
        <v>112</v>
      </c>
      <c r="DA16" s="673"/>
      <c r="DB16" s="673"/>
      <c r="DC16" s="673"/>
      <c r="DD16" s="626" t="s">
        <v>112</v>
      </c>
      <c r="DE16" s="621"/>
      <c r="DF16" s="621"/>
      <c r="DG16" s="621"/>
      <c r="DH16" s="621"/>
      <c r="DI16" s="621"/>
      <c r="DJ16" s="621"/>
      <c r="DK16" s="621"/>
      <c r="DL16" s="621"/>
      <c r="DM16" s="621"/>
      <c r="DN16" s="621"/>
      <c r="DO16" s="621"/>
      <c r="DP16" s="622"/>
      <c r="DQ16" s="626" t="s">
        <v>112</v>
      </c>
      <c r="DR16" s="621"/>
      <c r="DS16" s="621"/>
      <c r="DT16" s="621"/>
      <c r="DU16" s="621"/>
      <c r="DV16" s="621"/>
      <c r="DW16" s="621"/>
      <c r="DX16" s="621"/>
      <c r="DY16" s="621"/>
      <c r="DZ16" s="621"/>
      <c r="EA16" s="621"/>
      <c r="EB16" s="621"/>
      <c r="EC16" s="656"/>
    </row>
    <row r="17" spans="2:133" ht="11.25" customHeight="1" x14ac:dyDescent="0.15">
      <c r="B17" s="617" t="s">
        <v>246</v>
      </c>
      <c r="C17" s="618"/>
      <c r="D17" s="618"/>
      <c r="E17" s="618"/>
      <c r="F17" s="618"/>
      <c r="G17" s="618"/>
      <c r="H17" s="618"/>
      <c r="I17" s="618"/>
      <c r="J17" s="618"/>
      <c r="K17" s="618"/>
      <c r="L17" s="618"/>
      <c r="M17" s="618"/>
      <c r="N17" s="618"/>
      <c r="O17" s="618"/>
      <c r="P17" s="618"/>
      <c r="Q17" s="619"/>
      <c r="R17" s="620">
        <v>4364630</v>
      </c>
      <c r="S17" s="621"/>
      <c r="T17" s="621"/>
      <c r="U17" s="621"/>
      <c r="V17" s="621"/>
      <c r="W17" s="621"/>
      <c r="X17" s="621"/>
      <c r="Y17" s="622"/>
      <c r="Z17" s="673">
        <v>41.5</v>
      </c>
      <c r="AA17" s="673"/>
      <c r="AB17" s="673"/>
      <c r="AC17" s="673"/>
      <c r="AD17" s="674">
        <v>4364630</v>
      </c>
      <c r="AE17" s="674"/>
      <c r="AF17" s="674"/>
      <c r="AG17" s="674"/>
      <c r="AH17" s="674"/>
      <c r="AI17" s="674"/>
      <c r="AJ17" s="674"/>
      <c r="AK17" s="674"/>
      <c r="AL17" s="643">
        <v>66.2</v>
      </c>
      <c r="AM17" s="675"/>
      <c r="AN17" s="675"/>
      <c r="AO17" s="676"/>
      <c r="AP17" s="617" t="s">
        <v>247</v>
      </c>
      <c r="AQ17" s="618"/>
      <c r="AR17" s="618"/>
      <c r="AS17" s="618"/>
      <c r="AT17" s="618"/>
      <c r="AU17" s="618"/>
      <c r="AV17" s="618"/>
      <c r="AW17" s="618"/>
      <c r="AX17" s="618"/>
      <c r="AY17" s="618"/>
      <c r="AZ17" s="618"/>
      <c r="BA17" s="618"/>
      <c r="BB17" s="618"/>
      <c r="BC17" s="618"/>
      <c r="BD17" s="618"/>
      <c r="BE17" s="618"/>
      <c r="BF17" s="619"/>
      <c r="BG17" s="620" t="s">
        <v>112</v>
      </c>
      <c r="BH17" s="621"/>
      <c r="BI17" s="621"/>
      <c r="BJ17" s="621"/>
      <c r="BK17" s="621"/>
      <c r="BL17" s="621"/>
      <c r="BM17" s="621"/>
      <c r="BN17" s="622"/>
      <c r="BO17" s="673" t="s">
        <v>112</v>
      </c>
      <c r="BP17" s="673"/>
      <c r="BQ17" s="673"/>
      <c r="BR17" s="673"/>
      <c r="BS17" s="626" t="s">
        <v>112</v>
      </c>
      <c r="BT17" s="621"/>
      <c r="BU17" s="621"/>
      <c r="BV17" s="621"/>
      <c r="BW17" s="621"/>
      <c r="BX17" s="621"/>
      <c r="BY17" s="621"/>
      <c r="BZ17" s="621"/>
      <c r="CA17" s="621"/>
      <c r="CB17" s="656"/>
      <c r="CD17" s="657" t="s">
        <v>248</v>
      </c>
      <c r="CE17" s="654"/>
      <c r="CF17" s="654"/>
      <c r="CG17" s="654"/>
      <c r="CH17" s="654"/>
      <c r="CI17" s="654"/>
      <c r="CJ17" s="654"/>
      <c r="CK17" s="654"/>
      <c r="CL17" s="654"/>
      <c r="CM17" s="654"/>
      <c r="CN17" s="654"/>
      <c r="CO17" s="654"/>
      <c r="CP17" s="654"/>
      <c r="CQ17" s="655"/>
      <c r="CR17" s="620">
        <v>1466587</v>
      </c>
      <c r="CS17" s="621"/>
      <c r="CT17" s="621"/>
      <c r="CU17" s="621"/>
      <c r="CV17" s="621"/>
      <c r="CW17" s="621"/>
      <c r="CX17" s="621"/>
      <c r="CY17" s="622"/>
      <c r="CZ17" s="673">
        <v>14.1</v>
      </c>
      <c r="DA17" s="673"/>
      <c r="DB17" s="673"/>
      <c r="DC17" s="673"/>
      <c r="DD17" s="626" t="s">
        <v>112</v>
      </c>
      <c r="DE17" s="621"/>
      <c r="DF17" s="621"/>
      <c r="DG17" s="621"/>
      <c r="DH17" s="621"/>
      <c r="DI17" s="621"/>
      <c r="DJ17" s="621"/>
      <c r="DK17" s="621"/>
      <c r="DL17" s="621"/>
      <c r="DM17" s="621"/>
      <c r="DN17" s="621"/>
      <c r="DO17" s="621"/>
      <c r="DP17" s="622"/>
      <c r="DQ17" s="626">
        <v>1453174</v>
      </c>
      <c r="DR17" s="621"/>
      <c r="DS17" s="621"/>
      <c r="DT17" s="621"/>
      <c r="DU17" s="621"/>
      <c r="DV17" s="621"/>
      <c r="DW17" s="621"/>
      <c r="DX17" s="621"/>
      <c r="DY17" s="621"/>
      <c r="DZ17" s="621"/>
      <c r="EA17" s="621"/>
      <c r="EB17" s="621"/>
      <c r="EC17" s="656"/>
    </row>
    <row r="18" spans="2:133" ht="11.25" customHeight="1" x14ac:dyDescent="0.15">
      <c r="B18" s="617" t="s">
        <v>249</v>
      </c>
      <c r="C18" s="618"/>
      <c r="D18" s="618"/>
      <c r="E18" s="618"/>
      <c r="F18" s="618"/>
      <c r="G18" s="618"/>
      <c r="H18" s="618"/>
      <c r="I18" s="618"/>
      <c r="J18" s="618"/>
      <c r="K18" s="618"/>
      <c r="L18" s="618"/>
      <c r="M18" s="618"/>
      <c r="N18" s="618"/>
      <c r="O18" s="618"/>
      <c r="P18" s="618"/>
      <c r="Q18" s="619"/>
      <c r="R18" s="620">
        <v>526251</v>
      </c>
      <c r="S18" s="621"/>
      <c r="T18" s="621"/>
      <c r="U18" s="621"/>
      <c r="V18" s="621"/>
      <c r="W18" s="621"/>
      <c r="X18" s="621"/>
      <c r="Y18" s="622"/>
      <c r="Z18" s="673">
        <v>5</v>
      </c>
      <c r="AA18" s="673"/>
      <c r="AB18" s="673"/>
      <c r="AC18" s="673"/>
      <c r="AD18" s="674" t="s">
        <v>112</v>
      </c>
      <c r="AE18" s="674"/>
      <c r="AF18" s="674"/>
      <c r="AG18" s="674"/>
      <c r="AH18" s="674"/>
      <c r="AI18" s="674"/>
      <c r="AJ18" s="674"/>
      <c r="AK18" s="674"/>
      <c r="AL18" s="643" t="s">
        <v>112</v>
      </c>
      <c r="AM18" s="675"/>
      <c r="AN18" s="675"/>
      <c r="AO18" s="676"/>
      <c r="AP18" s="617" t="s">
        <v>250</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251</v>
      </c>
      <c r="CE18" s="654"/>
      <c r="CF18" s="654"/>
      <c r="CG18" s="654"/>
      <c r="CH18" s="654"/>
      <c r="CI18" s="654"/>
      <c r="CJ18" s="654"/>
      <c r="CK18" s="654"/>
      <c r="CL18" s="654"/>
      <c r="CM18" s="654"/>
      <c r="CN18" s="654"/>
      <c r="CO18" s="654"/>
      <c r="CP18" s="654"/>
      <c r="CQ18" s="655"/>
      <c r="CR18" s="620" t="s">
        <v>112</v>
      </c>
      <c r="CS18" s="621"/>
      <c r="CT18" s="621"/>
      <c r="CU18" s="621"/>
      <c r="CV18" s="621"/>
      <c r="CW18" s="621"/>
      <c r="CX18" s="621"/>
      <c r="CY18" s="622"/>
      <c r="CZ18" s="673" t="s">
        <v>112</v>
      </c>
      <c r="DA18" s="673"/>
      <c r="DB18" s="673"/>
      <c r="DC18" s="673"/>
      <c r="DD18" s="626" t="s">
        <v>112</v>
      </c>
      <c r="DE18" s="621"/>
      <c r="DF18" s="621"/>
      <c r="DG18" s="621"/>
      <c r="DH18" s="621"/>
      <c r="DI18" s="621"/>
      <c r="DJ18" s="621"/>
      <c r="DK18" s="621"/>
      <c r="DL18" s="621"/>
      <c r="DM18" s="621"/>
      <c r="DN18" s="621"/>
      <c r="DO18" s="621"/>
      <c r="DP18" s="622"/>
      <c r="DQ18" s="626" t="s">
        <v>112</v>
      </c>
      <c r="DR18" s="621"/>
      <c r="DS18" s="621"/>
      <c r="DT18" s="621"/>
      <c r="DU18" s="621"/>
      <c r="DV18" s="621"/>
      <c r="DW18" s="621"/>
      <c r="DX18" s="621"/>
      <c r="DY18" s="621"/>
      <c r="DZ18" s="621"/>
      <c r="EA18" s="621"/>
      <c r="EB18" s="621"/>
      <c r="EC18" s="656"/>
    </row>
    <row r="19" spans="2:133" ht="11.25" customHeight="1" x14ac:dyDescent="0.15">
      <c r="B19" s="617" t="s">
        <v>252</v>
      </c>
      <c r="C19" s="618"/>
      <c r="D19" s="618"/>
      <c r="E19" s="618"/>
      <c r="F19" s="618"/>
      <c r="G19" s="618"/>
      <c r="H19" s="618"/>
      <c r="I19" s="618"/>
      <c r="J19" s="618"/>
      <c r="K19" s="618"/>
      <c r="L19" s="618"/>
      <c r="M19" s="618"/>
      <c r="N19" s="618"/>
      <c r="O19" s="618"/>
      <c r="P19" s="618"/>
      <c r="Q19" s="619"/>
      <c r="R19" s="620" t="s">
        <v>112</v>
      </c>
      <c r="S19" s="621"/>
      <c r="T19" s="621"/>
      <c r="U19" s="621"/>
      <c r="V19" s="621"/>
      <c r="W19" s="621"/>
      <c r="X19" s="621"/>
      <c r="Y19" s="622"/>
      <c r="Z19" s="673" t="s">
        <v>112</v>
      </c>
      <c r="AA19" s="673"/>
      <c r="AB19" s="673"/>
      <c r="AC19" s="673"/>
      <c r="AD19" s="674" t="s">
        <v>112</v>
      </c>
      <c r="AE19" s="674"/>
      <c r="AF19" s="674"/>
      <c r="AG19" s="674"/>
      <c r="AH19" s="674"/>
      <c r="AI19" s="674"/>
      <c r="AJ19" s="674"/>
      <c r="AK19" s="674"/>
      <c r="AL19" s="643" t="s">
        <v>112</v>
      </c>
      <c r="AM19" s="675"/>
      <c r="AN19" s="675"/>
      <c r="AO19" s="676"/>
      <c r="AP19" s="617" t="s">
        <v>253</v>
      </c>
      <c r="AQ19" s="618"/>
      <c r="AR19" s="618"/>
      <c r="AS19" s="618"/>
      <c r="AT19" s="618"/>
      <c r="AU19" s="618"/>
      <c r="AV19" s="618"/>
      <c r="AW19" s="618"/>
      <c r="AX19" s="618"/>
      <c r="AY19" s="618"/>
      <c r="AZ19" s="618"/>
      <c r="BA19" s="618"/>
      <c r="BB19" s="618"/>
      <c r="BC19" s="618"/>
      <c r="BD19" s="618"/>
      <c r="BE19" s="618"/>
      <c r="BF19" s="619"/>
      <c r="BG19" s="620" t="s">
        <v>112</v>
      </c>
      <c r="BH19" s="621"/>
      <c r="BI19" s="621"/>
      <c r="BJ19" s="621"/>
      <c r="BK19" s="621"/>
      <c r="BL19" s="621"/>
      <c r="BM19" s="621"/>
      <c r="BN19" s="622"/>
      <c r="BO19" s="673" t="s">
        <v>112</v>
      </c>
      <c r="BP19" s="673"/>
      <c r="BQ19" s="673"/>
      <c r="BR19" s="673"/>
      <c r="BS19" s="626" t="s">
        <v>112</v>
      </c>
      <c r="BT19" s="621"/>
      <c r="BU19" s="621"/>
      <c r="BV19" s="621"/>
      <c r="BW19" s="621"/>
      <c r="BX19" s="621"/>
      <c r="BY19" s="621"/>
      <c r="BZ19" s="621"/>
      <c r="CA19" s="621"/>
      <c r="CB19" s="656"/>
      <c r="CD19" s="657" t="s">
        <v>254</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x14ac:dyDescent="0.15">
      <c r="B20" s="617" t="s">
        <v>255</v>
      </c>
      <c r="C20" s="618"/>
      <c r="D20" s="618"/>
      <c r="E20" s="618"/>
      <c r="F20" s="618"/>
      <c r="G20" s="618"/>
      <c r="H20" s="618"/>
      <c r="I20" s="618"/>
      <c r="J20" s="618"/>
      <c r="K20" s="618"/>
      <c r="L20" s="618"/>
      <c r="M20" s="618"/>
      <c r="N20" s="618"/>
      <c r="O20" s="618"/>
      <c r="P20" s="618"/>
      <c r="Q20" s="619"/>
      <c r="R20" s="620">
        <v>7024717</v>
      </c>
      <c r="S20" s="621"/>
      <c r="T20" s="621"/>
      <c r="U20" s="621"/>
      <c r="V20" s="621"/>
      <c r="W20" s="621"/>
      <c r="X20" s="621"/>
      <c r="Y20" s="622"/>
      <c r="Z20" s="673">
        <v>66.8</v>
      </c>
      <c r="AA20" s="673"/>
      <c r="AB20" s="673"/>
      <c r="AC20" s="673"/>
      <c r="AD20" s="674">
        <v>6498466</v>
      </c>
      <c r="AE20" s="674"/>
      <c r="AF20" s="674"/>
      <c r="AG20" s="674"/>
      <c r="AH20" s="674"/>
      <c r="AI20" s="674"/>
      <c r="AJ20" s="674"/>
      <c r="AK20" s="674"/>
      <c r="AL20" s="643">
        <v>98.6</v>
      </c>
      <c r="AM20" s="675"/>
      <c r="AN20" s="675"/>
      <c r="AO20" s="676"/>
      <c r="AP20" s="617" t="s">
        <v>256</v>
      </c>
      <c r="AQ20" s="618"/>
      <c r="AR20" s="618"/>
      <c r="AS20" s="618"/>
      <c r="AT20" s="618"/>
      <c r="AU20" s="618"/>
      <c r="AV20" s="618"/>
      <c r="AW20" s="618"/>
      <c r="AX20" s="618"/>
      <c r="AY20" s="618"/>
      <c r="AZ20" s="618"/>
      <c r="BA20" s="618"/>
      <c r="BB20" s="618"/>
      <c r="BC20" s="618"/>
      <c r="BD20" s="618"/>
      <c r="BE20" s="618"/>
      <c r="BF20" s="619"/>
      <c r="BG20" s="620" t="s">
        <v>112</v>
      </c>
      <c r="BH20" s="621"/>
      <c r="BI20" s="621"/>
      <c r="BJ20" s="621"/>
      <c r="BK20" s="621"/>
      <c r="BL20" s="621"/>
      <c r="BM20" s="621"/>
      <c r="BN20" s="622"/>
      <c r="BO20" s="673" t="s">
        <v>112</v>
      </c>
      <c r="BP20" s="673"/>
      <c r="BQ20" s="673"/>
      <c r="BR20" s="673"/>
      <c r="BS20" s="626" t="s">
        <v>112</v>
      </c>
      <c r="BT20" s="621"/>
      <c r="BU20" s="621"/>
      <c r="BV20" s="621"/>
      <c r="BW20" s="621"/>
      <c r="BX20" s="621"/>
      <c r="BY20" s="621"/>
      <c r="BZ20" s="621"/>
      <c r="CA20" s="621"/>
      <c r="CB20" s="656"/>
      <c r="CD20" s="657" t="s">
        <v>257</v>
      </c>
      <c r="CE20" s="654"/>
      <c r="CF20" s="654"/>
      <c r="CG20" s="654"/>
      <c r="CH20" s="654"/>
      <c r="CI20" s="654"/>
      <c r="CJ20" s="654"/>
      <c r="CK20" s="654"/>
      <c r="CL20" s="654"/>
      <c r="CM20" s="654"/>
      <c r="CN20" s="654"/>
      <c r="CO20" s="654"/>
      <c r="CP20" s="654"/>
      <c r="CQ20" s="655"/>
      <c r="CR20" s="620">
        <v>10403078</v>
      </c>
      <c r="CS20" s="621"/>
      <c r="CT20" s="621"/>
      <c r="CU20" s="621"/>
      <c r="CV20" s="621"/>
      <c r="CW20" s="621"/>
      <c r="CX20" s="621"/>
      <c r="CY20" s="622"/>
      <c r="CZ20" s="673">
        <v>100</v>
      </c>
      <c r="DA20" s="673"/>
      <c r="DB20" s="673"/>
      <c r="DC20" s="673"/>
      <c r="DD20" s="626">
        <v>1458202</v>
      </c>
      <c r="DE20" s="621"/>
      <c r="DF20" s="621"/>
      <c r="DG20" s="621"/>
      <c r="DH20" s="621"/>
      <c r="DI20" s="621"/>
      <c r="DJ20" s="621"/>
      <c r="DK20" s="621"/>
      <c r="DL20" s="621"/>
      <c r="DM20" s="621"/>
      <c r="DN20" s="621"/>
      <c r="DO20" s="621"/>
      <c r="DP20" s="622"/>
      <c r="DQ20" s="626">
        <v>7528522</v>
      </c>
      <c r="DR20" s="621"/>
      <c r="DS20" s="621"/>
      <c r="DT20" s="621"/>
      <c r="DU20" s="621"/>
      <c r="DV20" s="621"/>
      <c r="DW20" s="621"/>
      <c r="DX20" s="621"/>
      <c r="DY20" s="621"/>
      <c r="DZ20" s="621"/>
      <c r="EA20" s="621"/>
      <c r="EB20" s="621"/>
      <c r="EC20" s="656"/>
    </row>
    <row r="21" spans="2:133" ht="11.25" customHeight="1" x14ac:dyDescent="0.15">
      <c r="B21" s="617" t="s">
        <v>258</v>
      </c>
      <c r="C21" s="618"/>
      <c r="D21" s="618"/>
      <c r="E21" s="618"/>
      <c r="F21" s="618"/>
      <c r="G21" s="618"/>
      <c r="H21" s="618"/>
      <c r="I21" s="618"/>
      <c r="J21" s="618"/>
      <c r="K21" s="618"/>
      <c r="L21" s="618"/>
      <c r="M21" s="618"/>
      <c r="N21" s="618"/>
      <c r="O21" s="618"/>
      <c r="P21" s="618"/>
      <c r="Q21" s="619"/>
      <c r="R21" s="620">
        <v>2062</v>
      </c>
      <c r="S21" s="621"/>
      <c r="T21" s="621"/>
      <c r="U21" s="621"/>
      <c r="V21" s="621"/>
      <c r="W21" s="621"/>
      <c r="X21" s="621"/>
      <c r="Y21" s="622"/>
      <c r="Z21" s="673">
        <v>0</v>
      </c>
      <c r="AA21" s="673"/>
      <c r="AB21" s="673"/>
      <c r="AC21" s="673"/>
      <c r="AD21" s="674">
        <v>2062</v>
      </c>
      <c r="AE21" s="674"/>
      <c r="AF21" s="674"/>
      <c r="AG21" s="674"/>
      <c r="AH21" s="674"/>
      <c r="AI21" s="674"/>
      <c r="AJ21" s="674"/>
      <c r="AK21" s="674"/>
      <c r="AL21" s="643">
        <v>0</v>
      </c>
      <c r="AM21" s="675"/>
      <c r="AN21" s="675"/>
      <c r="AO21" s="676"/>
      <c r="AP21" s="711" t="s">
        <v>259</v>
      </c>
      <c r="AQ21" s="721"/>
      <c r="AR21" s="721"/>
      <c r="AS21" s="721"/>
      <c r="AT21" s="721"/>
      <c r="AU21" s="721"/>
      <c r="AV21" s="721"/>
      <c r="AW21" s="721"/>
      <c r="AX21" s="721"/>
      <c r="AY21" s="721"/>
      <c r="AZ21" s="721"/>
      <c r="BA21" s="721"/>
      <c r="BB21" s="721"/>
      <c r="BC21" s="721"/>
      <c r="BD21" s="721"/>
      <c r="BE21" s="721"/>
      <c r="BF21" s="713"/>
      <c r="BG21" s="620" t="s">
        <v>112</v>
      </c>
      <c r="BH21" s="621"/>
      <c r="BI21" s="621"/>
      <c r="BJ21" s="621"/>
      <c r="BK21" s="621"/>
      <c r="BL21" s="621"/>
      <c r="BM21" s="621"/>
      <c r="BN21" s="622"/>
      <c r="BO21" s="673" t="s">
        <v>112</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260</v>
      </c>
      <c r="C22" s="618"/>
      <c r="D22" s="618"/>
      <c r="E22" s="618"/>
      <c r="F22" s="618"/>
      <c r="G22" s="618"/>
      <c r="H22" s="618"/>
      <c r="I22" s="618"/>
      <c r="J22" s="618"/>
      <c r="K22" s="618"/>
      <c r="L22" s="618"/>
      <c r="M22" s="618"/>
      <c r="N22" s="618"/>
      <c r="O22" s="618"/>
      <c r="P22" s="618"/>
      <c r="Q22" s="619"/>
      <c r="R22" s="620">
        <v>44580</v>
      </c>
      <c r="S22" s="621"/>
      <c r="T22" s="621"/>
      <c r="U22" s="621"/>
      <c r="V22" s="621"/>
      <c r="W22" s="621"/>
      <c r="X22" s="621"/>
      <c r="Y22" s="622"/>
      <c r="Z22" s="673">
        <v>0.4</v>
      </c>
      <c r="AA22" s="673"/>
      <c r="AB22" s="673"/>
      <c r="AC22" s="673"/>
      <c r="AD22" s="674">
        <v>1760</v>
      </c>
      <c r="AE22" s="674"/>
      <c r="AF22" s="674"/>
      <c r="AG22" s="674"/>
      <c r="AH22" s="674"/>
      <c r="AI22" s="674"/>
      <c r="AJ22" s="674"/>
      <c r="AK22" s="674"/>
      <c r="AL22" s="643">
        <v>0</v>
      </c>
      <c r="AM22" s="675"/>
      <c r="AN22" s="675"/>
      <c r="AO22" s="676"/>
      <c r="AP22" s="711" t="s">
        <v>261</v>
      </c>
      <c r="AQ22" s="721"/>
      <c r="AR22" s="721"/>
      <c r="AS22" s="721"/>
      <c r="AT22" s="721"/>
      <c r="AU22" s="721"/>
      <c r="AV22" s="721"/>
      <c r="AW22" s="721"/>
      <c r="AX22" s="721"/>
      <c r="AY22" s="721"/>
      <c r="AZ22" s="721"/>
      <c r="BA22" s="721"/>
      <c r="BB22" s="721"/>
      <c r="BC22" s="721"/>
      <c r="BD22" s="721"/>
      <c r="BE22" s="721"/>
      <c r="BF22" s="713"/>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262</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263</v>
      </c>
      <c r="C23" s="618"/>
      <c r="D23" s="618"/>
      <c r="E23" s="618"/>
      <c r="F23" s="618"/>
      <c r="G23" s="618"/>
      <c r="H23" s="618"/>
      <c r="I23" s="618"/>
      <c r="J23" s="618"/>
      <c r="K23" s="618"/>
      <c r="L23" s="618"/>
      <c r="M23" s="618"/>
      <c r="N23" s="618"/>
      <c r="O23" s="618"/>
      <c r="P23" s="618"/>
      <c r="Q23" s="619"/>
      <c r="R23" s="620">
        <v>251450</v>
      </c>
      <c r="S23" s="621"/>
      <c r="T23" s="621"/>
      <c r="U23" s="621"/>
      <c r="V23" s="621"/>
      <c r="W23" s="621"/>
      <c r="X23" s="621"/>
      <c r="Y23" s="622"/>
      <c r="Z23" s="673">
        <v>2.4</v>
      </c>
      <c r="AA23" s="673"/>
      <c r="AB23" s="673"/>
      <c r="AC23" s="673"/>
      <c r="AD23" s="674">
        <v>83751</v>
      </c>
      <c r="AE23" s="674"/>
      <c r="AF23" s="674"/>
      <c r="AG23" s="674"/>
      <c r="AH23" s="674"/>
      <c r="AI23" s="674"/>
      <c r="AJ23" s="674"/>
      <c r="AK23" s="674"/>
      <c r="AL23" s="643">
        <v>1.3</v>
      </c>
      <c r="AM23" s="675"/>
      <c r="AN23" s="675"/>
      <c r="AO23" s="676"/>
      <c r="AP23" s="711" t="s">
        <v>264</v>
      </c>
      <c r="AQ23" s="721"/>
      <c r="AR23" s="721"/>
      <c r="AS23" s="721"/>
      <c r="AT23" s="721"/>
      <c r="AU23" s="721"/>
      <c r="AV23" s="721"/>
      <c r="AW23" s="721"/>
      <c r="AX23" s="721"/>
      <c r="AY23" s="721"/>
      <c r="AZ23" s="721"/>
      <c r="BA23" s="721"/>
      <c r="BB23" s="721"/>
      <c r="BC23" s="721"/>
      <c r="BD23" s="721"/>
      <c r="BE23" s="721"/>
      <c r="BF23" s="713"/>
      <c r="BG23" s="620" t="s">
        <v>112</v>
      </c>
      <c r="BH23" s="621"/>
      <c r="BI23" s="621"/>
      <c r="BJ23" s="621"/>
      <c r="BK23" s="621"/>
      <c r="BL23" s="621"/>
      <c r="BM23" s="621"/>
      <c r="BN23" s="622"/>
      <c r="BO23" s="673" t="s">
        <v>112</v>
      </c>
      <c r="BP23" s="673"/>
      <c r="BQ23" s="673"/>
      <c r="BR23" s="673"/>
      <c r="BS23" s="626" t="s">
        <v>112</v>
      </c>
      <c r="BT23" s="621"/>
      <c r="BU23" s="621"/>
      <c r="BV23" s="621"/>
      <c r="BW23" s="621"/>
      <c r="BX23" s="621"/>
      <c r="BY23" s="621"/>
      <c r="BZ23" s="621"/>
      <c r="CA23" s="621"/>
      <c r="CB23" s="656"/>
      <c r="CD23" s="725" t="s">
        <v>203</v>
      </c>
      <c r="CE23" s="726"/>
      <c r="CF23" s="726"/>
      <c r="CG23" s="726"/>
      <c r="CH23" s="726"/>
      <c r="CI23" s="726"/>
      <c r="CJ23" s="726"/>
      <c r="CK23" s="726"/>
      <c r="CL23" s="726"/>
      <c r="CM23" s="726"/>
      <c r="CN23" s="726"/>
      <c r="CO23" s="726"/>
      <c r="CP23" s="726"/>
      <c r="CQ23" s="727"/>
      <c r="CR23" s="725" t="s">
        <v>265</v>
      </c>
      <c r="CS23" s="726"/>
      <c r="CT23" s="726"/>
      <c r="CU23" s="726"/>
      <c r="CV23" s="726"/>
      <c r="CW23" s="726"/>
      <c r="CX23" s="726"/>
      <c r="CY23" s="727"/>
      <c r="CZ23" s="725" t="s">
        <v>266</v>
      </c>
      <c r="DA23" s="726"/>
      <c r="DB23" s="726"/>
      <c r="DC23" s="727"/>
      <c r="DD23" s="725" t="s">
        <v>267</v>
      </c>
      <c r="DE23" s="726"/>
      <c r="DF23" s="726"/>
      <c r="DG23" s="726"/>
      <c r="DH23" s="726"/>
      <c r="DI23" s="726"/>
      <c r="DJ23" s="726"/>
      <c r="DK23" s="727"/>
      <c r="DL23" s="728" t="s">
        <v>268</v>
      </c>
      <c r="DM23" s="729"/>
      <c r="DN23" s="729"/>
      <c r="DO23" s="729"/>
      <c r="DP23" s="729"/>
      <c r="DQ23" s="729"/>
      <c r="DR23" s="729"/>
      <c r="DS23" s="729"/>
      <c r="DT23" s="729"/>
      <c r="DU23" s="729"/>
      <c r="DV23" s="730"/>
      <c r="DW23" s="725" t="s">
        <v>269</v>
      </c>
      <c r="DX23" s="726"/>
      <c r="DY23" s="726"/>
      <c r="DZ23" s="726"/>
      <c r="EA23" s="726"/>
      <c r="EB23" s="726"/>
      <c r="EC23" s="727"/>
    </row>
    <row r="24" spans="2:133" ht="11.25" customHeight="1" x14ac:dyDescent="0.15">
      <c r="B24" s="617" t="s">
        <v>270</v>
      </c>
      <c r="C24" s="618"/>
      <c r="D24" s="618"/>
      <c r="E24" s="618"/>
      <c r="F24" s="618"/>
      <c r="G24" s="618"/>
      <c r="H24" s="618"/>
      <c r="I24" s="618"/>
      <c r="J24" s="618"/>
      <c r="K24" s="618"/>
      <c r="L24" s="618"/>
      <c r="M24" s="618"/>
      <c r="N24" s="618"/>
      <c r="O24" s="618"/>
      <c r="P24" s="618"/>
      <c r="Q24" s="619"/>
      <c r="R24" s="620">
        <v>39599</v>
      </c>
      <c r="S24" s="621"/>
      <c r="T24" s="621"/>
      <c r="U24" s="621"/>
      <c r="V24" s="621"/>
      <c r="W24" s="621"/>
      <c r="X24" s="621"/>
      <c r="Y24" s="622"/>
      <c r="Z24" s="673">
        <v>0.4</v>
      </c>
      <c r="AA24" s="673"/>
      <c r="AB24" s="673"/>
      <c r="AC24" s="673"/>
      <c r="AD24" s="674">
        <v>258</v>
      </c>
      <c r="AE24" s="674"/>
      <c r="AF24" s="674"/>
      <c r="AG24" s="674"/>
      <c r="AH24" s="674"/>
      <c r="AI24" s="674"/>
      <c r="AJ24" s="674"/>
      <c r="AK24" s="674"/>
      <c r="AL24" s="643">
        <v>0</v>
      </c>
      <c r="AM24" s="675"/>
      <c r="AN24" s="675"/>
      <c r="AO24" s="676"/>
      <c r="AP24" s="711" t="s">
        <v>271</v>
      </c>
      <c r="AQ24" s="721"/>
      <c r="AR24" s="721"/>
      <c r="AS24" s="721"/>
      <c r="AT24" s="721"/>
      <c r="AU24" s="721"/>
      <c r="AV24" s="721"/>
      <c r="AW24" s="721"/>
      <c r="AX24" s="721"/>
      <c r="AY24" s="721"/>
      <c r="AZ24" s="721"/>
      <c r="BA24" s="721"/>
      <c r="BB24" s="721"/>
      <c r="BC24" s="721"/>
      <c r="BD24" s="721"/>
      <c r="BE24" s="721"/>
      <c r="BF24" s="713"/>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272</v>
      </c>
      <c r="CE24" s="678"/>
      <c r="CF24" s="678"/>
      <c r="CG24" s="678"/>
      <c r="CH24" s="678"/>
      <c r="CI24" s="678"/>
      <c r="CJ24" s="678"/>
      <c r="CK24" s="678"/>
      <c r="CL24" s="678"/>
      <c r="CM24" s="678"/>
      <c r="CN24" s="678"/>
      <c r="CO24" s="678"/>
      <c r="CP24" s="678"/>
      <c r="CQ24" s="679"/>
      <c r="CR24" s="670">
        <v>4057169</v>
      </c>
      <c r="CS24" s="671"/>
      <c r="CT24" s="671"/>
      <c r="CU24" s="671"/>
      <c r="CV24" s="671"/>
      <c r="CW24" s="671"/>
      <c r="CX24" s="671"/>
      <c r="CY24" s="718"/>
      <c r="CZ24" s="722">
        <v>39</v>
      </c>
      <c r="DA24" s="723"/>
      <c r="DB24" s="723"/>
      <c r="DC24" s="724"/>
      <c r="DD24" s="717">
        <v>3197110</v>
      </c>
      <c r="DE24" s="671"/>
      <c r="DF24" s="671"/>
      <c r="DG24" s="671"/>
      <c r="DH24" s="671"/>
      <c r="DI24" s="671"/>
      <c r="DJ24" s="671"/>
      <c r="DK24" s="718"/>
      <c r="DL24" s="717">
        <v>3170430</v>
      </c>
      <c r="DM24" s="671"/>
      <c r="DN24" s="671"/>
      <c r="DO24" s="671"/>
      <c r="DP24" s="671"/>
      <c r="DQ24" s="671"/>
      <c r="DR24" s="671"/>
      <c r="DS24" s="671"/>
      <c r="DT24" s="671"/>
      <c r="DU24" s="671"/>
      <c r="DV24" s="718"/>
      <c r="DW24" s="719">
        <v>46.1</v>
      </c>
      <c r="DX24" s="688"/>
      <c r="DY24" s="688"/>
      <c r="DZ24" s="688"/>
      <c r="EA24" s="688"/>
      <c r="EB24" s="688"/>
      <c r="EC24" s="720"/>
    </row>
    <row r="25" spans="2:133" ht="11.25" customHeight="1" x14ac:dyDescent="0.15">
      <c r="B25" s="617" t="s">
        <v>273</v>
      </c>
      <c r="C25" s="618"/>
      <c r="D25" s="618"/>
      <c r="E25" s="618"/>
      <c r="F25" s="618"/>
      <c r="G25" s="618"/>
      <c r="H25" s="618"/>
      <c r="I25" s="618"/>
      <c r="J25" s="618"/>
      <c r="K25" s="618"/>
      <c r="L25" s="618"/>
      <c r="M25" s="618"/>
      <c r="N25" s="618"/>
      <c r="O25" s="618"/>
      <c r="P25" s="618"/>
      <c r="Q25" s="619"/>
      <c r="R25" s="620">
        <v>1058950</v>
      </c>
      <c r="S25" s="621"/>
      <c r="T25" s="621"/>
      <c r="U25" s="621"/>
      <c r="V25" s="621"/>
      <c r="W25" s="621"/>
      <c r="X25" s="621"/>
      <c r="Y25" s="622"/>
      <c r="Z25" s="673">
        <v>10.1</v>
      </c>
      <c r="AA25" s="673"/>
      <c r="AB25" s="673"/>
      <c r="AC25" s="673"/>
      <c r="AD25" s="674" t="s">
        <v>112</v>
      </c>
      <c r="AE25" s="674"/>
      <c r="AF25" s="674"/>
      <c r="AG25" s="674"/>
      <c r="AH25" s="674"/>
      <c r="AI25" s="674"/>
      <c r="AJ25" s="674"/>
      <c r="AK25" s="674"/>
      <c r="AL25" s="643" t="s">
        <v>112</v>
      </c>
      <c r="AM25" s="675"/>
      <c r="AN25" s="675"/>
      <c r="AO25" s="676"/>
      <c r="AP25" s="711" t="s">
        <v>274</v>
      </c>
      <c r="AQ25" s="721"/>
      <c r="AR25" s="721"/>
      <c r="AS25" s="721"/>
      <c r="AT25" s="721"/>
      <c r="AU25" s="721"/>
      <c r="AV25" s="721"/>
      <c r="AW25" s="721"/>
      <c r="AX25" s="721"/>
      <c r="AY25" s="721"/>
      <c r="AZ25" s="721"/>
      <c r="BA25" s="721"/>
      <c r="BB25" s="721"/>
      <c r="BC25" s="721"/>
      <c r="BD25" s="721"/>
      <c r="BE25" s="721"/>
      <c r="BF25" s="713"/>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275</v>
      </c>
      <c r="CE25" s="654"/>
      <c r="CF25" s="654"/>
      <c r="CG25" s="654"/>
      <c r="CH25" s="654"/>
      <c r="CI25" s="654"/>
      <c r="CJ25" s="654"/>
      <c r="CK25" s="654"/>
      <c r="CL25" s="654"/>
      <c r="CM25" s="654"/>
      <c r="CN25" s="654"/>
      <c r="CO25" s="654"/>
      <c r="CP25" s="654"/>
      <c r="CQ25" s="655"/>
      <c r="CR25" s="620">
        <v>1487345</v>
      </c>
      <c r="CS25" s="639"/>
      <c r="CT25" s="639"/>
      <c r="CU25" s="639"/>
      <c r="CV25" s="639"/>
      <c r="CW25" s="639"/>
      <c r="CX25" s="639"/>
      <c r="CY25" s="640"/>
      <c r="CZ25" s="623">
        <v>14.3</v>
      </c>
      <c r="DA25" s="641"/>
      <c r="DB25" s="641"/>
      <c r="DC25" s="642"/>
      <c r="DD25" s="626">
        <v>1327808</v>
      </c>
      <c r="DE25" s="639"/>
      <c r="DF25" s="639"/>
      <c r="DG25" s="639"/>
      <c r="DH25" s="639"/>
      <c r="DI25" s="639"/>
      <c r="DJ25" s="639"/>
      <c r="DK25" s="640"/>
      <c r="DL25" s="626">
        <v>1322766</v>
      </c>
      <c r="DM25" s="639"/>
      <c r="DN25" s="639"/>
      <c r="DO25" s="639"/>
      <c r="DP25" s="639"/>
      <c r="DQ25" s="639"/>
      <c r="DR25" s="639"/>
      <c r="DS25" s="639"/>
      <c r="DT25" s="639"/>
      <c r="DU25" s="639"/>
      <c r="DV25" s="640"/>
      <c r="DW25" s="643">
        <v>19.2</v>
      </c>
      <c r="DX25" s="644"/>
      <c r="DY25" s="644"/>
      <c r="DZ25" s="644"/>
      <c r="EA25" s="644"/>
      <c r="EB25" s="644"/>
      <c r="EC25" s="645"/>
    </row>
    <row r="26" spans="2:133" ht="11.25" customHeight="1" x14ac:dyDescent="0.15">
      <c r="B26" s="714" t="s">
        <v>276</v>
      </c>
      <c r="C26" s="715"/>
      <c r="D26" s="715"/>
      <c r="E26" s="715"/>
      <c r="F26" s="715"/>
      <c r="G26" s="715"/>
      <c r="H26" s="715"/>
      <c r="I26" s="715"/>
      <c r="J26" s="715"/>
      <c r="K26" s="715"/>
      <c r="L26" s="715"/>
      <c r="M26" s="715"/>
      <c r="N26" s="715"/>
      <c r="O26" s="715"/>
      <c r="P26" s="715"/>
      <c r="Q26" s="716"/>
      <c r="R26" s="620" t="s">
        <v>112</v>
      </c>
      <c r="S26" s="621"/>
      <c r="T26" s="621"/>
      <c r="U26" s="621"/>
      <c r="V26" s="621"/>
      <c r="W26" s="621"/>
      <c r="X26" s="621"/>
      <c r="Y26" s="622"/>
      <c r="Z26" s="673" t="s">
        <v>112</v>
      </c>
      <c r="AA26" s="673"/>
      <c r="AB26" s="673"/>
      <c r="AC26" s="673"/>
      <c r="AD26" s="674" t="s">
        <v>112</v>
      </c>
      <c r="AE26" s="674"/>
      <c r="AF26" s="674"/>
      <c r="AG26" s="674"/>
      <c r="AH26" s="674"/>
      <c r="AI26" s="674"/>
      <c r="AJ26" s="674"/>
      <c r="AK26" s="674"/>
      <c r="AL26" s="643" t="s">
        <v>112</v>
      </c>
      <c r="AM26" s="675"/>
      <c r="AN26" s="675"/>
      <c r="AO26" s="676"/>
      <c r="AP26" s="711" t="s">
        <v>277</v>
      </c>
      <c r="AQ26" s="712"/>
      <c r="AR26" s="712"/>
      <c r="AS26" s="712"/>
      <c r="AT26" s="712"/>
      <c r="AU26" s="712"/>
      <c r="AV26" s="712"/>
      <c r="AW26" s="712"/>
      <c r="AX26" s="712"/>
      <c r="AY26" s="712"/>
      <c r="AZ26" s="712"/>
      <c r="BA26" s="712"/>
      <c r="BB26" s="712"/>
      <c r="BC26" s="712"/>
      <c r="BD26" s="712"/>
      <c r="BE26" s="712"/>
      <c r="BF26" s="713"/>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278</v>
      </c>
      <c r="CE26" s="654"/>
      <c r="CF26" s="654"/>
      <c r="CG26" s="654"/>
      <c r="CH26" s="654"/>
      <c r="CI26" s="654"/>
      <c r="CJ26" s="654"/>
      <c r="CK26" s="654"/>
      <c r="CL26" s="654"/>
      <c r="CM26" s="654"/>
      <c r="CN26" s="654"/>
      <c r="CO26" s="654"/>
      <c r="CP26" s="654"/>
      <c r="CQ26" s="655"/>
      <c r="CR26" s="620">
        <v>993588</v>
      </c>
      <c r="CS26" s="621"/>
      <c r="CT26" s="621"/>
      <c r="CU26" s="621"/>
      <c r="CV26" s="621"/>
      <c r="CW26" s="621"/>
      <c r="CX26" s="621"/>
      <c r="CY26" s="622"/>
      <c r="CZ26" s="623">
        <v>9.6</v>
      </c>
      <c r="DA26" s="641"/>
      <c r="DB26" s="641"/>
      <c r="DC26" s="642"/>
      <c r="DD26" s="626">
        <v>837141</v>
      </c>
      <c r="DE26" s="621"/>
      <c r="DF26" s="621"/>
      <c r="DG26" s="621"/>
      <c r="DH26" s="621"/>
      <c r="DI26" s="621"/>
      <c r="DJ26" s="621"/>
      <c r="DK26" s="622"/>
      <c r="DL26" s="626" t="s">
        <v>215</v>
      </c>
      <c r="DM26" s="621"/>
      <c r="DN26" s="621"/>
      <c r="DO26" s="621"/>
      <c r="DP26" s="621"/>
      <c r="DQ26" s="621"/>
      <c r="DR26" s="621"/>
      <c r="DS26" s="621"/>
      <c r="DT26" s="621"/>
      <c r="DU26" s="621"/>
      <c r="DV26" s="622"/>
      <c r="DW26" s="643" t="s">
        <v>215</v>
      </c>
      <c r="DX26" s="644"/>
      <c r="DY26" s="644"/>
      <c r="DZ26" s="644"/>
      <c r="EA26" s="644"/>
      <c r="EB26" s="644"/>
      <c r="EC26" s="645"/>
    </row>
    <row r="27" spans="2:133" ht="11.25" customHeight="1" x14ac:dyDescent="0.15">
      <c r="B27" s="617" t="s">
        <v>279</v>
      </c>
      <c r="C27" s="618"/>
      <c r="D27" s="618"/>
      <c r="E27" s="618"/>
      <c r="F27" s="618"/>
      <c r="G27" s="618"/>
      <c r="H27" s="618"/>
      <c r="I27" s="618"/>
      <c r="J27" s="618"/>
      <c r="K27" s="618"/>
      <c r="L27" s="618"/>
      <c r="M27" s="618"/>
      <c r="N27" s="618"/>
      <c r="O27" s="618"/>
      <c r="P27" s="618"/>
      <c r="Q27" s="619"/>
      <c r="R27" s="620">
        <v>644654</v>
      </c>
      <c r="S27" s="621"/>
      <c r="T27" s="621"/>
      <c r="U27" s="621"/>
      <c r="V27" s="621"/>
      <c r="W27" s="621"/>
      <c r="X27" s="621"/>
      <c r="Y27" s="622"/>
      <c r="Z27" s="673">
        <v>6.1</v>
      </c>
      <c r="AA27" s="673"/>
      <c r="AB27" s="673"/>
      <c r="AC27" s="673"/>
      <c r="AD27" s="674" t="s">
        <v>112</v>
      </c>
      <c r="AE27" s="674"/>
      <c r="AF27" s="674"/>
      <c r="AG27" s="674"/>
      <c r="AH27" s="674"/>
      <c r="AI27" s="674"/>
      <c r="AJ27" s="674"/>
      <c r="AK27" s="674"/>
      <c r="AL27" s="643" t="s">
        <v>112</v>
      </c>
      <c r="AM27" s="675"/>
      <c r="AN27" s="675"/>
      <c r="AO27" s="676"/>
      <c r="AP27" s="617" t="s">
        <v>280</v>
      </c>
      <c r="AQ27" s="618"/>
      <c r="AR27" s="618"/>
      <c r="AS27" s="618"/>
      <c r="AT27" s="618"/>
      <c r="AU27" s="618"/>
      <c r="AV27" s="618"/>
      <c r="AW27" s="618"/>
      <c r="AX27" s="618"/>
      <c r="AY27" s="618"/>
      <c r="AZ27" s="618"/>
      <c r="BA27" s="618"/>
      <c r="BB27" s="618"/>
      <c r="BC27" s="618"/>
      <c r="BD27" s="618"/>
      <c r="BE27" s="618"/>
      <c r="BF27" s="619"/>
      <c r="BG27" s="620">
        <v>1694017</v>
      </c>
      <c r="BH27" s="621"/>
      <c r="BI27" s="621"/>
      <c r="BJ27" s="621"/>
      <c r="BK27" s="621"/>
      <c r="BL27" s="621"/>
      <c r="BM27" s="621"/>
      <c r="BN27" s="622"/>
      <c r="BO27" s="673">
        <v>100</v>
      </c>
      <c r="BP27" s="673"/>
      <c r="BQ27" s="673"/>
      <c r="BR27" s="673"/>
      <c r="BS27" s="626">
        <v>17997</v>
      </c>
      <c r="BT27" s="621"/>
      <c r="BU27" s="621"/>
      <c r="BV27" s="621"/>
      <c r="BW27" s="621"/>
      <c r="BX27" s="621"/>
      <c r="BY27" s="621"/>
      <c r="BZ27" s="621"/>
      <c r="CA27" s="621"/>
      <c r="CB27" s="656"/>
      <c r="CD27" s="657" t="s">
        <v>281</v>
      </c>
      <c r="CE27" s="654"/>
      <c r="CF27" s="654"/>
      <c r="CG27" s="654"/>
      <c r="CH27" s="654"/>
      <c r="CI27" s="654"/>
      <c r="CJ27" s="654"/>
      <c r="CK27" s="654"/>
      <c r="CL27" s="654"/>
      <c r="CM27" s="654"/>
      <c r="CN27" s="654"/>
      <c r="CO27" s="654"/>
      <c r="CP27" s="654"/>
      <c r="CQ27" s="655"/>
      <c r="CR27" s="620">
        <v>1103237</v>
      </c>
      <c r="CS27" s="639"/>
      <c r="CT27" s="639"/>
      <c r="CU27" s="639"/>
      <c r="CV27" s="639"/>
      <c r="CW27" s="639"/>
      <c r="CX27" s="639"/>
      <c r="CY27" s="640"/>
      <c r="CZ27" s="623">
        <v>10.6</v>
      </c>
      <c r="DA27" s="641"/>
      <c r="DB27" s="641"/>
      <c r="DC27" s="642"/>
      <c r="DD27" s="626">
        <v>416128</v>
      </c>
      <c r="DE27" s="639"/>
      <c r="DF27" s="639"/>
      <c r="DG27" s="639"/>
      <c r="DH27" s="639"/>
      <c r="DI27" s="639"/>
      <c r="DJ27" s="639"/>
      <c r="DK27" s="640"/>
      <c r="DL27" s="626">
        <v>394490</v>
      </c>
      <c r="DM27" s="639"/>
      <c r="DN27" s="639"/>
      <c r="DO27" s="639"/>
      <c r="DP27" s="639"/>
      <c r="DQ27" s="639"/>
      <c r="DR27" s="639"/>
      <c r="DS27" s="639"/>
      <c r="DT27" s="639"/>
      <c r="DU27" s="639"/>
      <c r="DV27" s="640"/>
      <c r="DW27" s="643">
        <v>5.7</v>
      </c>
      <c r="DX27" s="644"/>
      <c r="DY27" s="644"/>
      <c r="DZ27" s="644"/>
      <c r="EA27" s="644"/>
      <c r="EB27" s="644"/>
      <c r="EC27" s="645"/>
    </row>
    <row r="28" spans="2:133" ht="11.25" customHeight="1" x14ac:dyDescent="0.15">
      <c r="B28" s="617" t="s">
        <v>282</v>
      </c>
      <c r="C28" s="618"/>
      <c r="D28" s="618"/>
      <c r="E28" s="618"/>
      <c r="F28" s="618"/>
      <c r="G28" s="618"/>
      <c r="H28" s="618"/>
      <c r="I28" s="618"/>
      <c r="J28" s="618"/>
      <c r="K28" s="618"/>
      <c r="L28" s="618"/>
      <c r="M28" s="618"/>
      <c r="N28" s="618"/>
      <c r="O28" s="618"/>
      <c r="P28" s="618"/>
      <c r="Q28" s="619"/>
      <c r="R28" s="620">
        <v>16254</v>
      </c>
      <c r="S28" s="621"/>
      <c r="T28" s="621"/>
      <c r="U28" s="621"/>
      <c r="V28" s="621"/>
      <c r="W28" s="621"/>
      <c r="X28" s="621"/>
      <c r="Y28" s="622"/>
      <c r="Z28" s="673">
        <v>0.2</v>
      </c>
      <c r="AA28" s="673"/>
      <c r="AB28" s="673"/>
      <c r="AC28" s="673"/>
      <c r="AD28" s="674">
        <v>2377</v>
      </c>
      <c r="AE28" s="674"/>
      <c r="AF28" s="674"/>
      <c r="AG28" s="674"/>
      <c r="AH28" s="674"/>
      <c r="AI28" s="674"/>
      <c r="AJ28" s="674"/>
      <c r="AK28" s="674"/>
      <c r="AL28" s="643">
        <v>0</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283</v>
      </c>
      <c r="CE28" s="654"/>
      <c r="CF28" s="654"/>
      <c r="CG28" s="654"/>
      <c r="CH28" s="654"/>
      <c r="CI28" s="654"/>
      <c r="CJ28" s="654"/>
      <c r="CK28" s="654"/>
      <c r="CL28" s="654"/>
      <c r="CM28" s="654"/>
      <c r="CN28" s="654"/>
      <c r="CO28" s="654"/>
      <c r="CP28" s="654"/>
      <c r="CQ28" s="655"/>
      <c r="CR28" s="620">
        <v>1466587</v>
      </c>
      <c r="CS28" s="621"/>
      <c r="CT28" s="621"/>
      <c r="CU28" s="621"/>
      <c r="CV28" s="621"/>
      <c r="CW28" s="621"/>
      <c r="CX28" s="621"/>
      <c r="CY28" s="622"/>
      <c r="CZ28" s="623">
        <v>14.1</v>
      </c>
      <c r="DA28" s="641"/>
      <c r="DB28" s="641"/>
      <c r="DC28" s="642"/>
      <c r="DD28" s="626">
        <v>1453174</v>
      </c>
      <c r="DE28" s="621"/>
      <c r="DF28" s="621"/>
      <c r="DG28" s="621"/>
      <c r="DH28" s="621"/>
      <c r="DI28" s="621"/>
      <c r="DJ28" s="621"/>
      <c r="DK28" s="622"/>
      <c r="DL28" s="626">
        <v>1453174</v>
      </c>
      <c r="DM28" s="621"/>
      <c r="DN28" s="621"/>
      <c r="DO28" s="621"/>
      <c r="DP28" s="621"/>
      <c r="DQ28" s="621"/>
      <c r="DR28" s="621"/>
      <c r="DS28" s="621"/>
      <c r="DT28" s="621"/>
      <c r="DU28" s="621"/>
      <c r="DV28" s="622"/>
      <c r="DW28" s="643">
        <v>21.1</v>
      </c>
      <c r="DX28" s="644"/>
      <c r="DY28" s="644"/>
      <c r="DZ28" s="644"/>
      <c r="EA28" s="644"/>
      <c r="EB28" s="644"/>
      <c r="EC28" s="645"/>
    </row>
    <row r="29" spans="2:133" ht="11.25" customHeight="1" x14ac:dyDescent="0.15">
      <c r="B29" s="617" t="s">
        <v>284</v>
      </c>
      <c r="C29" s="618"/>
      <c r="D29" s="618"/>
      <c r="E29" s="618"/>
      <c r="F29" s="618"/>
      <c r="G29" s="618"/>
      <c r="H29" s="618"/>
      <c r="I29" s="618"/>
      <c r="J29" s="618"/>
      <c r="K29" s="618"/>
      <c r="L29" s="618"/>
      <c r="M29" s="618"/>
      <c r="N29" s="618"/>
      <c r="O29" s="618"/>
      <c r="P29" s="618"/>
      <c r="Q29" s="619"/>
      <c r="R29" s="620">
        <v>5716</v>
      </c>
      <c r="S29" s="621"/>
      <c r="T29" s="621"/>
      <c r="U29" s="621"/>
      <c r="V29" s="621"/>
      <c r="W29" s="621"/>
      <c r="X29" s="621"/>
      <c r="Y29" s="622"/>
      <c r="Z29" s="673">
        <v>0.1</v>
      </c>
      <c r="AA29" s="673"/>
      <c r="AB29" s="673"/>
      <c r="AC29" s="673"/>
      <c r="AD29" s="674" t="s">
        <v>112</v>
      </c>
      <c r="AE29" s="674"/>
      <c r="AF29" s="674"/>
      <c r="AG29" s="674"/>
      <c r="AH29" s="674"/>
      <c r="AI29" s="674"/>
      <c r="AJ29" s="674"/>
      <c r="AK29" s="674"/>
      <c r="AL29" s="643" t="s">
        <v>112</v>
      </c>
      <c r="AM29" s="675"/>
      <c r="AN29" s="675"/>
      <c r="AO29" s="676"/>
      <c r="AP29" s="680" t="s">
        <v>203</v>
      </c>
      <c r="AQ29" s="681"/>
      <c r="AR29" s="681"/>
      <c r="AS29" s="681"/>
      <c r="AT29" s="681"/>
      <c r="AU29" s="681"/>
      <c r="AV29" s="681"/>
      <c r="AW29" s="681"/>
      <c r="AX29" s="681"/>
      <c r="AY29" s="681"/>
      <c r="AZ29" s="681"/>
      <c r="BA29" s="681"/>
      <c r="BB29" s="681"/>
      <c r="BC29" s="681"/>
      <c r="BD29" s="681"/>
      <c r="BE29" s="681"/>
      <c r="BF29" s="682"/>
      <c r="BG29" s="680" t="s">
        <v>285</v>
      </c>
      <c r="BH29" s="696"/>
      <c r="BI29" s="696"/>
      <c r="BJ29" s="696"/>
      <c r="BK29" s="696"/>
      <c r="BL29" s="696"/>
      <c r="BM29" s="696"/>
      <c r="BN29" s="696"/>
      <c r="BO29" s="696"/>
      <c r="BP29" s="696"/>
      <c r="BQ29" s="697"/>
      <c r="BR29" s="680" t="s">
        <v>286</v>
      </c>
      <c r="BS29" s="696"/>
      <c r="BT29" s="696"/>
      <c r="BU29" s="696"/>
      <c r="BV29" s="696"/>
      <c r="BW29" s="696"/>
      <c r="BX29" s="696"/>
      <c r="BY29" s="696"/>
      <c r="BZ29" s="696"/>
      <c r="CA29" s="696"/>
      <c r="CB29" s="697"/>
      <c r="CD29" s="690" t="s">
        <v>287</v>
      </c>
      <c r="CE29" s="691"/>
      <c r="CF29" s="657" t="s">
        <v>59</v>
      </c>
      <c r="CG29" s="654"/>
      <c r="CH29" s="654"/>
      <c r="CI29" s="654"/>
      <c r="CJ29" s="654"/>
      <c r="CK29" s="654"/>
      <c r="CL29" s="654"/>
      <c r="CM29" s="654"/>
      <c r="CN29" s="654"/>
      <c r="CO29" s="654"/>
      <c r="CP29" s="654"/>
      <c r="CQ29" s="655"/>
      <c r="CR29" s="620">
        <v>1466587</v>
      </c>
      <c r="CS29" s="639"/>
      <c r="CT29" s="639"/>
      <c r="CU29" s="639"/>
      <c r="CV29" s="639"/>
      <c r="CW29" s="639"/>
      <c r="CX29" s="639"/>
      <c r="CY29" s="640"/>
      <c r="CZ29" s="623">
        <v>14.1</v>
      </c>
      <c r="DA29" s="641"/>
      <c r="DB29" s="641"/>
      <c r="DC29" s="642"/>
      <c r="DD29" s="626">
        <v>1453174</v>
      </c>
      <c r="DE29" s="639"/>
      <c r="DF29" s="639"/>
      <c r="DG29" s="639"/>
      <c r="DH29" s="639"/>
      <c r="DI29" s="639"/>
      <c r="DJ29" s="639"/>
      <c r="DK29" s="640"/>
      <c r="DL29" s="626">
        <v>1453174</v>
      </c>
      <c r="DM29" s="639"/>
      <c r="DN29" s="639"/>
      <c r="DO29" s="639"/>
      <c r="DP29" s="639"/>
      <c r="DQ29" s="639"/>
      <c r="DR29" s="639"/>
      <c r="DS29" s="639"/>
      <c r="DT29" s="639"/>
      <c r="DU29" s="639"/>
      <c r="DV29" s="640"/>
      <c r="DW29" s="643">
        <v>21.1</v>
      </c>
      <c r="DX29" s="644"/>
      <c r="DY29" s="644"/>
      <c r="DZ29" s="644"/>
      <c r="EA29" s="644"/>
      <c r="EB29" s="644"/>
      <c r="EC29" s="645"/>
    </row>
    <row r="30" spans="2:133" ht="11.25" customHeight="1" x14ac:dyDescent="0.15">
      <c r="B30" s="617" t="s">
        <v>288</v>
      </c>
      <c r="C30" s="618"/>
      <c r="D30" s="618"/>
      <c r="E30" s="618"/>
      <c r="F30" s="618"/>
      <c r="G30" s="618"/>
      <c r="H30" s="618"/>
      <c r="I30" s="618"/>
      <c r="J30" s="618"/>
      <c r="K30" s="618"/>
      <c r="L30" s="618"/>
      <c r="M30" s="618"/>
      <c r="N30" s="618"/>
      <c r="O30" s="618"/>
      <c r="P30" s="618"/>
      <c r="Q30" s="619"/>
      <c r="R30" s="620">
        <v>55649</v>
      </c>
      <c r="S30" s="621"/>
      <c r="T30" s="621"/>
      <c r="U30" s="621"/>
      <c r="V30" s="621"/>
      <c r="W30" s="621"/>
      <c r="X30" s="621"/>
      <c r="Y30" s="622"/>
      <c r="Z30" s="673">
        <v>0.5</v>
      </c>
      <c r="AA30" s="673"/>
      <c r="AB30" s="673"/>
      <c r="AC30" s="673"/>
      <c r="AD30" s="674" t="s">
        <v>112</v>
      </c>
      <c r="AE30" s="674"/>
      <c r="AF30" s="674"/>
      <c r="AG30" s="674"/>
      <c r="AH30" s="674"/>
      <c r="AI30" s="674"/>
      <c r="AJ30" s="674"/>
      <c r="AK30" s="674"/>
      <c r="AL30" s="643" t="s">
        <v>112</v>
      </c>
      <c r="AM30" s="675"/>
      <c r="AN30" s="675"/>
      <c r="AO30" s="676"/>
      <c r="AP30" s="698" t="s">
        <v>289</v>
      </c>
      <c r="AQ30" s="699"/>
      <c r="AR30" s="699"/>
      <c r="AS30" s="699"/>
      <c r="AT30" s="704" t="s">
        <v>290</v>
      </c>
      <c r="AU30" s="184"/>
      <c r="AV30" s="184"/>
      <c r="AW30" s="184"/>
      <c r="AX30" s="707" t="s">
        <v>169</v>
      </c>
      <c r="AY30" s="708"/>
      <c r="AZ30" s="708"/>
      <c r="BA30" s="708"/>
      <c r="BB30" s="708"/>
      <c r="BC30" s="708"/>
      <c r="BD30" s="708"/>
      <c r="BE30" s="708"/>
      <c r="BF30" s="709"/>
      <c r="BG30" s="686">
        <v>99</v>
      </c>
      <c r="BH30" s="687"/>
      <c r="BI30" s="687"/>
      <c r="BJ30" s="687"/>
      <c r="BK30" s="687"/>
      <c r="BL30" s="687"/>
      <c r="BM30" s="688">
        <v>92.7</v>
      </c>
      <c r="BN30" s="687"/>
      <c r="BO30" s="687"/>
      <c r="BP30" s="687"/>
      <c r="BQ30" s="689"/>
      <c r="BR30" s="686">
        <v>99</v>
      </c>
      <c r="BS30" s="687"/>
      <c r="BT30" s="687"/>
      <c r="BU30" s="687"/>
      <c r="BV30" s="687"/>
      <c r="BW30" s="687"/>
      <c r="BX30" s="688">
        <v>91.9</v>
      </c>
      <c r="BY30" s="687"/>
      <c r="BZ30" s="687"/>
      <c r="CA30" s="687"/>
      <c r="CB30" s="689"/>
      <c r="CD30" s="692"/>
      <c r="CE30" s="693"/>
      <c r="CF30" s="657" t="s">
        <v>291</v>
      </c>
      <c r="CG30" s="654"/>
      <c r="CH30" s="654"/>
      <c r="CI30" s="654"/>
      <c r="CJ30" s="654"/>
      <c r="CK30" s="654"/>
      <c r="CL30" s="654"/>
      <c r="CM30" s="654"/>
      <c r="CN30" s="654"/>
      <c r="CO30" s="654"/>
      <c r="CP30" s="654"/>
      <c r="CQ30" s="655"/>
      <c r="CR30" s="620">
        <v>1341647</v>
      </c>
      <c r="CS30" s="621"/>
      <c r="CT30" s="621"/>
      <c r="CU30" s="621"/>
      <c r="CV30" s="621"/>
      <c r="CW30" s="621"/>
      <c r="CX30" s="621"/>
      <c r="CY30" s="622"/>
      <c r="CZ30" s="623">
        <v>12.9</v>
      </c>
      <c r="DA30" s="641"/>
      <c r="DB30" s="641"/>
      <c r="DC30" s="642"/>
      <c r="DD30" s="626">
        <v>1329116</v>
      </c>
      <c r="DE30" s="621"/>
      <c r="DF30" s="621"/>
      <c r="DG30" s="621"/>
      <c r="DH30" s="621"/>
      <c r="DI30" s="621"/>
      <c r="DJ30" s="621"/>
      <c r="DK30" s="622"/>
      <c r="DL30" s="626">
        <v>1329116</v>
      </c>
      <c r="DM30" s="621"/>
      <c r="DN30" s="621"/>
      <c r="DO30" s="621"/>
      <c r="DP30" s="621"/>
      <c r="DQ30" s="621"/>
      <c r="DR30" s="621"/>
      <c r="DS30" s="621"/>
      <c r="DT30" s="621"/>
      <c r="DU30" s="621"/>
      <c r="DV30" s="622"/>
      <c r="DW30" s="643">
        <v>19.3</v>
      </c>
      <c r="DX30" s="644"/>
      <c r="DY30" s="644"/>
      <c r="DZ30" s="644"/>
      <c r="EA30" s="644"/>
      <c r="EB30" s="644"/>
      <c r="EC30" s="645"/>
    </row>
    <row r="31" spans="2:133" ht="11.25" customHeight="1" x14ac:dyDescent="0.15">
      <c r="B31" s="617" t="s">
        <v>292</v>
      </c>
      <c r="C31" s="618"/>
      <c r="D31" s="618"/>
      <c r="E31" s="618"/>
      <c r="F31" s="618"/>
      <c r="G31" s="618"/>
      <c r="H31" s="618"/>
      <c r="I31" s="618"/>
      <c r="J31" s="618"/>
      <c r="K31" s="618"/>
      <c r="L31" s="618"/>
      <c r="M31" s="618"/>
      <c r="N31" s="618"/>
      <c r="O31" s="618"/>
      <c r="P31" s="618"/>
      <c r="Q31" s="619"/>
      <c r="R31" s="620">
        <v>163154</v>
      </c>
      <c r="S31" s="621"/>
      <c r="T31" s="621"/>
      <c r="U31" s="621"/>
      <c r="V31" s="621"/>
      <c r="W31" s="621"/>
      <c r="X31" s="621"/>
      <c r="Y31" s="622"/>
      <c r="Z31" s="673">
        <v>1.6</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293</v>
      </c>
      <c r="AV31" s="183"/>
      <c r="AW31" s="183"/>
      <c r="AX31" s="617" t="s">
        <v>294</v>
      </c>
      <c r="AY31" s="618"/>
      <c r="AZ31" s="618"/>
      <c r="BA31" s="618"/>
      <c r="BB31" s="618"/>
      <c r="BC31" s="618"/>
      <c r="BD31" s="618"/>
      <c r="BE31" s="618"/>
      <c r="BF31" s="619"/>
      <c r="BG31" s="684">
        <v>99.2</v>
      </c>
      <c r="BH31" s="639"/>
      <c r="BI31" s="639"/>
      <c r="BJ31" s="639"/>
      <c r="BK31" s="639"/>
      <c r="BL31" s="639"/>
      <c r="BM31" s="675">
        <v>97.3</v>
      </c>
      <c r="BN31" s="685"/>
      <c r="BO31" s="685"/>
      <c r="BP31" s="685"/>
      <c r="BQ31" s="649"/>
      <c r="BR31" s="684">
        <v>99.4</v>
      </c>
      <c r="BS31" s="639"/>
      <c r="BT31" s="639"/>
      <c r="BU31" s="639"/>
      <c r="BV31" s="639"/>
      <c r="BW31" s="639"/>
      <c r="BX31" s="675">
        <v>96.9</v>
      </c>
      <c r="BY31" s="685"/>
      <c r="BZ31" s="685"/>
      <c r="CA31" s="685"/>
      <c r="CB31" s="649"/>
      <c r="CD31" s="692"/>
      <c r="CE31" s="693"/>
      <c r="CF31" s="657" t="s">
        <v>295</v>
      </c>
      <c r="CG31" s="654"/>
      <c r="CH31" s="654"/>
      <c r="CI31" s="654"/>
      <c r="CJ31" s="654"/>
      <c r="CK31" s="654"/>
      <c r="CL31" s="654"/>
      <c r="CM31" s="654"/>
      <c r="CN31" s="654"/>
      <c r="CO31" s="654"/>
      <c r="CP31" s="654"/>
      <c r="CQ31" s="655"/>
      <c r="CR31" s="620">
        <v>124940</v>
      </c>
      <c r="CS31" s="639"/>
      <c r="CT31" s="639"/>
      <c r="CU31" s="639"/>
      <c r="CV31" s="639"/>
      <c r="CW31" s="639"/>
      <c r="CX31" s="639"/>
      <c r="CY31" s="640"/>
      <c r="CZ31" s="623">
        <v>1.2</v>
      </c>
      <c r="DA31" s="641"/>
      <c r="DB31" s="641"/>
      <c r="DC31" s="642"/>
      <c r="DD31" s="626">
        <v>124058</v>
      </c>
      <c r="DE31" s="639"/>
      <c r="DF31" s="639"/>
      <c r="DG31" s="639"/>
      <c r="DH31" s="639"/>
      <c r="DI31" s="639"/>
      <c r="DJ31" s="639"/>
      <c r="DK31" s="640"/>
      <c r="DL31" s="626">
        <v>124058</v>
      </c>
      <c r="DM31" s="639"/>
      <c r="DN31" s="639"/>
      <c r="DO31" s="639"/>
      <c r="DP31" s="639"/>
      <c r="DQ31" s="639"/>
      <c r="DR31" s="639"/>
      <c r="DS31" s="639"/>
      <c r="DT31" s="639"/>
      <c r="DU31" s="639"/>
      <c r="DV31" s="640"/>
      <c r="DW31" s="643">
        <v>1.8</v>
      </c>
      <c r="DX31" s="644"/>
      <c r="DY31" s="644"/>
      <c r="DZ31" s="644"/>
      <c r="EA31" s="644"/>
      <c r="EB31" s="644"/>
      <c r="EC31" s="645"/>
    </row>
    <row r="32" spans="2:133" ht="11.25" customHeight="1" x14ac:dyDescent="0.15">
      <c r="B32" s="617" t="s">
        <v>296</v>
      </c>
      <c r="C32" s="618"/>
      <c r="D32" s="618"/>
      <c r="E32" s="618"/>
      <c r="F32" s="618"/>
      <c r="G32" s="618"/>
      <c r="H32" s="618"/>
      <c r="I32" s="618"/>
      <c r="J32" s="618"/>
      <c r="K32" s="618"/>
      <c r="L32" s="618"/>
      <c r="M32" s="618"/>
      <c r="N32" s="618"/>
      <c r="O32" s="618"/>
      <c r="P32" s="618"/>
      <c r="Q32" s="619"/>
      <c r="R32" s="620">
        <v>283738</v>
      </c>
      <c r="S32" s="621"/>
      <c r="T32" s="621"/>
      <c r="U32" s="621"/>
      <c r="V32" s="621"/>
      <c r="W32" s="621"/>
      <c r="X32" s="621"/>
      <c r="Y32" s="622"/>
      <c r="Z32" s="673">
        <v>2.7</v>
      </c>
      <c r="AA32" s="673"/>
      <c r="AB32" s="673"/>
      <c r="AC32" s="673"/>
      <c r="AD32" s="674">
        <v>4782</v>
      </c>
      <c r="AE32" s="674"/>
      <c r="AF32" s="674"/>
      <c r="AG32" s="674"/>
      <c r="AH32" s="674"/>
      <c r="AI32" s="674"/>
      <c r="AJ32" s="674"/>
      <c r="AK32" s="674"/>
      <c r="AL32" s="643">
        <v>0.1</v>
      </c>
      <c r="AM32" s="675"/>
      <c r="AN32" s="675"/>
      <c r="AO32" s="676"/>
      <c r="AP32" s="702"/>
      <c r="AQ32" s="703"/>
      <c r="AR32" s="703"/>
      <c r="AS32" s="703"/>
      <c r="AT32" s="706"/>
      <c r="AU32" s="185"/>
      <c r="AV32" s="185"/>
      <c r="AW32" s="185"/>
      <c r="AX32" s="601" t="s">
        <v>297</v>
      </c>
      <c r="AY32" s="602"/>
      <c r="AZ32" s="602"/>
      <c r="BA32" s="602"/>
      <c r="BB32" s="602"/>
      <c r="BC32" s="602"/>
      <c r="BD32" s="602"/>
      <c r="BE32" s="602"/>
      <c r="BF32" s="603"/>
      <c r="BG32" s="683">
        <v>98.7</v>
      </c>
      <c r="BH32" s="605"/>
      <c r="BI32" s="605"/>
      <c r="BJ32" s="605"/>
      <c r="BK32" s="605"/>
      <c r="BL32" s="605"/>
      <c r="BM32" s="668">
        <v>87.9</v>
      </c>
      <c r="BN32" s="605"/>
      <c r="BO32" s="605"/>
      <c r="BP32" s="605"/>
      <c r="BQ32" s="662"/>
      <c r="BR32" s="683">
        <v>98.6</v>
      </c>
      <c r="BS32" s="605"/>
      <c r="BT32" s="605"/>
      <c r="BU32" s="605"/>
      <c r="BV32" s="605"/>
      <c r="BW32" s="605"/>
      <c r="BX32" s="668">
        <v>86.7</v>
      </c>
      <c r="BY32" s="605"/>
      <c r="BZ32" s="605"/>
      <c r="CA32" s="605"/>
      <c r="CB32" s="662"/>
      <c r="CD32" s="694"/>
      <c r="CE32" s="695"/>
      <c r="CF32" s="657" t="s">
        <v>298</v>
      </c>
      <c r="CG32" s="654"/>
      <c r="CH32" s="654"/>
      <c r="CI32" s="654"/>
      <c r="CJ32" s="654"/>
      <c r="CK32" s="654"/>
      <c r="CL32" s="654"/>
      <c r="CM32" s="654"/>
      <c r="CN32" s="654"/>
      <c r="CO32" s="654"/>
      <c r="CP32" s="654"/>
      <c r="CQ32" s="655"/>
      <c r="CR32" s="620" t="s">
        <v>112</v>
      </c>
      <c r="CS32" s="621"/>
      <c r="CT32" s="621"/>
      <c r="CU32" s="621"/>
      <c r="CV32" s="621"/>
      <c r="CW32" s="621"/>
      <c r="CX32" s="621"/>
      <c r="CY32" s="622"/>
      <c r="CZ32" s="623" t="s">
        <v>112</v>
      </c>
      <c r="DA32" s="641"/>
      <c r="DB32" s="641"/>
      <c r="DC32" s="642"/>
      <c r="DD32" s="626" t="s">
        <v>112</v>
      </c>
      <c r="DE32" s="621"/>
      <c r="DF32" s="621"/>
      <c r="DG32" s="621"/>
      <c r="DH32" s="621"/>
      <c r="DI32" s="621"/>
      <c r="DJ32" s="621"/>
      <c r="DK32" s="622"/>
      <c r="DL32" s="626" t="s">
        <v>112</v>
      </c>
      <c r="DM32" s="621"/>
      <c r="DN32" s="621"/>
      <c r="DO32" s="621"/>
      <c r="DP32" s="621"/>
      <c r="DQ32" s="621"/>
      <c r="DR32" s="621"/>
      <c r="DS32" s="621"/>
      <c r="DT32" s="621"/>
      <c r="DU32" s="621"/>
      <c r="DV32" s="622"/>
      <c r="DW32" s="643" t="s">
        <v>112</v>
      </c>
      <c r="DX32" s="644"/>
      <c r="DY32" s="644"/>
      <c r="DZ32" s="644"/>
      <c r="EA32" s="644"/>
      <c r="EB32" s="644"/>
      <c r="EC32" s="645"/>
    </row>
    <row r="33" spans="2:133" ht="11.25" customHeight="1" x14ac:dyDescent="0.15">
      <c r="B33" s="617" t="s">
        <v>299</v>
      </c>
      <c r="C33" s="618"/>
      <c r="D33" s="618"/>
      <c r="E33" s="618"/>
      <c r="F33" s="618"/>
      <c r="G33" s="618"/>
      <c r="H33" s="618"/>
      <c r="I33" s="618"/>
      <c r="J33" s="618"/>
      <c r="K33" s="618"/>
      <c r="L33" s="618"/>
      <c r="M33" s="618"/>
      <c r="N33" s="618"/>
      <c r="O33" s="618"/>
      <c r="P33" s="618"/>
      <c r="Q33" s="619"/>
      <c r="R33" s="620">
        <v>918567</v>
      </c>
      <c r="S33" s="621"/>
      <c r="T33" s="621"/>
      <c r="U33" s="621"/>
      <c r="V33" s="621"/>
      <c r="W33" s="621"/>
      <c r="X33" s="621"/>
      <c r="Y33" s="622"/>
      <c r="Z33" s="673">
        <v>8.6999999999999993</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300</v>
      </c>
      <c r="CE33" s="654"/>
      <c r="CF33" s="654"/>
      <c r="CG33" s="654"/>
      <c r="CH33" s="654"/>
      <c r="CI33" s="654"/>
      <c r="CJ33" s="654"/>
      <c r="CK33" s="654"/>
      <c r="CL33" s="654"/>
      <c r="CM33" s="654"/>
      <c r="CN33" s="654"/>
      <c r="CO33" s="654"/>
      <c r="CP33" s="654"/>
      <c r="CQ33" s="655"/>
      <c r="CR33" s="620">
        <v>4887707</v>
      </c>
      <c r="CS33" s="639"/>
      <c r="CT33" s="639"/>
      <c r="CU33" s="639"/>
      <c r="CV33" s="639"/>
      <c r="CW33" s="639"/>
      <c r="CX33" s="639"/>
      <c r="CY33" s="640"/>
      <c r="CZ33" s="623">
        <v>47</v>
      </c>
      <c r="DA33" s="641"/>
      <c r="DB33" s="641"/>
      <c r="DC33" s="642"/>
      <c r="DD33" s="626">
        <v>4010291</v>
      </c>
      <c r="DE33" s="639"/>
      <c r="DF33" s="639"/>
      <c r="DG33" s="639"/>
      <c r="DH33" s="639"/>
      <c r="DI33" s="639"/>
      <c r="DJ33" s="639"/>
      <c r="DK33" s="640"/>
      <c r="DL33" s="626">
        <v>3003362</v>
      </c>
      <c r="DM33" s="639"/>
      <c r="DN33" s="639"/>
      <c r="DO33" s="639"/>
      <c r="DP33" s="639"/>
      <c r="DQ33" s="639"/>
      <c r="DR33" s="639"/>
      <c r="DS33" s="639"/>
      <c r="DT33" s="639"/>
      <c r="DU33" s="639"/>
      <c r="DV33" s="640"/>
      <c r="DW33" s="643">
        <v>43.7</v>
      </c>
      <c r="DX33" s="644"/>
      <c r="DY33" s="644"/>
      <c r="DZ33" s="644"/>
      <c r="EA33" s="644"/>
      <c r="EB33" s="644"/>
      <c r="EC33" s="645"/>
    </row>
    <row r="34" spans="2:133" ht="11.25" customHeight="1" x14ac:dyDescent="0.15">
      <c r="B34" s="617" t="s">
        <v>301</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302</v>
      </c>
      <c r="AR34" s="681"/>
      <c r="AS34" s="681"/>
      <c r="AT34" s="681"/>
      <c r="AU34" s="681"/>
      <c r="AV34" s="681"/>
      <c r="AW34" s="681"/>
      <c r="AX34" s="681"/>
      <c r="AY34" s="681"/>
      <c r="AZ34" s="681"/>
      <c r="BA34" s="681"/>
      <c r="BB34" s="681"/>
      <c r="BC34" s="681"/>
      <c r="BD34" s="681"/>
      <c r="BE34" s="681"/>
      <c r="BF34" s="682"/>
      <c r="BG34" s="680" t="s">
        <v>303</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304</v>
      </c>
      <c r="CE34" s="654"/>
      <c r="CF34" s="654"/>
      <c r="CG34" s="654"/>
      <c r="CH34" s="654"/>
      <c r="CI34" s="654"/>
      <c r="CJ34" s="654"/>
      <c r="CK34" s="654"/>
      <c r="CL34" s="654"/>
      <c r="CM34" s="654"/>
      <c r="CN34" s="654"/>
      <c r="CO34" s="654"/>
      <c r="CP34" s="654"/>
      <c r="CQ34" s="655"/>
      <c r="CR34" s="620">
        <v>1395328</v>
      </c>
      <c r="CS34" s="621"/>
      <c r="CT34" s="621"/>
      <c r="CU34" s="621"/>
      <c r="CV34" s="621"/>
      <c r="CW34" s="621"/>
      <c r="CX34" s="621"/>
      <c r="CY34" s="622"/>
      <c r="CZ34" s="623">
        <v>13.4</v>
      </c>
      <c r="DA34" s="641"/>
      <c r="DB34" s="641"/>
      <c r="DC34" s="642"/>
      <c r="DD34" s="626">
        <v>1140151</v>
      </c>
      <c r="DE34" s="621"/>
      <c r="DF34" s="621"/>
      <c r="DG34" s="621"/>
      <c r="DH34" s="621"/>
      <c r="DI34" s="621"/>
      <c r="DJ34" s="621"/>
      <c r="DK34" s="622"/>
      <c r="DL34" s="626">
        <v>878172</v>
      </c>
      <c r="DM34" s="621"/>
      <c r="DN34" s="621"/>
      <c r="DO34" s="621"/>
      <c r="DP34" s="621"/>
      <c r="DQ34" s="621"/>
      <c r="DR34" s="621"/>
      <c r="DS34" s="621"/>
      <c r="DT34" s="621"/>
      <c r="DU34" s="621"/>
      <c r="DV34" s="622"/>
      <c r="DW34" s="643">
        <v>12.8</v>
      </c>
      <c r="DX34" s="644"/>
      <c r="DY34" s="644"/>
      <c r="DZ34" s="644"/>
      <c r="EA34" s="644"/>
      <c r="EB34" s="644"/>
      <c r="EC34" s="645"/>
    </row>
    <row r="35" spans="2:133" ht="11.25" customHeight="1" x14ac:dyDescent="0.15">
      <c r="B35" s="617" t="s">
        <v>305</v>
      </c>
      <c r="C35" s="618"/>
      <c r="D35" s="618"/>
      <c r="E35" s="618"/>
      <c r="F35" s="618"/>
      <c r="G35" s="618"/>
      <c r="H35" s="618"/>
      <c r="I35" s="618"/>
      <c r="J35" s="618"/>
      <c r="K35" s="618"/>
      <c r="L35" s="618"/>
      <c r="M35" s="618"/>
      <c r="N35" s="618"/>
      <c r="O35" s="618"/>
      <c r="P35" s="618"/>
      <c r="Q35" s="619"/>
      <c r="R35" s="620">
        <v>285067</v>
      </c>
      <c r="S35" s="621"/>
      <c r="T35" s="621"/>
      <c r="U35" s="621"/>
      <c r="V35" s="621"/>
      <c r="W35" s="621"/>
      <c r="X35" s="621"/>
      <c r="Y35" s="622"/>
      <c r="Z35" s="673">
        <v>2.7</v>
      </c>
      <c r="AA35" s="673"/>
      <c r="AB35" s="673"/>
      <c r="AC35" s="673"/>
      <c r="AD35" s="674" t="s">
        <v>112</v>
      </c>
      <c r="AE35" s="674"/>
      <c r="AF35" s="674"/>
      <c r="AG35" s="674"/>
      <c r="AH35" s="674"/>
      <c r="AI35" s="674"/>
      <c r="AJ35" s="674"/>
      <c r="AK35" s="674"/>
      <c r="AL35" s="643" t="s">
        <v>112</v>
      </c>
      <c r="AM35" s="675"/>
      <c r="AN35" s="675"/>
      <c r="AO35" s="676"/>
      <c r="AP35" s="188"/>
      <c r="AQ35" s="677" t="s">
        <v>306</v>
      </c>
      <c r="AR35" s="678"/>
      <c r="AS35" s="678"/>
      <c r="AT35" s="678"/>
      <c r="AU35" s="678"/>
      <c r="AV35" s="678"/>
      <c r="AW35" s="678"/>
      <c r="AX35" s="678"/>
      <c r="AY35" s="679"/>
      <c r="AZ35" s="670">
        <v>1650070</v>
      </c>
      <c r="BA35" s="671"/>
      <c r="BB35" s="671"/>
      <c r="BC35" s="671"/>
      <c r="BD35" s="671"/>
      <c r="BE35" s="671"/>
      <c r="BF35" s="672"/>
      <c r="BG35" s="677" t="s">
        <v>307</v>
      </c>
      <c r="BH35" s="678"/>
      <c r="BI35" s="678"/>
      <c r="BJ35" s="678"/>
      <c r="BK35" s="678"/>
      <c r="BL35" s="678"/>
      <c r="BM35" s="678"/>
      <c r="BN35" s="678"/>
      <c r="BO35" s="678"/>
      <c r="BP35" s="678"/>
      <c r="BQ35" s="678"/>
      <c r="BR35" s="678"/>
      <c r="BS35" s="678"/>
      <c r="BT35" s="678"/>
      <c r="BU35" s="679"/>
      <c r="BV35" s="670">
        <v>2469</v>
      </c>
      <c r="BW35" s="671"/>
      <c r="BX35" s="671"/>
      <c r="BY35" s="671"/>
      <c r="BZ35" s="671"/>
      <c r="CA35" s="671"/>
      <c r="CB35" s="672"/>
      <c r="CD35" s="657" t="s">
        <v>308</v>
      </c>
      <c r="CE35" s="654"/>
      <c r="CF35" s="654"/>
      <c r="CG35" s="654"/>
      <c r="CH35" s="654"/>
      <c r="CI35" s="654"/>
      <c r="CJ35" s="654"/>
      <c r="CK35" s="654"/>
      <c r="CL35" s="654"/>
      <c r="CM35" s="654"/>
      <c r="CN35" s="654"/>
      <c r="CO35" s="654"/>
      <c r="CP35" s="654"/>
      <c r="CQ35" s="655"/>
      <c r="CR35" s="620">
        <v>56551</v>
      </c>
      <c r="CS35" s="639"/>
      <c r="CT35" s="639"/>
      <c r="CU35" s="639"/>
      <c r="CV35" s="639"/>
      <c r="CW35" s="639"/>
      <c r="CX35" s="639"/>
      <c r="CY35" s="640"/>
      <c r="CZ35" s="623">
        <v>0.5</v>
      </c>
      <c r="DA35" s="641"/>
      <c r="DB35" s="641"/>
      <c r="DC35" s="642"/>
      <c r="DD35" s="626">
        <v>44771</v>
      </c>
      <c r="DE35" s="639"/>
      <c r="DF35" s="639"/>
      <c r="DG35" s="639"/>
      <c r="DH35" s="639"/>
      <c r="DI35" s="639"/>
      <c r="DJ35" s="639"/>
      <c r="DK35" s="640"/>
      <c r="DL35" s="626">
        <v>44771</v>
      </c>
      <c r="DM35" s="639"/>
      <c r="DN35" s="639"/>
      <c r="DO35" s="639"/>
      <c r="DP35" s="639"/>
      <c r="DQ35" s="639"/>
      <c r="DR35" s="639"/>
      <c r="DS35" s="639"/>
      <c r="DT35" s="639"/>
      <c r="DU35" s="639"/>
      <c r="DV35" s="640"/>
      <c r="DW35" s="643">
        <v>0.7</v>
      </c>
      <c r="DX35" s="644"/>
      <c r="DY35" s="644"/>
      <c r="DZ35" s="644"/>
      <c r="EA35" s="644"/>
      <c r="EB35" s="644"/>
      <c r="EC35" s="645"/>
    </row>
    <row r="36" spans="2:133" ht="11.25" customHeight="1" x14ac:dyDescent="0.15">
      <c r="B36" s="601" t="s">
        <v>309</v>
      </c>
      <c r="C36" s="602"/>
      <c r="D36" s="602"/>
      <c r="E36" s="602"/>
      <c r="F36" s="602"/>
      <c r="G36" s="602"/>
      <c r="H36" s="602"/>
      <c r="I36" s="602"/>
      <c r="J36" s="602"/>
      <c r="K36" s="602"/>
      <c r="L36" s="602"/>
      <c r="M36" s="602"/>
      <c r="N36" s="602"/>
      <c r="O36" s="602"/>
      <c r="P36" s="602"/>
      <c r="Q36" s="603"/>
      <c r="R36" s="604">
        <v>10509090</v>
      </c>
      <c r="S36" s="661"/>
      <c r="T36" s="661"/>
      <c r="U36" s="661"/>
      <c r="V36" s="661"/>
      <c r="W36" s="661"/>
      <c r="X36" s="661"/>
      <c r="Y36" s="664"/>
      <c r="Z36" s="665">
        <v>100</v>
      </c>
      <c r="AA36" s="665"/>
      <c r="AB36" s="665"/>
      <c r="AC36" s="665"/>
      <c r="AD36" s="666">
        <v>6593456</v>
      </c>
      <c r="AE36" s="666"/>
      <c r="AF36" s="666"/>
      <c r="AG36" s="666"/>
      <c r="AH36" s="666"/>
      <c r="AI36" s="666"/>
      <c r="AJ36" s="666"/>
      <c r="AK36" s="666"/>
      <c r="AL36" s="667">
        <v>100</v>
      </c>
      <c r="AM36" s="668"/>
      <c r="AN36" s="668"/>
      <c r="AO36" s="669"/>
      <c r="AQ36" s="646" t="s">
        <v>310</v>
      </c>
      <c r="AR36" s="647"/>
      <c r="AS36" s="647"/>
      <c r="AT36" s="647"/>
      <c r="AU36" s="647"/>
      <c r="AV36" s="647"/>
      <c r="AW36" s="647"/>
      <c r="AX36" s="647"/>
      <c r="AY36" s="648"/>
      <c r="AZ36" s="620">
        <v>871312</v>
      </c>
      <c r="BA36" s="621"/>
      <c r="BB36" s="621"/>
      <c r="BC36" s="621"/>
      <c r="BD36" s="639"/>
      <c r="BE36" s="639"/>
      <c r="BF36" s="649"/>
      <c r="BG36" s="657" t="s">
        <v>311</v>
      </c>
      <c r="BH36" s="654"/>
      <c r="BI36" s="654"/>
      <c r="BJ36" s="654"/>
      <c r="BK36" s="654"/>
      <c r="BL36" s="654"/>
      <c r="BM36" s="654"/>
      <c r="BN36" s="654"/>
      <c r="BO36" s="654"/>
      <c r="BP36" s="654"/>
      <c r="BQ36" s="654"/>
      <c r="BR36" s="654"/>
      <c r="BS36" s="654"/>
      <c r="BT36" s="654"/>
      <c r="BU36" s="655"/>
      <c r="BV36" s="620">
        <v>-38660</v>
      </c>
      <c r="BW36" s="621"/>
      <c r="BX36" s="621"/>
      <c r="BY36" s="621"/>
      <c r="BZ36" s="621"/>
      <c r="CA36" s="621"/>
      <c r="CB36" s="656"/>
      <c r="CD36" s="657" t="s">
        <v>312</v>
      </c>
      <c r="CE36" s="654"/>
      <c r="CF36" s="654"/>
      <c r="CG36" s="654"/>
      <c r="CH36" s="654"/>
      <c r="CI36" s="654"/>
      <c r="CJ36" s="654"/>
      <c r="CK36" s="654"/>
      <c r="CL36" s="654"/>
      <c r="CM36" s="654"/>
      <c r="CN36" s="654"/>
      <c r="CO36" s="654"/>
      <c r="CP36" s="654"/>
      <c r="CQ36" s="655"/>
      <c r="CR36" s="620">
        <v>1482361</v>
      </c>
      <c r="CS36" s="621"/>
      <c r="CT36" s="621"/>
      <c r="CU36" s="621"/>
      <c r="CV36" s="621"/>
      <c r="CW36" s="621"/>
      <c r="CX36" s="621"/>
      <c r="CY36" s="622"/>
      <c r="CZ36" s="623">
        <v>14.2</v>
      </c>
      <c r="DA36" s="641"/>
      <c r="DB36" s="641"/>
      <c r="DC36" s="642"/>
      <c r="DD36" s="626">
        <v>1120133</v>
      </c>
      <c r="DE36" s="621"/>
      <c r="DF36" s="621"/>
      <c r="DG36" s="621"/>
      <c r="DH36" s="621"/>
      <c r="DI36" s="621"/>
      <c r="DJ36" s="621"/>
      <c r="DK36" s="622"/>
      <c r="DL36" s="626">
        <v>749328</v>
      </c>
      <c r="DM36" s="621"/>
      <c r="DN36" s="621"/>
      <c r="DO36" s="621"/>
      <c r="DP36" s="621"/>
      <c r="DQ36" s="621"/>
      <c r="DR36" s="621"/>
      <c r="DS36" s="621"/>
      <c r="DT36" s="621"/>
      <c r="DU36" s="621"/>
      <c r="DV36" s="622"/>
      <c r="DW36" s="643">
        <v>10.9</v>
      </c>
      <c r="DX36" s="644"/>
      <c r="DY36" s="644"/>
      <c r="DZ36" s="644"/>
      <c r="EA36" s="644"/>
      <c r="EB36" s="644"/>
      <c r="EC36" s="645"/>
    </row>
    <row r="37" spans="2:133" ht="11.25" customHeight="1" x14ac:dyDescent="0.15">
      <c r="AQ37" s="646" t="s">
        <v>313</v>
      </c>
      <c r="AR37" s="647"/>
      <c r="AS37" s="647"/>
      <c r="AT37" s="647"/>
      <c r="AU37" s="647"/>
      <c r="AV37" s="647"/>
      <c r="AW37" s="647"/>
      <c r="AX37" s="647"/>
      <c r="AY37" s="648"/>
      <c r="AZ37" s="620">
        <v>13243</v>
      </c>
      <c r="BA37" s="621"/>
      <c r="BB37" s="621"/>
      <c r="BC37" s="621"/>
      <c r="BD37" s="639"/>
      <c r="BE37" s="639"/>
      <c r="BF37" s="649"/>
      <c r="BG37" s="657" t="s">
        <v>314</v>
      </c>
      <c r="BH37" s="654"/>
      <c r="BI37" s="654"/>
      <c r="BJ37" s="654"/>
      <c r="BK37" s="654"/>
      <c r="BL37" s="654"/>
      <c r="BM37" s="654"/>
      <c r="BN37" s="654"/>
      <c r="BO37" s="654"/>
      <c r="BP37" s="654"/>
      <c r="BQ37" s="654"/>
      <c r="BR37" s="654"/>
      <c r="BS37" s="654"/>
      <c r="BT37" s="654"/>
      <c r="BU37" s="655"/>
      <c r="BV37" s="620">
        <v>2456</v>
      </c>
      <c r="BW37" s="621"/>
      <c r="BX37" s="621"/>
      <c r="BY37" s="621"/>
      <c r="BZ37" s="621"/>
      <c r="CA37" s="621"/>
      <c r="CB37" s="656"/>
      <c r="CD37" s="657" t="s">
        <v>315</v>
      </c>
      <c r="CE37" s="654"/>
      <c r="CF37" s="654"/>
      <c r="CG37" s="654"/>
      <c r="CH37" s="654"/>
      <c r="CI37" s="654"/>
      <c r="CJ37" s="654"/>
      <c r="CK37" s="654"/>
      <c r="CL37" s="654"/>
      <c r="CM37" s="654"/>
      <c r="CN37" s="654"/>
      <c r="CO37" s="654"/>
      <c r="CP37" s="654"/>
      <c r="CQ37" s="655"/>
      <c r="CR37" s="620">
        <v>2843</v>
      </c>
      <c r="CS37" s="639"/>
      <c r="CT37" s="639"/>
      <c r="CU37" s="639"/>
      <c r="CV37" s="639"/>
      <c r="CW37" s="639"/>
      <c r="CX37" s="639"/>
      <c r="CY37" s="640"/>
      <c r="CZ37" s="623">
        <v>0</v>
      </c>
      <c r="DA37" s="641"/>
      <c r="DB37" s="641"/>
      <c r="DC37" s="642"/>
      <c r="DD37" s="626">
        <v>2843</v>
      </c>
      <c r="DE37" s="639"/>
      <c r="DF37" s="639"/>
      <c r="DG37" s="639"/>
      <c r="DH37" s="639"/>
      <c r="DI37" s="639"/>
      <c r="DJ37" s="639"/>
      <c r="DK37" s="640"/>
      <c r="DL37" s="626">
        <v>2843</v>
      </c>
      <c r="DM37" s="639"/>
      <c r="DN37" s="639"/>
      <c r="DO37" s="639"/>
      <c r="DP37" s="639"/>
      <c r="DQ37" s="639"/>
      <c r="DR37" s="639"/>
      <c r="DS37" s="639"/>
      <c r="DT37" s="639"/>
      <c r="DU37" s="639"/>
      <c r="DV37" s="640"/>
      <c r="DW37" s="643">
        <v>0</v>
      </c>
      <c r="DX37" s="644"/>
      <c r="DY37" s="644"/>
      <c r="DZ37" s="644"/>
      <c r="EA37" s="644"/>
      <c r="EB37" s="644"/>
      <c r="EC37" s="645"/>
    </row>
    <row r="38" spans="2:133" ht="11.25" customHeight="1" x14ac:dyDescent="0.15">
      <c r="AQ38" s="646" t="s">
        <v>316</v>
      </c>
      <c r="AR38" s="647"/>
      <c r="AS38" s="647"/>
      <c r="AT38" s="647"/>
      <c r="AU38" s="647"/>
      <c r="AV38" s="647"/>
      <c r="AW38" s="647"/>
      <c r="AX38" s="647"/>
      <c r="AY38" s="648"/>
      <c r="AZ38" s="620" t="s">
        <v>317</v>
      </c>
      <c r="BA38" s="621"/>
      <c r="BB38" s="621"/>
      <c r="BC38" s="621"/>
      <c r="BD38" s="639"/>
      <c r="BE38" s="639"/>
      <c r="BF38" s="649"/>
      <c r="BG38" s="657" t="s">
        <v>318</v>
      </c>
      <c r="BH38" s="654"/>
      <c r="BI38" s="654"/>
      <c r="BJ38" s="654"/>
      <c r="BK38" s="654"/>
      <c r="BL38" s="654"/>
      <c r="BM38" s="654"/>
      <c r="BN38" s="654"/>
      <c r="BO38" s="654"/>
      <c r="BP38" s="654"/>
      <c r="BQ38" s="654"/>
      <c r="BR38" s="654"/>
      <c r="BS38" s="654"/>
      <c r="BT38" s="654"/>
      <c r="BU38" s="655"/>
      <c r="BV38" s="620">
        <v>3998</v>
      </c>
      <c r="BW38" s="621"/>
      <c r="BX38" s="621"/>
      <c r="BY38" s="621"/>
      <c r="BZ38" s="621"/>
      <c r="CA38" s="621"/>
      <c r="CB38" s="656"/>
      <c r="CD38" s="657" t="s">
        <v>319</v>
      </c>
      <c r="CE38" s="654"/>
      <c r="CF38" s="654"/>
      <c r="CG38" s="654"/>
      <c r="CH38" s="654"/>
      <c r="CI38" s="654"/>
      <c r="CJ38" s="654"/>
      <c r="CK38" s="654"/>
      <c r="CL38" s="654"/>
      <c r="CM38" s="654"/>
      <c r="CN38" s="654"/>
      <c r="CO38" s="654"/>
      <c r="CP38" s="654"/>
      <c r="CQ38" s="655"/>
      <c r="CR38" s="620">
        <v>1636827</v>
      </c>
      <c r="CS38" s="621"/>
      <c r="CT38" s="621"/>
      <c r="CU38" s="621"/>
      <c r="CV38" s="621"/>
      <c r="CW38" s="621"/>
      <c r="CX38" s="621"/>
      <c r="CY38" s="622"/>
      <c r="CZ38" s="623">
        <v>15.7</v>
      </c>
      <c r="DA38" s="641"/>
      <c r="DB38" s="641"/>
      <c r="DC38" s="642"/>
      <c r="DD38" s="626">
        <v>1477844</v>
      </c>
      <c r="DE38" s="621"/>
      <c r="DF38" s="621"/>
      <c r="DG38" s="621"/>
      <c r="DH38" s="621"/>
      <c r="DI38" s="621"/>
      <c r="DJ38" s="621"/>
      <c r="DK38" s="622"/>
      <c r="DL38" s="626">
        <v>1331091</v>
      </c>
      <c r="DM38" s="621"/>
      <c r="DN38" s="621"/>
      <c r="DO38" s="621"/>
      <c r="DP38" s="621"/>
      <c r="DQ38" s="621"/>
      <c r="DR38" s="621"/>
      <c r="DS38" s="621"/>
      <c r="DT38" s="621"/>
      <c r="DU38" s="621"/>
      <c r="DV38" s="622"/>
      <c r="DW38" s="643">
        <v>19.399999999999999</v>
      </c>
      <c r="DX38" s="644"/>
      <c r="DY38" s="644"/>
      <c r="DZ38" s="644"/>
      <c r="EA38" s="644"/>
      <c r="EB38" s="644"/>
      <c r="EC38" s="645"/>
    </row>
    <row r="39" spans="2:133" ht="11.25" customHeight="1" x14ac:dyDescent="0.15">
      <c r="AQ39" s="646" t="s">
        <v>320</v>
      </c>
      <c r="AR39" s="647"/>
      <c r="AS39" s="647"/>
      <c r="AT39" s="647"/>
      <c r="AU39" s="647"/>
      <c r="AV39" s="647"/>
      <c r="AW39" s="647"/>
      <c r="AX39" s="647"/>
      <c r="AY39" s="648"/>
      <c r="AZ39" s="620" t="s">
        <v>317</v>
      </c>
      <c r="BA39" s="621"/>
      <c r="BB39" s="621"/>
      <c r="BC39" s="621"/>
      <c r="BD39" s="639"/>
      <c r="BE39" s="639"/>
      <c r="BF39" s="649"/>
      <c r="BG39" s="650" t="s">
        <v>321</v>
      </c>
      <c r="BH39" s="651"/>
      <c r="BI39" s="651"/>
      <c r="BJ39" s="651"/>
      <c r="BK39" s="651"/>
      <c r="BL39" s="189"/>
      <c r="BM39" s="654" t="s">
        <v>322</v>
      </c>
      <c r="BN39" s="654"/>
      <c r="BO39" s="654"/>
      <c r="BP39" s="654"/>
      <c r="BQ39" s="654"/>
      <c r="BR39" s="654"/>
      <c r="BS39" s="654"/>
      <c r="BT39" s="654"/>
      <c r="BU39" s="655"/>
      <c r="BV39" s="620">
        <v>106</v>
      </c>
      <c r="BW39" s="621"/>
      <c r="BX39" s="621"/>
      <c r="BY39" s="621"/>
      <c r="BZ39" s="621"/>
      <c r="CA39" s="621"/>
      <c r="CB39" s="656"/>
      <c r="CD39" s="657" t="s">
        <v>323</v>
      </c>
      <c r="CE39" s="654"/>
      <c r="CF39" s="654"/>
      <c r="CG39" s="654"/>
      <c r="CH39" s="654"/>
      <c r="CI39" s="654"/>
      <c r="CJ39" s="654"/>
      <c r="CK39" s="654"/>
      <c r="CL39" s="654"/>
      <c r="CM39" s="654"/>
      <c r="CN39" s="654"/>
      <c r="CO39" s="654"/>
      <c r="CP39" s="654"/>
      <c r="CQ39" s="655"/>
      <c r="CR39" s="620">
        <v>241640</v>
      </c>
      <c r="CS39" s="639"/>
      <c r="CT39" s="639"/>
      <c r="CU39" s="639"/>
      <c r="CV39" s="639"/>
      <c r="CW39" s="639"/>
      <c r="CX39" s="639"/>
      <c r="CY39" s="640"/>
      <c r="CZ39" s="623">
        <v>2.2999999999999998</v>
      </c>
      <c r="DA39" s="641"/>
      <c r="DB39" s="641"/>
      <c r="DC39" s="642"/>
      <c r="DD39" s="626">
        <v>227392</v>
      </c>
      <c r="DE39" s="639"/>
      <c r="DF39" s="639"/>
      <c r="DG39" s="639"/>
      <c r="DH39" s="639"/>
      <c r="DI39" s="639"/>
      <c r="DJ39" s="639"/>
      <c r="DK39" s="640"/>
      <c r="DL39" s="626" t="s">
        <v>317</v>
      </c>
      <c r="DM39" s="639"/>
      <c r="DN39" s="639"/>
      <c r="DO39" s="639"/>
      <c r="DP39" s="639"/>
      <c r="DQ39" s="639"/>
      <c r="DR39" s="639"/>
      <c r="DS39" s="639"/>
      <c r="DT39" s="639"/>
      <c r="DU39" s="639"/>
      <c r="DV39" s="640"/>
      <c r="DW39" s="643" t="s">
        <v>317</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324</v>
      </c>
      <c r="AR40" s="647"/>
      <c r="AS40" s="647"/>
      <c r="AT40" s="647"/>
      <c r="AU40" s="647"/>
      <c r="AV40" s="647"/>
      <c r="AW40" s="647"/>
      <c r="AX40" s="647"/>
      <c r="AY40" s="648"/>
      <c r="AZ40" s="620">
        <v>154707</v>
      </c>
      <c r="BA40" s="621"/>
      <c r="BB40" s="621"/>
      <c r="BC40" s="621"/>
      <c r="BD40" s="639"/>
      <c r="BE40" s="639"/>
      <c r="BF40" s="649"/>
      <c r="BG40" s="650"/>
      <c r="BH40" s="651"/>
      <c r="BI40" s="651"/>
      <c r="BJ40" s="651"/>
      <c r="BK40" s="651"/>
      <c r="BL40" s="189"/>
      <c r="BM40" s="654" t="s">
        <v>325</v>
      </c>
      <c r="BN40" s="654"/>
      <c r="BO40" s="654"/>
      <c r="BP40" s="654"/>
      <c r="BQ40" s="654"/>
      <c r="BR40" s="654"/>
      <c r="BS40" s="654"/>
      <c r="BT40" s="654"/>
      <c r="BU40" s="655"/>
      <c r="BV40" s="620">
        <v>112</v>
      </c>
      <c r="BW40" s="621"/>
      <c r="BX40" s="621"/>
      <c r="BY40" s="621"/>
      <c r="BZ40" s="621"/>
      <c r="CA40" s="621"/>
      <c r="CB40" s="656"/>
      <c r="CD40" s="657" t="s">
        <v>326</v>
      </c>
      <c r="CE40" s="654"/>
      <c r="CF40" s="654"/>
      <c r="CG40" s="654"/>
      <c r="CH40" s="654"/>
      <c r="CI40" s="654"/>
      <c r="CJ40" s="654"/>
      <c r="CK40" s="654"/>
      <c r="CL40" s="654"/>
      <c r="CM40" s="654"/>
      <c r="CN40" s="654"/>
      <c r="CO40" s="654"/>
      <c r="CP40" s="654"/>
      <c r="CQ40" s="655"/>
      <c r="CR40" s="620">
        <v>75000</v>
      </c>
      <c r="CS40" s="621"/>
      <c r="CT40" s="621"/>
      <c r="CU40" s="621"/>
      <c r="CV40" s="621"/>
      <c r="CW40" s="621"/>
      <c r="CX40" s="621"/>
      <c r="CY40" s="622"/>
      <c r="CZ40" s="623">
        <v>0.7</v>
      </c>
      <c r="DA40" s="641"/>
      <c r="DB40" s="641"/>
      <c r="DC40" s="642"/>
      <c r="DD40" s="626" t="s">
        <v>317</v>
      </c>
      <c r="DE40" s="621"/>
      <c r="DF40" s="621"/>
      <c r="DG40" s="621"/>
      <c r="DH40" s="621"/>
      <c r="DI40" s="621"/>
      <c r="DJ40" s="621"/>
      <c r="DK40" s="622"/>
      <c r="DL40" s="626" t="s">
        <v>317</v>
      </c>
      <c r="DM40" s="621"/>
      <c r="DN40" s="621"/>
      <c r="DO40" s="621"/>
      <c r="DP40" s="621"/>
      <c r="DQ40" s="621"/>
      <c r="DR40" s="621"/>
      <c r="DS40" s="621"/>
      <c r="DT40" s="621"/>
      <c r="DU40" s="621"/>
      <c r="DV40" s="622"/>
      <c r="DW40" s="643" t="s">
        <v>317</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327</v>
      </c>
      <c r="AR41" s="659"/>
      <c r="AS41" s="659"/>
      <c r="AT41" s="659"/>
      <c r="AU41" s="659"/>
      <c r="AV41" s="659"/>
      <c r="AW41" s="659"/>
      <c r="AX41" s="659"/>
      <c r="AY41" s="660"/>
      <c r="AZ41" s="604">
        <v>610808</v>
      </c>
      <c r="BA41" s="661"/>
      <c r="BB41" s="661"/>
      <c r="BC41" s="661"/>
      <c r="BD41" s="605"/>
      <c r="BE41" s="605"/>
      <c r="BF41" s="662"/>
      <c r="BG41" s="652"/>
      <c r="BH41" s="653"/>
      <c r="BI41" s="653"/>
      <c r="BJ41" s="653"/>
      <c r="BK41" s="653"/>
      <c r="BL41" s="191"/>
      <c r="BM41" s="659" t="s">
        <v>328</v>
      </c>
      <c r="BN41" s="659"/>
      <c r="BO41" s="659"/>
      <c r="BP41" s="659"/>
      <c r="BQ41" s="659"/>
      <c r="BR41" s="659"/>
      <c r="BS41" s="659"/>
      <c r="BT41" s="659"/>
      <c r="BU41" s="660"/>
      <c r="BV41" s="604">
        <v>351</v>
      </c>
      <c r="BW41" s="661"/>
      <c r="BX41" s="661"/>
      <c r="BY41" s="661"/>
      <c r="BZ41" s="661"/>
      <c r="CA41" s="661"/>
      <c r="CB41" s="663"/>
      <c r="CD41" s="657" t="s">
        <v>329</v>
      </c>
      <c r="CE41" s="654"/>
      <c r="CF41" s="654"/>
      <c r="CG41" s="654"/>
      <c r="CH41" s="654"/>
      <c r="CI41" s="654"/>
      <c r="CJ41" s="654"/>
      <c r="CK41" s="654"/>
      <c r="CL41" s="654"/>
      <c r="CM41" s="654"/>
      <c r="CN41" s="654"/>
      <c r="CO41" s="654"/>
      <c r="CP41" s="654"/>
      <c r="CQ41" s="655"/>
      <c r="CR41" s="620" t="s">
        <v>330</v>
      </c>
      <c r="CS41" s="639"/>
      <c r="CT41" s="639"/>
      <c r="CU41" s="639"/>
      <c r="CV41" s="639"/>
      <c r="CW41" s="639"/>
      <c r="CX41" s="639"/>
      <c r="CY41" s="640"/>
      <c r="CZ41" s="623" t="s">
        <v>330</v>
      </c>
      <c r="DA41" s="641"/>
      <c r="DB41" s="641"/>
      <c r="DC41" s="642"/>
      <c r="DD41" s="626" t="s">
        <v>330</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331</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332</v>
      </c>
      <c r="CE42" s="618"/>
      <c r="CF42" s="618"/>
      <c r="CG42" s="618"/>
      <c r="CH42" s="618"/>
      <c r="CI42" s="618"/>
      <c r="CJ42" s="618"/>
      <c r="CK42" s="618"/>
      <c r="CL42" s="618"/>
      <c r="CM42" s="618"/>
      <c r="CN42" s="618"/>
      <c r="CO42" s="618"/>
      <c r="CP42" s="618"/>
      <c r="CQ42" s="619"/>
      <c r="CR42" s="620">
        <v>1458202</v>
      </c>
      <c r="CS42" s="621"/>
      <c r="CT42" s="621"/>
      <c r="CU42" s="621"/>
      <c r="CV42" s="621"/>
      <c r="CW42" s="621"/>
      <c r="CX42" s="621"/>
      <c r="CY42" s="622"/>
      <c r="CZ42" s="623">
        <v>14</v>
      </c>
      <c r="DA42" s="624"/>
      <c r="DB42" s="624"/>
      <c r="DC42" s="625"/>
      <c r="DD42" s="626">
        <v>321121</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333</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334</v>
      </c>
      <c r="CE43" s="618"/>
      <c r="CF43" s="618"/>
      <c r="CG43" s="618"/>
      <c r="CH43" s="618"/>
      <c r="CI43" s="618"/>
      <c r="CJ43" s="618"/>
      <c r="CK43" s="618"/>
      <c r="CL43" s="618"/>
      <c r="CM43" s="618"/>
      <c r="CN43" s="618"/>
      <c r="CO43" s="618"/>
      <c r="CP43" s="618"/>
      <c r="CQ43" s="619"/>
      <c r="CR43" s="620" t="s">
        <v>112</v>
      </c>
      <c r="CS43" s="639"/>
      <c r="CT43" s="639"/>
      <c r="CU43" s="639"/>
      <c r="CV43" s="639"/>
      <c r="CW43" s="639"/>
      <c r="CX43" s="639"/>
      <c r="CY43" s="640"/>
      <c r="CZ43" s="623" t="s">
        <v>112</v>
      </c>
      <c r="DA43" s="641"/>
      <c r="DB43" s="641"/>
      <c r="DC43" s="642"/>
      <c r="DD43" s="626" t="s">
        <v>112</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335</v>
      </c>
      <c r="CD44" s="633" t="s">
        <v>287</v>
      </c>
      <c r="CE44" s="634"/>
      <c r="CF44" s="617" t="s">
        <v>336</v>
      </c>
      <c r="CG44" s="618"/>
      <c r="CH44" s="618"/>
      <c r="CI44" s="618"/>
      <c r="CJ44" s="618"/>
      <c r="CK44" s="618"/>
      <c r="CL44" s="618"/>
      <c r="CM44" s="618"/>
      <c r="CN44" s="618"/>
      <c r="CO44" s="618"/>
      <c r="CP44" s="618"/>
      <c r="CQ44" s="619"/>
      <c r="CR44" s="620">
        <v>1458202</v>
      </c>
      <c r="CS44" s="621"/>
      <c r="CT44" s="621"/>
      <c r="CU44" s="621"/>
      <c r="CV44" s="621"/>
      <c r="CW44" s="621"/>
      <c r="CX44" s="621"/>
      <c r="CY44" s="622"/>
      <c r="CZ44" s="623">
        <v>14</v>
      </c>
      <c r="DA44" s="624"/>
      <c r="DB44" s="624"/>
      <c r="DC44" s="625"/>
      <c r="DD44" s="626">
        <v>321121</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337</v>
      </c>
      <c r="CG45" s="618"/>
      <c r="CH45" s="618"/>
      <c r="CI45" s="618"/>
      <c r="CJ45" s="618"/>
      <c r="CK45" s="618"/>
      <c r="CL45" s="618"/>
      <c r="CM45" s="618"/>
      <c r="CN45" s="618"/>
      <c r="CO45" s="618"/>
      <c r="CP45" s="618"/>
      <c r="CQ45" s="619"/>
      <c r="CR45" s="620">
        <v>882918</v>
      </c>
      <c r="CS45" s="639"/>
      <c r="CT45" s="639"/>
      <c r="CU45" s="639"/>
      <c r="CV45" s="639"/>
      <c r="CW45" s="639"/>
      <c r="CX45" s="639"/>
      <c r="CY45" s="640"/>
      <c r="CZ45" s="623">
        <v>8.5</v>
      </c>
      <c r="DA45" s="641"/>
      <c r="DB45" s="641"/>
      <c r="DC45" s="642"/>
      <c r="DD45" s="626">
        <v>40876</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338</v>
      </c>
      <c r="CG46" s="618"/>
      <c r="CH46" s="618"/>
      <c r="CI46" s="618"/>
      <c r="CJ46" s="618"/>
      <c r="CK46" s="618"/>
      <c r="CL46" s="618"/>
      <c r="CM46" s="618"/>
      <c r="CN46" s="618"/>
      <c r="CO46" s="618"/>
      <c r="CP46" s="618"/>
      <c r="CQ46" s="619"/>
      <c r="CR46" s="620">
        <v>507946</v>
      </c>
      <c r="CS46" s="621"/>
      <c r="CT46" s="621"/>
      <c r="CU46" s="621"/>
      <c r="CV46" s="621"/>
      <c r="CW46" s="621"/>
      <c r="CX46" s="621"/>
      <c r="CY46" s="622"/>
      <c r="CZ46" s="623">
        <v>4.9000000000000004</v>
      </c>
      <c r="DA46" s="624"/>
      <c r="DB46" s="624"/>
      <c r="DC46" s="625"/>
      <c r="DD46" s="626">
        <v>270939</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339</v>
      </c>
      <c r="CG47" s="618"/>
      <c r="CH47" s="618"/>
      <c r="CI47" s="618"/>
      <c r="CJ47" s="618"/>
      <c r="CK47" s="618"/>
      <c r="CL47" s="618"/>
      <c r="CM47" s="618"/>
      <c r="CN47" s="618"/>
      <c r="CO47" s="618"/>
      <c r="CP47" s="618"/>
      <c r="CQ47" s="619"/>
      <c r="CR47" s="620" t="s">
        <v>112</v>
      </c>
      <c r="CS47" s="639"/>
      <c r="CT47" s="639"/>
      <c r="CU47" s="639"/>
      <c r="CV47" s="639"/>
      <c r="CW47" s="639"/>
      <c r="CX47" s="639"/>
      <c r="CY47" s="640"/>
      <c r="CZ47" s="623" t="s">
        <v>112</v>
      </c>
      <c r="DA47" s="641"/>
      <c r="DB47" s="641"/>
      <c r="DC47" s="642"/>
      <c r="DD47" s="626" t="s">
        <v>112</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340</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341</v>
      </c>
      <c r="CE49" s="602"/>
      <c r="CF49" s="602"/>
      <c r="CG49" s="602"/>
      <c r="CH49" s="602"/>
      <c r="CI49" s="602"/>
      <c r="CJ49" s="602"/>
      <c r="CK49" s="602"/>
      <c r="CL49" s="602"/>
      <c r="CM49" s="602"/>
      <c r="CN49" s="602"/>
      <c r="CO49" s="602"/>
      <c r="CP49" s="602"/>
      <c r="CQ49" s="603"/>
      <c r="CR49" s="604">
        <v>10403078</v>
      </c>
      <c r="CS49" s="605"/>
      <c r="CT49" s="605"/>
      <c r="CU49" s="605"/>
      <c r="CV49" s="605"/>
      <c r="CW49" s="605"/>
      <c r="CX49" s="605"/>
      <c r="CY49" s="606"/>
      <c r="CZ49" s="607">
        <v>100</v>
      </c>
      <c r="DA49" s="608"/>
      <c r="DB49" s="608"/>
      <c r="DC49" s="609"/>
      <c r="DD49" s="610">
        <v>7528522</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X73" zoomScale="70" zoomScaleNormal="70" zoomScaleSheetLayoutView="70" workbookViewId="0">
      <selection activeCell="BS79" sqref="BS79:CG79"/>
    </sheetView>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342</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343</v>
      </c>
      <c r="DK2" s="1140"/>
      <c r="DL2" s="1140"/>
      <c r="DM2" s="1140"/>
      <c r="DN2" s="1140"/>
      <c r="DO2" s="1141"/>
      <c r="DP2" s="202"/>
      <c r="DQ2" s="1139" t="s">
        <v>344</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345</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346</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347</v>
      </c>
      <c r="B5" s="1025"/>
      <c r="C5" s="1025"/>
      <c r="D5" s="1025"/>
      <c r="E5" s="1025"/>
      <c r="F5" s="1025"/>
      <c r="G5" s="1025"/>
      <c r="H5" s="1025"/>
      <c r="I5" s="1025"/>
      <c r="J5" s="1025"/>
      <c r="K5" s="1025"/>
      <c r="L5" s="1025"/>
      <c r="M5" s="1025"/>
      <c r="N5" s="1025"/>
      <c r="O5" s="1025"/>
      <c r="P5" s="1026"/>
      <c r="Q5" s="1030" t="s">
        <v>348</v>
      </c>
      <c r="R5" s="1031"/>
      <c r="S5" s="1031"/>
      <c r="T5" s="1031"/>
      <c r="U5" s="1032"/>
      <c r="V5" s="1030" t="s">
        <v>349</v>
      </c>
      <c r="W5" s="1031"/>
      <c r="X5" s="1031"/>
      <c r="Y5" s="1031"/>
      <c r="Z5" s="1032"/>
      <c r="AA5" s="1030" t="s">
        <v>350</v>
      </c>
      <c r="AB5" s="1031"/>
      <c r="AC5" s="1031"/>
      <c r="AD5" s="1031"/>
      <c r="AE5" s="1031"/>
      <c r="AF5" s="1142" t="s">
        <v>351</v>
      </c>
      <c r="AG5" s="1031"/>
      <c r="AH5" s="1031"/>
      <c r="AI5" s="1031"/>
      <c r="AJ5" s="1046"/>
      <c r="AK5" s="1031" t="s">
        <v>352</v>
      </c>
      <c r="AL5" s="1031"/>
      <c r="AM5" s="1031"/>
      <c r="AN5" s="1031"/>
      <c r="AO5" s="1032"/>
      <c r="AP5" s="1030" t="s">
        <v>353</v>
      </c>
      <c r="AQ5" s="1031"/>
      <c r="AR5" s="1031"/>
      <c r="AS5" s="1031"/>
      <c r="AT5" s="1032"/>
      <c r="AU5" s="1030" t="s">
        <v>354</v>
      </c>
      <c r="AV5" s="1031"/>
      <c r="AW5" s="1031"/>
      <c r="AX5" s="1031"/>
      <c r="AY5" s="1046"/>
      <c r="AZ5" s="209"/>
      <c r="BA5" s="209"/>
      <c r="BB5" s="209"/>
      <c r="BC5" s="209"/>
      <c r="BD5" s="209"/>
      <c r="BE5" s="210"/>
      <c r="BF5" s="210"/>
      <c r="BG5" s="210"/>
      <c r="BH5" s="210"/>
      <c r="BI5" s="210"/>
      <c r="BJ5" s="210"/>
      <c r="BK5" s="210"/>
      <c r="BL5" s="210"/>
      <c r="BM5" s="210"/>
      <c r="BN5" s="210"/>
      <c r="BO5" s="210"/>
      <c r="BP5" s="210"/>
      <c r="BQ5" s="1024" t="s">
        <v>355</v>
      </c>
      <c r="BR5" s="1025"/>
      <c r="BS5" s="1025"/>
      <c r="BT5" s="1025"/>
      <c r="BU5" s="1025"/>
      <c r="BV5" s="1025"/>
      <c r="BW5" s="1025"/>
      <c r="BX5" s="1025"/>
      <c r="BY5" s="1025"/>
      <c r="BZ5" s="1025"/>
      <c r="CA5" s="1025"/>
      <c r="CB5" s="1025"/>
      <c r="CC5" s="1025"/>
      <c r="CD5" s="1025"/>
      <c r="CE5" s="1025"/>
      <c r="CF5" s="1025"/>
      <c r="CG5" s="1026"/>
      <c r="CH5" s="1030" t="s">
        <v>356</v>
      </c>
      <c r="CI5" s="1031"/>
      <c r="CJ5" s="1031"/>
      <c r="CK5" s="1031"/>
      <c r="CL5" s="1032"/>
      <c r="CM5" s="1030" t="s">
        <v>357</v>
      </c>
      <c r="CN5" s="1031"/>
      <c r="CO5" s="1031"/>
      <c r="CP5" s="1031"/>
      <c r="CQ5" s="1032"/>
      <c r="CR5" s="1030" t="s">
        <v>358</v>
      </c>
      <c r="CS5" s="1031"/>
      <c r="CT5" s="1031"/>
      <c r="CU5" s="1031"/>
      <c r="CV5" s="1032"/>
      <c r="CW5" s="1030" t="s">
        <v>359</v>
      </c>
      <c r="CX5" s="1031"/>
      <c r="CY5" s="1031"/>
      <c r="CZ5" s="1031"/>
      <c r="DA5" s="1032"/>
      <c r="DB5" s="1030" t="s">
        <v>360</v>
      </c>
      <c r="DC5" s="1031"/>
      <c r="DD5" s="1031"/>
      <c r="DE5" s="1031"/>
      <c r="DF5" s="1032"/>
      <c r="DG5" s="1127" t="s">
        <v>361</v>
      </c>
      <c r="DH5" s="1128"/>
      <c r="DI5" s="1128"/>
      <c r="DJ5" s="1128"/>
      <c r="DK5" s="1129"/>
      <c r="DL5" s="1127" t="s">
        <v>362</v>
      </c>
      <c r="DM5" s="1128"/>
      <c r="DN5" s="1128"/>
      <c r="DO5" s="1128"/>
      <c r="DP5" s="1129"/>
      <c r="DQ5" s="1030" t="s">
        <v>363</v>
      </c>
      <c r="DR5" s="1031"/>
      <c r="DS5" s="1031"/>
      <c r="DT5" s="1031"/>
      <c r="DU5" s="1032"/>
      <c r="DV5" s="1030" t="s">
        <v>354</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364</v>
      </c>
      <c r="C7" s="1080"/>
      <c r="D7" s="1080"/>
      <c r="E7" s="1080"/>
      <c r="F7" s="1080"/>
      <c r="G7" s="1080"/>
      <c r="H7" s="1080"/>
      <c r="I7" s="1080"/>
      <c r="J7" s="1080"/>
      <c r="K7" s="1080"/>
      <c r="L7" s="1080"/>
      <c r="M7" s="1080"/>
      <c r="N7" s="1080"/>
      <c r="O7" s="1080"/>
      <c r="P7" s="1081"/>
      <c r="Q7" s="1133">
        <v>10449</v>
      </c>
      <c r="R7" s="1134"/>
      <c r="S7" s="1134"/>
      <c r="T7" s="1134"/>
      <c r="U7" s="1134"/>
      <c r="V7" s="1134">
        <v>10343</v>
      </c>
      <c r="W7" s="1134"/>
      <c r="X7" s="1134"/>
      <c r="Y7" s="1134"/>
      <c r="Z7" s="1134"/>
      <c r="AA7" s="1134">
        <v>106</v>
      </c>
      <c r="AB7" s="1134"/>
      <c r="AC7" s="1134"/>
      <c r="AD7" s="1134"/>
      <c r="AE7" s="1135"/>
      <c r="AF7" s="1136">
        <v>48</v>
      </c>
      <c r="AG7" s="1137"/>
      <c r="AH7" s="1137"/>
      <c r="AI7" s="1137"/>
      <c r="AJ7" s="1138"/>
      <c r="AK7" s="1120">
        <v>41</v>
      </c>
      <c r="AL7" s="1121"/>
      <c r="AM7" s="1121"/>
      <c r="AN7" s="1121"/>
      <c r="AO7" s="1121"/>
      <c r="AP7" s="1121">
        <v>15276</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c r="BT7" s="1125"/>
      <c r="BU7" s="1125"/>
      <c r="BV7" s="1125"/>
      <c r="BW7" s="1125"/>
      <c r="BX7" s="1125"/>
      <c r="BY7" s="1125"/>
      <c r="BZ7" s="1125"/>
      <c r="CA7" s="1125"/>
      <c r="CB7" s="1125"/>
      <c r="CC7" s="1125"/>
      <c r="CD7" s="1125"/>
      <c r="CE7" s="1125"/>
      <c r="CF7" s="1125"/>
      <c r="CG7" s="1126"/>
      <c r="CH7" s="1117"/>
      <c r="CI7" s="1118"/>
      <c r="CJ7" s="1118"/>
      <c r="CK7" s="1118"/>
      <c r="CL7" s="1119"/>
      <c r="CM7" s="1117"/>
      <c r="CN7" s="1118"/>
      <c r="CO7" s="1118"/>
      <c r="CP7" s="1118"/>
      <c r="CQ7" s="1119"/>
      <c r="CR7" s="1117"/>
      <c r="CS7" s="1118"/>
      <c r="CT7" s="1118"/>
      <c r="CU7" s="1118"/>
      <c r="CV7" s="1119"/>
      <c r="CW7" s="1117"/>
      <c r="CX7" s="1118"/>
      <c r="CY7" s="1118"/>
      <c r="CZ7" s="1118"/>
      <c r="DA7" s="1119"/>
      <c r="DB7" s="1117"/>
      <c r="DC7" s="1118"/>
      <c r="DD7" s="1118"/>
      <c r="DE7" s="1118"/>
      <c r="DF7" s="1119"/>
      <c r="DG7" s="1117"/>
      <c r="DH7" s="1118"/>
      <c r="DI7" s="1118"/>
      <c r="DJ7" s="1118"/>
      <c r="DK7" s="1119"/>
      <c r="DL7" s="1117"/>
      <c r="DM7" s="1118"/>
      <c r="DN7" s="1118"/>
      <c r="DO7" s="1118"/>
      <c r="DP7" s="1119"/>
      <c r="DQ7" s="1117"/>
      <c r="DR7" s="1118"/>
      <c r="DS7" s="1118"/>
      <c r="DT7" s="1118"/>
      <c r="DU7" s="1119"/>
      <c r="DV7" s="1144"/>
      <c r="DW7" s="1145"/>
      <c r="DX7" s="1145"/>
      <c r="DY7" s="1145"/>
      <c r="DZ7" s="1146"/>
      <c r="EA7" s="207"/>
    </row>
    <row r="8" spans="1:131" s="208" customFormat="1" ht="26.25" customHeight="1" x14ac:dyDescent="0.15">
      <c r="A8" s="214">
        <v>2</v>
      </c>
      <c r="B8" s="1066" t="s">
        <v>365</v>
      </c>
      <c r="C8" s="1067"/>
      <c r="D8" s="1067"/>
      <c r="E8" s="1067"/>
      <c r="F8" s="1067"/>
      <c r="G8" s="1067"/>
      <c r="H8" s="1067"/>
      <c r="I8" s="1067"/>
      <c r="J8" s="1067"/>
      <c r="K8" s="1067"/>
      <c r="L8" s="1067"/>
      <c r="M8" s="1067"/>
      <c r="N8" s="1067"/>
      <c r="O8" s="1067"/>
      <c r="P8" s="1068"/>
      <c r="Q8" s="1072">
        <v>151</v>
      </c>
      <c r="R8" s="1073"/>
      <c r="S8" s="1073"/>
      <c r="T8" s="1073"/>
      <c r="U8" s="1073"/>
      <c r="V8" s="1073">
        <v>151</v>
      </c>
      <c r="W8" s="1073"/>
      <c r="X8" s="1073"/>
      <c r="Y8" s="1073"/>
      <c r="Z8" s="1073"/>
      <c r="AA8" s="1073"/>
      <c r="AB8" s="1073"/>
      <c r="AC8" s="1073"/>
      <c r="AD8" s="1073"/>
      <c r="AE8" s="1074"/>
      <c r="AF8" s="1048">
        <v>0</v>
      </c>
      <c r="AG8" s="1049"/>
      <c r="AH8" s="1049"/>
      <c r="AI8" s="1049"/>
      <c r="AJ8" s="1050"/>
      <c r="AK8" s="1115">
        <v>89</v>
      </c>
      <c r="AL8" s="1116"/>
      <c r="AM8" s="1116"/>
      <c r="AN8" s="1116"/>
      <c r="AO8" s="1116"/>
      <c r="AP8" s="1116">
        <v>0</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x14ac:dyDescent="0.15">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366</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367</v>
      </c>
      <c r="B23" s="973" t="s">
        <v>368</v>
      </c>
      <c r="C23" s="974"/>
      <c r="D23" s="974"/>
      <c r="E23" s="974"/>
      <c r="F23" s="974"/>
      <c r="G23" s="974"/>
      <c r="H23" s="974"/>
      <c r="I23" s="974"/>
      <c r="J23" s="974"/>
      <c r="K23" s="974"/>
      <c r="L23" s="974"/>
      <c r="M23" s="974"/>
      <c r="N23" s="974"/>
      <c r="O23" s="974"/>
      <c r="P23" s="975"/>
      <c r="Q23" s="1097">
        <v>10509</v>
      </c>
      <c r="R23" s="1098"/>
      <c r="S23" s="1098"/>
      <c r="T23" s="1098"/>
      <c r="U23" s="1098"/>
      <c r="V23" s="1098">
        <v>10403</v>
      </c>
      <c r="W23" s="1098"/>
      <c r="X23" s="1098"/>
      <c r="Y23" s="1098"/>
      <c r="Z23" s="1098"/>
      <c r="AA23" s="1098">
        <v>106</v>
      </c>
      <c r="AB23" s="1098"/>
      <c r="AC23" s="1098"/>
      <c r="AD23" s="1098"/>
      <c r="AE23" s="1099"/>
      <c r="AF23" s="1100">
        <v>48</v>
      </c>
      <c r="AG23" s="1098"/>
      <c r="AH23" s="1098"/>
      <c r="AI23" s="1098"/>
      <c r="AJ23" s="1101"/>
      <c r="AK23" s="1102"/>
      <c r="AL23" s="1103"/>
      <c r="AM23" s="1103"/>
      <c r="AN23" s="1103"/>
      <c r="AO23" s="1103"/>
      <c r="AP23" s="1098">
        <v>15276</v>
      </c>
      <c r="AQ23" s="1098"/>
      <c r="AR23" s="1098"/>
      <c r="AS23" s="1098"/>
      <c r="AT23" s="1098"/>
      <c r="AU23" s="1104"/>
      <c r="AV23" s="1104"/>
      <c r="AW23" s="1104"/>
      <c r="AX23" s="1104"/>
      <c r="AY23" s="1105"/>
      <c r="AZ23" s="1094" t="s">
        <v>112</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369</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370</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347</v>
      </c>
      <c r="B26" s="1025"/>
      <c r="C26" s="1025"/>
      <c r="D26" s="1025"/>
      <c r="E26" s="1025"/>
      <c r="F26" s="1025"/>
      <c r="G26" s="1025"/>
      <c r="H26" s="1025"/>
      <c r="I26" s="1025"/>
      <c r="J26" s="1025"/>
      <c r="K26" s="1025"/>
      <c r="L26" s="1025"/>
      <c r="M26" s="1025"/>
      <c r="N26" s="1025"/>
      <c r="O26" s="1025"/>
      <c r="P26" s="1026"/>
      <c r="Q26" s="1030" t="s">
        <v>371</v>
      </c>
      <c r="R26" s="1031"/>
      <c r="S26" s="1031"/>
      <c r="T26" s="1031"/>
      <c r="U26" s="1032"/>
      <c r="V26" s="1030" t="s">
        <v>372</v>
      </c>
      <c r="W26" s="1031"/>
      <c r="X26" s="1031"/>
      <c r="Y26" s="1031"/>
      <c r="Z26" s="1032"/>
      <c r="AA26" s="1030" t="s">
        <v>373</v>
      </c>
      <c r="AB26" s="1031"/>
      <c r="AC26" s="1031"/>
      <c r="AD26" s="1031"/>
      <c r="AE26" s="1031"/>
      <c r="AF26" s="1088" t="s">
        <v>374</v>
      </c>
      <c r="AG26" s="1037"/>
      <c r="AH26" s="1037"/>
      <c r="AI26" s="1037"/>
      <c r="AJ26" s="1089"/>
      <c r="AK26" s="1031" t="s">
        <v>375</v>
      </c>
      <c r="AL26" s="1031"/>
      <c r="AM26" s="1031"/>
      <c r="AN26" s="1031"/>
      <c r="AO26" s="1032"/>
      <c r="AP26" s="1030" t="s">
        <v>376</v>
      </c>
      <c r="AQ26" s="1031"/>
      <c r="AR26" s="1031"/>
      <c r="AS26" s="1031"/>
      <c r="AT26" s="1032"/>
      <c r="AU26" s="1030" t="s">
        <v>377</v>
      </c>
      <c r="AV26" s="1031"/>
      <c r="AW26" s="1031"/>
      <c r="AX26" s="1031"/>
      <c r="AY26" s="1032"/>
      <c r="AZ26" s="1030" t="s">
        <v>378</v>
      </c>
      <c r="BA26" s="1031"/>
      <c r="BB26" s="1031"/>
      <c r="BC26" s="1031"/>
      <c r="BD26" s="1032"/>
      <c r="BE26" s="1030" t="s">
        <v>354</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379</v>
      </c>
      <c r="C28" s="1080"/>
      <c r="D28" s="1080"/>
      <c r="E28" s="1080"/>
      <c r="F28" s="1080"/>
      <c r="G28" s="1080"/>
      <c r="H28" s="1080"/>
      <c r="I28" s="1080"/>
      <c r="J28" s="1080"/>
      <c r="K28" s="1080"/>
      <c r="L28" s="1080"/>
      <c r="M28" s="1080"/>
      <c r="N28" s="1080"/>
      <c r="O28" s="1080"/>
      <c r="P28" s="1081"/>
      <c r="Q28" s="1082">
        <v>2332</v>
      </c>
      <c r="R28" s="1083"/>
      <c r="S28" s="1083"/>
      <c r="T28" s="1083"/>
      <c r="U28" s="1083"/>
      <c r="V28" s="1083">
        <v>2330</v>
      </c>
      <c r="W28" s="1083"/>
      <c r="X28" s="1083"/>
      <c r="Y28" s="1083"/>
      <c r="Z28" s="1083"/>
      <c r="AA28" s="1083">
        <v>2</v>
      </c>
      <c r="AB28" s="1083"/>
      <c r="AC28" s="1083"/>
      <c r="AD28" s="1083"/>
      <c r="AE28" s="1084"/>
      <c r="AF28" s="1085">
        <v>2</v>
      </c>
      <c r="AG28" s="1083"/>
      <c r="AH28" s="1083"/>
      <c r="AI28" s="1083"/>
      <c r="AJ28" s="1086"/>
      <c r="AK28" s="1087"/>
      <c r="AL28" s="1075"/>
      <c r="AM28" s="1075"/>
      <c r="AN28" s="1075"/>
      <c r="AO28" s="1075"/>
      <c r="AP28" s="1075"/>
      <c r="AQ28" s="1075"/>
      <c r="AR28" s="1075"/>
      <c r="AS28" s="1075"/>
      <c r="AT28" s="1075"/>
      <c r="AU28" s="1075"/>
      <c r="AV28" s="1075"/>
      <c r="AW28" s="1075"/>
      <c r="AX28" s="1075"/>
      <c r="AY28" s="1075"/>
      <c r="AZ28" s="1076"/>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380</v>
      </c>
      <c r="C29" s="1067"/>
      <c r="D29" s="1067"/>
      <c r="E29" s="1067"/>
      <c r="F29" s="1067"/>
      <c r="G29" s="1067"/>
      <c r="H29" s="1067"/>
      <c r="I29" s="1067"/>
      <c r="J29" s="1067"/>
      <c r="K29" s="1067"/>
      <c r="L29" s="1067"/>
      <c r="M29" s="1067"/>
      <c r="N29" s="1067"/>
      <c r="O29" s="1067"/>
      <c r="P29" s="1068"/>
      <c r="Q29" s="1072">
        <v>2159</v>
      </c>
      <c r="R29" s="1073"/>
      <c r="S29" s="1073"/>
      <c r="T29" s="1073"/>
      <c r="U29" s="1073"/>
      <c r="V29" s="1073">
        <v>2159</v>
      </c>
      <c r="W29" s="1073"/>
      <c r="X29" s="1073"/>
      <c r="Y29" s="1073"/>
      <c r="Z29" s="1073"/>
      <c r="AA29" s="1073"/>
      <c r="AB29" s="1073"/>
      <c r="AC29" s="1073"/>
      <c r="AD29" s="1073"/>
      <c r="AE29" s="1074"/>
      <c r="AF29" s="1048">
        <v>0</v>
      </c>
      <c r="AG29" s="1049"/>
      <c r="AH29" s="1049"/>
      <c r="AI29" s="1049"/>
      <c r="AJ29" s="1050"/>
      <c r="AK29" s="1009"/>
      <c r="AL29" s="1000"/>
      <c r="AM29" s="1000"/>
      <c r="AN29" s="1000"/>
      <c r="AO29" s="1000"/>
      <c r="AP29" s="1000"/>
      <c r="AQ29" s="1000"/>
      <c r="AR29" s="1000"/>
      <c r="AS29" s="1000"/>
      <c r="AT29" s="1000"/>
      <c r="AU29" s="1000"/>
      <c r="AV29" s="1000"/>
      <c r="AW29" s="1000"/>
      <c r="AX29" s="1000"/>
      <c r="AY29" s="1000"/>
      <c r="AZ29" s="1071"/>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381</v>
      </c>
      <c r="C30" s="1067"/>
      <c r="D30" s="1067"/>
      <c r="E30" s="1067"/>
      <c r="F30" s="1067"/>
      <c r="G30" s="1067"/>
      <c r="H30" s="1067"/>
      <c r="I30" s="1067"/>
      <c r="J30" s="1067"/>
      <c r="K30" s="1067"/>
      <c r="L30" s="1067"/>
      <c r="M30" s="1067"/>
      <c r="N30" s="1067"/>
      <c r="O30" s="1067"/>
      <c r="P30" s="1068"/>
      <c r="Q30" s="1072">
        <v>220</v>
      </c>
      <c r="R30" s="1073"/>
      <c r="S30" s="1073"/>
      <c r="T30" s="1073"/>
      <c r="U30" s="1073"/>
      <c r="V30" s="1073">
        <v>220</v>
      </c>
      <c r="W30" s="1073"/>
      <c r="X30" s="1073"/>
      <c r="Y30" s="1073"/>
      <c r="Z30" s="1073"/>
      <c r="AA30" s="1073"/>
      <c r="AB30" s="1073"/>
      <c r="AC30" s="1073"/>
      <c r="AD30" s="1073"/>
      <c r="AE30" s="1074"/>
      <c r="AF30" s="1048">
        <v>0</v>
      </c>
      <c r="AG30" s="1049"/>
      <c r="AH30" s="1049"/>
      <c r="AI30" s="1049"/>
      <c r="AJ30" s="1050"/>
      <c r="AK30" s="1009"/>
      <c r="AL30" s="1000"/>
      <c r="AM30" s="1000"/>
      <c r="AN30" s="1000"/>
      <c r="AO30" s="1000"/>
      <c r="AP30" s="1000"/>
      <c r="AQ30" s="1000"/>
      <c r="AR30" s="1000"/>
      <c r="AS30" s="1000"/>
      <c r="AT30" s="1000"/>
      <c r="AU30" s="1000"/>
      <c r="AV30" s="1000"/>
      <c r="AW30" s="1000"/>
      <c r="AX30" s="1000"/>
      <c r="AY30" s="1000"/>
      <c r="AZ30" s="1071"/>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382</v>
      </c>
      <c r="C31" s="1067"/>
      <c r="D31" s="1067"/>
      <c r="E31" s="1067"/>
      <c r="F31" s="1067"/>
      <c r="G31" s="1067"/>
      <c r="H31" s="1067"/>
      <c r="I31" s="1067"/>
      <c r="J31" s="1067"/>
      <c r="K31" s="1067"/>
      <c r="L31" s="1067"/>
      <c r="M31" s="1067"/>
      <c r="N31" s="1067"/>
      <c r="O31" s="1067"/>
      <c r="P31" s="1068"/>
      <c r="Q31" s="1072">
        <v>418</v>
      </c>
      <c r="R31" s="1073"/>
      <c r="S31" s="1073"/>
      <c r="T31" s="1073"/>
      <c r="U31" s="1073"/>
      <c r="V31" s="1073">
        <v>424</v>
      </c>
      <c r="W31" s="1073"/>
      <c r="X31" s="1073"/>
      <c r="Y31" s="1073"/>
      <c r="Z31" s="1073"/>
      <c r="AA31" s="1073">
        <v>-6</v>
      </c>
      <c r="AB31" s="1073"/>
      <c r="AC31" s="1073"/>
      <c r="AD31" s="1073"/>
      <c r="AE31" s="1074"/>
      <c r="AF31" s="1048">
        <v>445</v>
      </c>
      <c r="AG31" s="1049"/>
      <c r="AH31" s="1049"/>
      <c r="AI31" s="1049"/>
      <c r="AJ31" s="1050"/>
      <c r="AK31" s="1009">
        <v>3</v>
      </c>
      <c r="AL31" s="1000"/>
      <c r="AM31" s="1000"/>
      <c r="AN31" s="1000"/>
      <c r="AO31" s="1000"/>
      <c r="AP31" s="1000">
        <v>2887</v>
      </c>
      <c r="AQ31" s="1000"/>
      <c r="AR31" s="1000"/>
      <c r="AS31" s="1000"/>
      <c r="AT31" s="1000"/>
      <c r="AU31" s="1000">
        <v>511</v>
      </c>
      <c r="AV31" s="1000"/>
      <c r="AW31" s="1000"/>
      <c r="AX31" s="1000"/>
      <c r="AY31" s="1000"/>
      <c r="AZ31" s="1071"/>
      <c r="BA31" s="1071"/>
      <c r="BB31" s="1071"/>
      <c r="BC31" s="1071"/>
      <c r="BD31" s="1071"/>
      <c r="BE31" s="1061" t="s">
        <v>383</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384</v>
      </c>
      <c r="C32" s="1067"/>
      <c r="D32" s="1067"/>
      <c r="E32" s="1067"/>
      <c r="F32" s="1067"/>
      <c r="G32" s="1067"/>
      <c r="H32" s="1067"/>
      <c r="I32" s="1067"/>
      <c r="J32" s="1067"/>
      <c r="K32" s="1067"/>
      <c r="L32" s="1067"/>
      <c r="M32" s="1067"/>
      <c r="N32" s="1067"/>
      <c r="O32" s="1067"/>
      <c r="P32" s="1068"/>
      <c r="Q32" s="1072">
        <v>2786</v>
      </c>
      <c r="R32" s="1073"/>
      <c r="S32" s="1073"/>
      <c r="T32" s="1073"/>
      <c r="U32" s="1073"/>
      <c r="V32" s="1073">
        <v>2786</v>
      </c>
      <c r="W32" s="1073"/>
      <c r="X32" s="1073"/>
      <c r="Y32" s="1073"/>
      <c r="Z32" s="1073"/>
      <c r="AA32" s="1073"/>
      <c r="AB32" s="1073"/>
      <c r="AC32" s="1073"/>
      <c r="AD32" s="1073"/>
      <c r="AE32" s="1074"/>
      <c r="AF32" s="1048" t="s">
        <v>112</v>
      </c>
      <c r="AG32" s="1049"/>
      <c r="AH32" s="1049"/>
      <c r="AI32" s="1049"/>
      <c r="AJ32" s="1050"/>
      <c r="AK32" s="1009">
        <v>871</v>
      </c>
      <c r="AL32" s="1000"/>
      <c r="AM32" s="1000"/>
      <c r="AN32" s="1000"/>
      <c r="AO32" s="1000"/>
      <c r="AP32" s="1000">
        <v>12216</v>
      </c>
      <c r="AQ32" s="1000"/>
      <c r="AR32" s="1000"/>
      <c r="AS32" s="1000"/>
      <c r="AT32" s="1000"/>
      <c r="AU32" s="1000">
        <v>11178</v>
      </c>
      <c r="AV32" s="1000"/>
      <c r="AW32" s="1000"/>
      <c r="AX32" s="1000"/>
      <c r="AY32" s="1000"/>
      <c r="AZ32" s="1071"/>
      <c r="BA32" s="1071"/>
      <c r="BB32" s="1071"/>
      <c r="BC32" s="1071"/>
      <c r="BD32" s="1071"/>
      <c r="BE32" s="1061" t="s">
        <v>385</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t="s">
        <v>386</v>
      </c>
      <c r="C33" s="1067"/>
      <c r="D33" s="1067"/>
      <c r="E33" s="1067"/>
      <c r="F33" s="1067"/>
      <c r="G33" s="1067"/>
      <c r="H33" s="1067"/>
      <c r="I33" s="1067"/>
      <c r="J33" s="1067"/>
      <c r="K33" s="1067"/>
      <c r="L33" s="1067"/>
      <c r="M33" s="1067"/>
      <c r="N33" s="1067"/>
      <c r="O33" s="1067"/>
      <c r="P33" s="1068"/>
      <c r="Q33" s="1072">
        <v>41</v>
      </c>
      <c r="R33" s="1073"/>
      <c r="S33" s="1073"/>
      <c r="T33" s="1073"/>
      <c r="U33" s="1073"/>
      <c r="V33" s="1073">
        <v>41</v>
      </c>
      <c r="W33" s="1073"/>
      <c r="X33" s="1073"/>
      <c r="Y33" s="1073"/>
      <c r="Z33" s="1073"/>
      <c r="AA33" s="1073"/>
      <c r="AB33" s="1073"/>
      <c r="AC33" s="1073"/>
      <c r="AD33" s="1073"/>
      <c r="AE33" s="1074"/>
      <c r="AF33" s="1048">
        <v>19</v>
      </c>
      <c r="AG33" s="1049"/>
      <c r="AH33" s="1049"/>
      <c r="AI33" s="1049"/>
      <c r="AJ33" s="1050"/>
      <c r="AK33" s="1009"/>
      <c r="AL33" s="1000"/>
      <c r="AM33" s="1000"/>
      <c r="AN33" s="1000"/>
      <c r="AO33" s="1000"/>
      <c r="AP33" s="1000"/>
      <c r="AQ33" s="1000"/>
      <c r="AR33" s="1000"/>
      <c r="AS33" s="1000"/>
      <c r="AT33" s="1000"/>
      <c r="AU33" s="1000"/>
      <c r="AV33" s="1000"/>
      <c r="AW33" s="1000"/>
      <c r="AX33" s="1000"/>
      <c r="AY33" s="1000"/>
      <c r="AZ33" s="1071"/>
      <c r="BA33" s="1071"/>
      <c r="BB33" s="1071"/>
      <c r="BC33" s="1071"/>
      <c r="BD33" s="1071"/>
      <c r="BE33" s="1061" t="s">
        <v>385</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387</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367</v>
      </c>
      <c r="B63" s="973" t="s">
        <v>388</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466</v>
      </c>
      <c r="AG63" s="988"/>
      <c r="AH63" s="988"/>
      <c r="AI63" s="988"/>
      <c r="AJ63" s="1059"/>
      <c r="AK63" s="1060"/>
      <c r="AL63" s="992"/>
      <c r="AM63" s="992"/>
      <c r="AN63" s="992"/>
      <c r="AO63" s="992"/>
      <c r="AP63" s="988">
        <v>15103</v>
      </c>
      <c r="AQ63" s="988"/>
      <c r="AR63" s="988"/>
      <c r="AS63" s="988"/>
      <c r="AT63" s="988"/>
      <c r="AU63" s="988">
        <v>11689</v>
      </c>
      <c r="AV63" s="988"/>
      <c r="AW63" s="988"/>
      <c r="AX63" s="988"/>
      <c r="AY63" s="988"/>
      <c r="AZ63" s="1054"/>
      <c r="BA63" s="1054"/>
      <c r="BB63" s="1054"/>
      <c r="BC63" s="1054"/>
      <c r="BD63" s="1054"/>
      <c r="BE63" s="989"/>
      <c r="BF63" s="989"/>
      <c r="BG63" s="989"/>
      <c r="BH63" s="989"/>
      <c r="BI63" s="990"/>
      <c r="BJ63" s="1055" t="s">
        <v>112</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389</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390</v>
      </c>
      <c r="B66" s="1025"/>
      <c r="C66" s="1025"/>
      <c r="D66" s="1025"/>
      <c r="E66" s="1025"/>
      <c r="F66" s="1025"/>
      <c r="G66" s="1025"/>
      <c r="H66" s="1025"/>
      <c r="I66" s="1025"/>
      <c r="J66" s="1025"/>
      <c r="K66" s="1025"/>
      <c r="L66" s="1025"/>
      <c r="M66" s="1025"/>
      <c r="N66" s="1025"/>
      <c r="O66" s="1025"/>
      <c r="P66" s="1026"/>
      <c r="Q66" s="1030" t="s">
        <v>371</v>
      </c>
      <c r="R66" s="1031"/>
      <c r="S66" s="1031"/>
      <c r="T66" s="1031"/>
      <c r="U66" s="1032"/>
      <c r="V66" s="1030" t="s">
        <v>372</v>
      </c>
      <c r="W66" s="1031"/>
      <c r="X66" s="1031"/>
      <c r="Y66" s="1031"/>
      <c r="Z66" s="1032"/>
      <c r="AA66" s="1030" t="s">
        <v>373</v>
      </c>
      <c r="AB66" s="1031"/>
      <c r="AC66" s="1031"/>
      <c r="AD66" s="1031"/>
      <c r="AE66" s="1032"/>
      <c r="AF66" s="1036" t="s">
        <v>374</v>
      </c>
      <c r="AG66" s="1037"/>
      <c r="AH66" s="1037"/>
      <c r="AI66" s="1037"/>
      <c r="AJ66" s="1038"/>
      <c r="AK66" s="1030" t="s">
        <v>375</v>
      </c>
      <c r="AL66" s="1025"/>
      <c r="AM66" s="1025"/>
      <c r="AN66" s="1025"/>
      <c r="AO66" s="1026"/>
      <c r="AP66" s="1030" t="s">
        <v>376</v>
      </c>
      <c r="AQ66" s="1031"/>
      <c r="AR66" s="1031"/>
      <c r="AS66" s="1031"/>
      <c r="AT66" s="1032"/>
      <c r="AU66" s="1030" t="s">
        <v>391</v>
      </c>
      <c r="AV66" s="1031"/>
      <c r="AW66" s="1031"/>
      <c r="AX66" s="1031"/>
      <c r="AY66" s="1032"/>
      <c r="AZ66" s="1030" t="s">
        <v>354</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532</v>
      </c>
      <c r="C68" s="1015"/>
      <c r="D68" s="1015"/>
      <c r="E68" s="1015"/>
      <c r="F68" s="1015"/>
      <c r="G68" s="1015"/>
      <c r="H68" s="1015"/>
      <c r="I68" s="1015"/>
      <c r="J68" s="1015"/>
      <c r="K68" s="1015"/>
      <c r="L68" s="1015"/>
      <c r="M68" s="1015"/>
      <c r="N68" s="1015"/>
      <c r="O68" s="1015"/>
      <c r="P68" s="1016"/>
      <c r="Q68" s="1017">
        <v>185</v>
      </c>
      <c r="R68" s="1011"/>
      <c r="S68" s="1011"/>
      <c r="T68" s="1011"/>
      <c r="U68" s="1011"/>
      <c r="V68" s="1011">
        <v>181</v>
      </c>
      <c r="W68" s="1011"/>
      <c r="X68" s="1011"/>
      <c r="Y68" s="1011"/>
      <c r="Z68" s="1011"/>
      <c r="AA68" s="1011">
        <v>4</v>
      </c>
      <c r="AB68" s="1011"/>
      <c r="AC68" s="1011"/>
      <c r="AD68" s="1011"/>
      <c r="AE68" s="1011"/>
      <c r="AF68" s="1011">
        <v>4</v>
      </c>
      <c r="AG68" s="1011"/>
      <c r="AH68" s="1011"/>
      <c r="AI68" s="1011"/>
      <c r="AJ68" s="1011"/>
      <c r="AK68" s="1011"/>
      <c r="AL68" s="1011"/>
      <c r="AM68" s="1011"/>
      <c r="AN68" s="1011"/>
      <c r="AO68" s="1011"/>
      <c r="AP68" s="1011"/>
      <c r="AQ68" s="1011"/>
      <c r="AR68" s="1011"/>
      <c r="AS68" s="1011"/>
      <c r="AT68" s="1011"/>
      <c r="AU68" s="1011"/>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533</v>
      </c>
      <c r="C69" s="1004"/>
      <c r="D69" s="1004"/>
      <c r="E69" s="1004"/>
      <c r="F69" s="1004"/>
      <c r="G69" s="1004"/>
      <c r="H69" s="1004"/>
      <c r="I69" s="1004"/>
      <c r="J69" s="1004"/>
      <c r="K69" s="1004"/>
      <c r="L69" s="1004"/>
      <c r="M69" s="1004"/>
      <c r="N69" s="1004"/>
      <c r="O69" s="1004"/>
      <c r="P69" s="1005"/>
      <c r="Q69" s="1006">
        <v>0</v>
      </c>
      <c r="R69" s="1000"/>
      <c r="S69" s="1000"/>
      <c r="T69" s="1000"/>
      <c r="U69" s="1000"/>
      <c r="V69" s="1000">
        <v>0</v>
      </c>
      <c r="W69" s="1000"/>
      <c r="X69" s="1000"/>
      <c r="Y69" s="1000"/>
      <c r="Z69" s="1000"/>
      <c r="AA69" s="1000">
        <v>0</v>
      </c>
      <c r="AB69" s="1000"/>
      <c r="AC69" s="1000"/>
      <c r="AD69" s="1000"/>
      <c r="AE69" s="1000"/>
      <c r="AF69" s="1000">
        <v>0</v>
      </c>
      <c r="AG69" s="1000"/>
      <c r="AH69" s="1000"/>
      <c r="AI69" s="1000"/>
      <c r="AJ69" s="1000"/>
      <c r="AK69" s="1000"/>
      <c r="AL69" s="1000"/>
      <c r="AM69" s="1000"/>
      <c r="AN69" s="1000"/>
      <c r="AO69" s="1000"/>
      <c r="AP69" s="1000"/>
      <c r="AQ69" s="1000"/>
      <c r="AR69" s="1000"/>
      <c r="AS69" s="1000"/>
      <c r="AT69" s="1000"/>
      <c r="AU69" s="1000"/>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534</v>
      </c>
      <c r="C70" s="1004"/>
      <c r="D70" s="1004"/>
      <c r="E70" s="1004"/>
      <c r="F70" s="1004"/>
      <c r="G70" s="1004"/>
      <c r="H70" s="1004"/>
      <c r="I70" s="1004"/>
      <c r="J70" s="1004"/>
      <c r="K70" s="1004"/>
      <c r="L70" s="1004"/>
      <c r="M70" s="1004"/>
      <c r="N70" s="1004"/>
      <c r="O70" s="1004"/>
      <c r="P70" s="1005"/>
      <c r="Q70" s="1006">
        <v>4214</v>
      </c>
      <c r="R70" s="1000"/>
      <c r="S70" s="1000"/>
      <c r="T70" s="1000"/>
      <c r="U70" s="1000"/>
      <c r="V70" s="1000">
        <v>3664</v>
      </c>
      <c r="W70" s="1000"/>
      <c r="X70" s="1000"/>
      <c r="Y70" s="1000"/>
      <c r="Z70" s="1000"/>
      <c r="AA70" s="1000">
        <v>550</v>
      </c>
      <c r="AB70" s="1000"/>
      <c r="AC70" s="1000"/>
      <c r="AD70" s="1000"/>
      <c r="AE70" s="1000"/>
      <c r="AF70" s="1000">
        <v>550</v>
      </c>
      <c r="AG70" s="1000"/>
      <c r="AH70" s="1000"/>
      <c r="AI70" s="1000"/>
      <c r="AJ70" s="1000"/>
      <c r="AK70" s="1000"/>
      <c r="AL70" s="1000"/>
      <c r="AM70" s="1000"/>
      <c r="AN70" s="1000"/>
      <c r="AO70" s="1000"/>
      <c r="AP70" s="1000"/>
      <c r="AQ70" s="1000"/>
      <c r="AR70" s="1000"/>
      <c r="AS70" s="1000"/>
      <c r="AT70" s="1000"/>
      <c r="AU70" s="1000"/>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535</v>
      </c>
      <c r="C71" s="1004"/>
      <c r="D71" s="1004"/>
      <c r="E71" s="1004"/>
      <c r="F71" s="1004"/>
      <c r="G71" s="1004"/>
      <c r="H71" s="1004"/>
      <c r="I71" s="1004"/>
      <c r="J71" s="1004"/>
      <c r="K71" s="1004"/>
      <c r="L71" s="1004"/>
      <c r="M71" s="1004"/>
      <c r="N71" s="1004"/>
      <c r="O71" s="1004"/>
      <c r="P71" s="1005"/>
      <c r="Q71" s="1006">
        <v>7</v>
      </c>
      <c r="R71" s="1000"/>
      <c r="S71" s="1000"/>
      <c r="T71" s="1000"/>
      <c r="U71" s="1000"/>
      <c r="V71" s="1000">
        <v>2</v>
      </c>
      <c r="W71" s="1000"/>
      <c r="X71" s="1000"/>
      <c r="Y71" s="1000"/>
      <c r="Z71" s="1000"/>
      <c r="AA71" s="1000">
        <v>5</v>
      </c>
      <c r="AB71" s="1000"/>
      <c r="AC71" s="1000"/>
      <c r="AD71" s="1000"/>
      <c r="AE71" s="1000"/>
      <c r="AF71" s="1000">
        <v>5</v>
      </c>
      <c r="AG71" s="1000"/>
      <c r="AH71" s="1000"/>
      <c r="AI71" s="1000"/>
      <c r="AJ71" s="1000"/>
      <c r="AK71" s="1000"/>
      <c r="AL71" s="1000"/>
      <c r="AM71" s="1000"/>
      <c r="AN71" s="1000"/>
      <c r="AO71" s="1000"/>
      <c r="AP71" s="1000"/>
      <c r="AQ71" s="1000"/>
      <c r="AR71" s="1000"/>
      <c r="AS71" s="1000"/>
      <c r="AT71" s="1000"/>
      <c r="AU71" s="1000"/>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536</v>
      </c>
      <c r="C72" s="1004"/>
      <c r="D72" s="1004"/>
      <c r="E72" s="1004"/>
      <c r="F72" s="1004"/>
      <c r="G72" s="1004"/>
      <c r="H72" s="1004"/>
      <c r="I72" s="1004"/>
      <c r="J72" s="1004"/>
      <c r="K72" s="1004"/>
      <c r="L72" s="1004"/>
      <c r="M72" s="1004"/>
      <c r="N72" s="1004"/>
      <c r="O72" s="1004"/>
      <c r="P72" s="1005"/>
      <c r="Q72" s="1006">
        <v>1</v>
      </c>
      <c r="R72" s="1000"/>
      <c r="S72" s="1000"/>
      <c r="T72" s="1000"/>
      <c r="U72" s="1000"/>
      <c r="V72" s="1000">
        <v>1</v>
      </c>
      <c r="W72" s="1000"/>
      <c r="X72" s="1000"/>
      <c r="Y72" s="1000"/>
      <c r="Z72" s="1000"/>
      <c r="AA72" s="1000">
        <v>0</v>
      </c>
      <c r="AB72" s="1000"/>
      <c r="AC72" s="1000"/>
      <c r="AD72" s="1000"/>
      <c r="AE72" s="1000"/>
      <c r="AF72" s="1000">
        <v>0</v>
      </c>
      <c r="AG72" s="1000"/>
      <c r="AH72" s="1000"/>
      <c r="AI72" s="1000"/>
      <c r="AJ72" s="1000"/>
      <c r="AK72" s="1000"/>
      <c r="AL72" s="1000"/>
      <c r="AM72" s="1000"/>
      <c r="AN72" s="1000"/>
      <c r="AO72" s="1000"/>
      <c r="AP72" s="1000"/>
      <c r="AQ72" s="1000"/>
      <c r="AR72" s="1000"/>
      <c r="AS72" s="1000"/>
      <c r="AT72" s="1000"/>
      <c r="AU72" s="1000"/>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537</v>
      </c>
      <c r="C73" s="1004"/>
      <c r="D73" s="1004"/>
      <c r="E73" s="1004"/>
      <c r="F73" s="1004"/>
      <c r="G73" s="1004"/>
      <c r="H73" s="1004"/>
      <c r="I73" s="1004"/>
      <c r="J73" s="1004"/>
      <c r="K73" s="1004"/>
      <c r="L73" s="1004"/>
      <c r="M73" s="1004"/>
      <c r="N73" s="1004"/>
      <c r="O73" s="1004"/>
      <c r="P73" s="1005"/>
      <c r="Q73" s="1006">
        <v>1618</v>
      </c>
      <c r="R73" s="1000"/>
      <c r="S73" s="1000"/>
      <c r="T73" s="1000"/>
      <c r="U73" s="1000"/>
      <c r="V73" s="1000">
        <v>1498</v>
      </c>
      <c r="W73" s="1000"/>
      <c r="X73" s="1000"/>
      <c r="Y73" s="1000"/>
      <c r="Z73" s="1000"/>
      <c r="AA73" s="1000">
        <v>120</v>
      </c>
      <c r="AB73" s="1000"/>
      <c r="AC73" s="1000"/>
      <c r="AD73" s="1000"/>
      <c r="AE73" s="1000"/>
      <c r="AF73" s="1000">
        <v>120</v>
      </c>
      <c r="AG73" s="1000"/>
      <c r="AH73" s="1000"/>
      <c r="AI73" s="1000"/>
      <c r="AJ73" s="1000"/>
      <c r="AK73" s="1000"/>
      <c r="AL73" s="1000"/>
      <c r="AM73" s="1000"/>
      <c r="AN73" s="1000"/>
      <c r="AO73" s="1000"/>
      <c r="AP73" s="1000"/>
      <c r="AQ73" s="1000"/>
      <c r="AR73" s="1000"/>
      <c r="AS73" s="1000"/>
      <c r="AT73" s="1000"/>
      <c r="AU73" s="1000"/>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538</v>
      </c>
      <c r="C74" s="1004"/>
      <c r="D74" s="1004"/>
      <c r="E74" s="1004"/>
      <c r="F74" s="1004"/>
      <c r="G74" s="1004"/>
      <c r="H74" s="1004"/>
      <c r="I74" s="1004"/>
      <c r="J74" s="1004"/>
      <c r="K74" s="1004"/>
      <c r="L74" s="1004"/>
      <c r="M74" s="1004"/>
      <c r="N74" s="1004"/>
      <c r="O74" s="1004"/>
      <c r="P74" s="1005"/>
      <c r="Q74" s="1006">
        <v>1117</v>
      </c>
      <c r="R74" s="1000"/>
      <c r="S74" s="1000"/>
      <c r="T74" s="1000"/>
      <c r="U74" s="1000"/>
      <c r="V74" s="1000">
        <v>1113</v>
      </c>
      <c r="W74" s="1000"/>
      <c r="X74" s="1000"/>
      <c r="Y74" s="1000"/>
      <c r="Z74" s="1000"/>
      <c r="AA74" s="1000">
        <v>4</v>
      </c>
      <c r="AB74" s="1000"/>
      <c r="AC74" s="1000"/>
      <c r="AD74" s="1000"/>
      <c r="AE74" s="1000"/>
      <c r="AF74" s="1000">
        <v>4</v>
      </c>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367</v>
      </c>
      <c r="B88" s="973" t="s">
        <v>392</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683</v>
      </c>
      <c r="AG88" s="988"/>
      <c r="AH88" s="988"/>
      <c r="AI88" s="988"/>
      <c r="AJ88" s="988"/>
      <c r="AK88" s="992"/>
      <c r="AL88" s="992"/>
      <c r="AM88" s="992"/>
      <c r="AN88" s="992"/>
      <c r="AO88" s="992"/>
      <c r="AP88" s="988"/>
      <c r="AQ88" s="988"/>
      <c r="AR88" s="988"/>
      <c r="AS88" s="988"/>
      <c r="AT88" s="988"/>
      <c r="AU88" s="988"/>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367</v>
      </c>
      <c r="BR102" s="973" t="s">
        <v>393</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c r="CS102" s="980"/>
      <c r="CT102" s="980"/>
      <c r="CU102" s="980"/>
      <c r="CV102" s="981"/>
      <c r="CW102" s="979"/>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394</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395</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396</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397</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398</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399</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400</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401</v>
      </c>
      <c r="AB109" s="923"/>
      <c r="AC109" s="923"/>
      <c r="AD109" s="923"/>
      <c r="AE109" s="924"/>
      <c r="AF109" s="925" t="s">
        <v>286</v>
      </c>
      <c r="AG109" s="923"/>
      <c r="AH109" s="923"/>
      <c r="AI109" s="923"/>
      <c r="AJ109" s="924"/>
      <c r="AK109" s="925" t="s">
        <v>285</v>
      </c>
      <c r="AL109" s="923"/>
      <c r="AM109" s="923"/>
      <c r="AN109" s="923"/>
      <c r="AO109" s="924"/>
      <c r="AP109" s="925" t="s">
        <v>402</v>
      </c>
      <c r="AQ109" s="923"/>
      <c r="AR109" s="923"/>
      <c r="AS109" s="923"/>
      <c r="AT109" s="954"/>
      <c r="AU109" s="922" t="s">
        <v>400</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401</v>
      </c>
      <c r="BR109" s="923"/>
      <c r="BS109" s="923"/>
      <c r="BT109" s="923"/>
      <c r="BU109" s="924"/>
      <c r="BV109" s="925" t="s">
        <v>286</v>
      </c>
      <c r="BW109" s="923"/>
      <c r="BX109" s="923"/>
      <c r="BY109" s="923"/>
      <c r="BZ109" s="924"/>
      <c r="CA109" s="925" t="s">
        <v>285</v>
      </c>
      <c r="CB109" s="923"/>
      <c r="CC109" s="923"/>
      <c r="CD109" s="923"/>
      <c r="CE109" s="924"/>
      <c r="CF109" s="961" t="s">
        <v>402</v>
      </c>
      <c r="CG109" s="961"/>
      <c r="CH109" s="961"/>
      <c r="CI109" s="961"/>
      <c r="CJ109" s="961"/>
      <c r="CK109" s="925" t="s">
        <v>403</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401</v>
      </c>
      <c r="DH109" s="923"/>
      <c r="DI109" s="923"/>
      <c r="DJ109" s="923"/>
      <c r="DK109" s="924"/>
      <c r="DL109" s="925" t="s">
        <v>286</v>
      </c>
      <c r="DM109" s="923"/>
      <c r="DN109" s="923"/>
      <c r="DO109" s="923"/>
      <c r="DP109" s="924"/>
      <c r="DQ109" s="925" t="s">
        <v>285</v>
      </c>
      <c r="DR109" s="923"/>
      <c r="DS109" s="923"/>
      <c r="DT109" s="923"/>
      <c r="DU109" s="924"/>
      <c r="DV109" s="925" t="s">
        <v>402</v>
      </c>
      <c r="DW109" s="923"/>
      <c r="DX109" s="923"/>
      <c r="DY109" s="923"/>
      <c r="DZ109" s="954"/>
    </row>
    <row r="110" spans="1:131" s="199" customFormat="1" ht="26.25" customHeight="1" x14ac:dyDescent="0.15">
      <c r="A110" s="825" t="s">
        <v>404</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1422961</v>
      </c>
      <c r="AB110" s="916"/>
      <c r="AC110" s="916"/>
      <c r="AD110" s="916"/>
      <c r="AE110" s="917"/>
      <c r="AF110" s="918">
        <v>1399275</v>
      </c>
      <c r="AG110" s="916"/>
      <c r="AH110" s="916"/>
      <c r="AI110" s="916"/>
      <c r="AJ110" s="917"/>
      <c r="AK110" s="918">
        <v>1466587</v>
      </c>
      <c r="AL110" s="916"/>
      <c r="AM110" s="916"/>
      <c r="AN110" s="916"/>
      <c r="AO110" s="917"/>
      <c r="AP110" s="919">
        <v>28.7</v>
      </c>
      <c r="AQ110" s="920"/>
      <c r="AR110" s="920"/>
      <c r="AS110" s="920"/>
      <c r="AT110" s="921"/>
      <c r="AU110" s="955" t="s">
        <v>62</v>
      </c>
      <c r="AV110" s="956"/>
      <c r="AW110" s="956"/>
      <c r="AX110" s="956"/>
      <c r="AY110" s="956"/>
      <c r="AZ110" s="881" t="s">
        <v>405</v>
      </c>
      <c r="BA110" s="826"/>
      <c r="BB110" s="826"/>
      <c r="BC110" s="826"/>
      <c r="BD110" s="826"/>
      <c r="BE110" s="826"/>
      <c r="BF110" s="826"/>
      <c r="BG110" s="826"/>
      <c r="BH110" s="826"/>
      <c r="BI110" s="826"/>
      <c r="BJ110" s="826"/>
      <c r="BK110" s="826"/>
      <c r="BL110" s="826"/>
      <c r="BM110" s="826"/>
      <c r="BN110" s="826"/>
      <c r="BO110" s="826"/>
      <c r="BP110" s="827"/>
      <c r="BQ110" s="882">
        <v>16368654</v>
      </c>
      <c r="BR110" s="863"/>
      <c r="BS110" s="863"/>
      <c r="BT110" s="863"/>
      <c r="BU110" s="863"/>
      <c r="BV110" s="863">
        <v>15699389</v>
      </c>
      <c r="BW110" s="863"/>
      <c r="BX110" s="863"/>
      <c r="BY110" s="863"/>
      <c r="BZ110" s="863"/>
      <c r="CA110" s="863">
        <v>15276309</v>
      </c>
      <c r="CB110" s="863"/>
      <c r="CC110" s="863"/>
      <c r="CD110" s="863"/>
      <c r="CE110" s="863"/>
      <c r="CF110" s="887">
        <v>298.89999999999998</v>
      </c>
      <c r="CG110" s="888"/>
      <c r="CH110" s="888"/>
      <c r="CI110" s="888"/>
      <c r="CJ110" s="888"/>
      <c r="CK110" s="951" t="s">
        <v>406</v>
      </c>
      <c r="CL110" s="837"/>
      <c r="CM110" s="912" t="s">
        <v>407</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112</v>
      </c>
      <c r="DH110" s="863"/>
      <c r="DI110" s="863"/>
      <c r="DJ110" s="863"/>
      <c r="DK110" s="863"/>
      <c r="DL110" s="863" t="s">
        <v>112</v>
      </c>
      <c r="DM110" s="863"/>
      <c r="DN110" s="863"/>
      <c r="DO110" s="863"/>
      <c r="DP110" s="863"/>
      <c r="DQ110" s="863" t="s">
        <v>112</v>
      </c>
      <c r="DR110" s="863"/>
      <c r="DS110" s="863"/>
      <c r="DT110" s="863"/>
      <c r="DU110" s="863"/>
      <c r="DV110" s="864" t="s">
        <v>112</v>
      </c>
      <c r="DW110" s="864"/>
      <c r="DX110" s="864"/>
      <c r="DY110" s="864"/>
      <c r="DZ110" s="865"/>
    </row>
    <row r="111" spans="1:131" s="199" customFormat="1" ht="26.25" customHeight="1" x14ac:dyDescent="0.15">
      <c r="A111" s="792" t="s">
        <v>408</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112</v>
      </c>
      <c r="AB111" s="944"/>
      <c r="AC111" s="944"/>
      <c r="AD111" s="944"/>
      <c r="AE111" s="945"/>
      <c r="AF111" s="946" t="s">
        <v>112</v>
      </c>
      <c r="AG111" s="944"/>
      <c r="AH111" s="944"/>
      <c r="AI111" s="944"/>
      <c r="AJ111" s="945"/>
      <c r="AK111" s="946" t="s">
        <v>112</v>
      </c>
      <c r="AL111" s="944"/>
      <c r="AM111" s="944"/>
      <c r="AN111" s="944"/>
      <c r="AO111" s="945"/>
      <c r="AP111" s="947" t="s">
        <v>112</v>
      </c>
      <c r="AQ111" s="948"/>
      <c r="AR111" s="948"/>
      <c r="AS111" s="948"/>
      <c r="AT111" s="949"/>
      <c r="AU111" s="957"/>
      <c r="AV111" s="958"/>
      <c r="AW111" s="958"/>
      <c r="AX111" s="958"/>
      <c r="AY111" s="958"/>
      <c r="AZ111" s="833" t="s">
        <v>409</v>
      </c>
      <c r="BA111" s="768"/>
      <c r="BB111" s="768"/>
      <c r="BC111" s="768"/>
      <c r="BD111" s="768"/>
      <c r="BE111" s="768"/>
      <c r="BF111" s="768"/>
      <c r="BG111" s="768"/>
      <c r="BH111" s="768"/>
      <c r="BI111" s="768"/>
      <c r="BJ111" s="768"/>
      <c r="BK111" s="768"/>
      <c r="BL111" s="768"/>
      <c r="BM111" s="768"/>
      <c r="BN111" s="768"/>
      <c r="BO111" s="768"/>
      <c r="BP111" s="769"/>
      <c r="BQ111" s="834">
        <v>273</v>
      </c>
      <c r="BR111" s="835"/>
      <c r="BS111" s="835"/>
      <c r="BT111" s="835"/>
      <c r="BU111" s="835"/>
      <c r="BV111" s="835" t="s">
        <v>112</v>
      </c>
      <c r="BW111" s="835"/>
      <c r="BX111" s="835"/>
      <c r="BY111" s="835"/>
      <c r="BZ111" s="835"/>
      <c r="CA111" s="835" t="s">
        <v>112</v>
      </c>
      <c r="CB111" s="835"/>
      <c r="CC111" s="835"/>
      <c r="CD111" s="835"/>
      <c r="CE111" s="835"/>
      <c r="CF111" s="896" t="s">
        <v>112</v>
      </c>
      <c r="CG111" s="897"/>
      <c r="CH111" s="897"/>
      <c r="CI111" s="897"/>
      <c r="CJ111" s="897"/>
      <c r="CK111" s="952"/>
      <c r="CL111" s="839"/>
      <c r="CM111" s="842" t="s">
        <v>410</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112</v>
      </c>
      <c r="DH111" s="835"/>
      <c r="DI111" s="835"/>
      <c r="DJ111" s="835"/>
      <c r="DK111" s="835"/>
      <c r="DL111" s="835" t="s">
        <v>112</v>
      </c>
      <c r="DM111" s="835"/>
      <c r="DN111" s="835"/>
      <c r="DO111" s="835"/>
      <c r="DP111" s="835"/>
      <c r="DQ111" s="835" t="s">
        <v>112</v>
      </c>
      <c r="DR111" s="835"/>
      <c r="DS111" s="835"/>
      <c r="DT111" s="835"/>
      <c r="DU111" s="835"/>
      <c r="DV111" s="812" t="s">
        <v>112</v>
      </c>
      <c r="DW111" s="812"/>
      <c r="DX111" s="812"/>
      <c r="DY111" s="812"/>
      <c r="DZ111" s="813"/>
    </row>
    <row r="112" spans="1:131" s="199" customFormat="1" ht="26.25" customHeight="1" x14ac:dyDescent="0.15">
      <c r="A112" s="937" t="s">
        <v>411</v>
      </c>
      <c r="B112" s="938"/>
      <c r="C112" s="768" t="s">
        <v>412</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112</v>
      </c>
      <c r="AB112" s="798"/>
      <c r="AC112" s="798"/>
      <c r="AD112" s="798"/>
      <c r="AE112" s="799"/>
      <c r="AF112" s="800" t="s">
        <v>112</v>
      </c>
      <c r="AG112" s="798"/>
      <c r="AH112" s="798"/>
      <c r="AI112" s="798"/>
      <c r="AJ112" s="799"/>
      <c r="AK112" s="800" t="s">
        <v>112</v>
      </c>
      <c r="AL112" s="798"/>
      <c r="AM112" s="798"/>
      <c r="AN112" s="798"/>
      <c r="AO112" s="799"/>
      <c r="AP112" s="845" t="s">
        <v>112</v>
      </c>
      <c r="AQ112" s="846"/>
      <c r="AR112" s="846"/>
      <c r="AS112" s="846"/>
      <c r="AT112" s="847"/>
      <c r="AU112" s="957"/>
      <c r="AV112" s="958"/>
      <c r="AW112" s="958"/>
      <c r="AX112" s="958"/>
      <c r="AY112" s="958"/>
      <c r="AZ112" s="833" t="s">
        <v>413</v>
      </c>
      <c r="BA112" s="768"/>
      <c r="BB112" s="768"/>
      <c r="BC112" s="768"/>
      <c r="BD112" s="768"/>
      <c r="BE112" s="768"/>
      <c r="BF112" s="768"/>
      <c r="BG112" s="768"/>
      <c r="BH112" s="768"/>
      <c r="BI112" s="768"/>
      <c r="BJ112" s="768"/>
      <c r="BK112" s="768"/>
      <c r="BL112" s="768"/>
      <c r="BM112" s="768"/>
      <c r="BN112" s="768"/>
      <c r="BO112" s="768"/>
      <c r="BP112" s="769"/>
      <c r="BQ112" s="834">
        <v>11347998</v>
      </c>
      <c r="BR112" s="835"/>
      <c r="BS112" s="835"/>
      <c r="BT112" s="835"/>
      <c r="BU112" s="835"/>
      <c r="BV112" s="835">
        <v>11252867</v>
      </c>
      <c r="BW112" s="835"/>
      <c r="BX112" s="835"/>
      <c r="BY112" s="835"/>
      <c r="BZ112" s="835"/>
      <c r="CA112" s="835">
        <v>11688562</v>
      </c>
      <c r="CB112" s="835"/>
      <c r="CC112" s="835"/>
      <c r="CD112" s="835"/>
      <c r="CE112" s="835"/>
      <c r="CF112" s="896">
        <v>228.7</v>
      </c>
      <c r="CG112" s="897"/>
      <c r="CH112" s="897"/>
      <c r="CI112" s="897"/>
      <c r="CJ112" s="897"/>
      <c r="CK112" s="952"/>
      <c r="CL112" s="839"/>
      <c r="CM112" s="842" t="s">
        <v>414</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112</v>
      </c>
      <c r="DH112" s="835"/>
      <c r="DI112" s="835"/>
      <c r="DJ112" s="835"/>
      <c r="DK112" s="835"/>
      <c r="DL112" s="835" t="s">
        <v>112</v>
      </c>
      <c r="DM112" s="835"/>
      <c r="DN112" s="835"/>
      <c r="DO112" s="835"/>
      <c r="DP112" s="835"/>
      <c r="DQ112" s="835" t="s">
        <v>112</v>
      </c>
      <c r="DR112" s="835"/>
      <c r="DS112" s="835"/>
      <c r="DT112" s="835"/>
      <c r="DU112" s="835"/>
      <c r="DV112" s="812" t="s">
        <v>112</v>
      </c>
      <c r="DW112" s="812"/>
      <c r="DX112" s="812"/>
      <c r="DY112" s="812"/>
      <c r="DZ112" s="813"/>
    </row>
    <row r="113" spans="1:130" s="199" customFormat="1" ht="26.25" customHeight="1" x14ac:dyDescent="0.15">
      <c r="A113" s="939"/>
      <c r="B113" s="940"/>
      <c r="C113" s="768" t="s">
        <v>415</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756775</v>
      </c>
      <c r="AB113" s="944"/>
      <c r="AC113" s="944"/>
      <c r="AD113" s="944"/>
      <c r="AE113" s="945"/>
      <c r="AF113" s="946">
        <v>765242</v>
      </c>
      <c r="AG113" s="944"/>
      <c r="AH113" s="944"/>
      <c r="AI113" s="944"/>
      <c r="AJ113" s="945"/>
      <c r="AK113" s="946">
        <v>818792</v>
      </c>
      <c r="AL113" s="944"/>
      <c r="AM113" s="944"/>
      <c r="AN113" s="944"/>
      <c r="AO113" s="945"/>
      <c r="AP113" s="947">
        <v>16</v>
      </c>
      <c r="AQ113" s="948"/>
      <c r="AR113" s="948"/>
      <c r="AS113" s="948"/>
      <c r="AT113" s="949"/>
      <c r="AU113" s="957"/>
      <c r="AV113" s="958"/>
      <c r="AW113" s="958"/>
      <c r="AX113" s="958"/>
      <c r="AY113" s="958"/>
      <c r="AZ113" s="833" t="s">
        <v>416</v>
      </c>
      <c r="BA113" s="768"/>
      <c r="BB113" s="768"/>
      <c r="BC113" s="768"/>
      <c r="BD113" s="768"/>
      <c r="BE113" s="768"/>
      <c r="BF113" s="768"/>
      <c r="BG113" s="768"/>
      <c r="BH113" s="768"/>
      <c r="BI113" s="768"/>
      <c r="BJ113" s="768"/>
      <c r="BK113" s="768"/>
      <c r="BL113" s="768"/>
      <c r="BM113" s="768"/>
      <c r="BN113" s="768"/>
      <c r="BO113" s="768"/>
      <c r="BP113" s="769"/>
      <c r="BQ113" s="834" t="s">
        <v>112</v>
      </c>
      <c r="BR113" s="835"/>
      <c r="BS113" s="835"/>
      <c r="BT113" s="835"/>
      <c r="BU113" s="835"/>
      <c r="BV113" s="835" t="s">
        <v>112</v>
      </c>
      <c r="BW113" s="835"/>
      <c r="BX113" s="835"/>
      <c r="BY113" s="835"/>
      <c r="BZ113" s="835"/>
      <c r="CA113" s="835" t="s">
        <v>112</v>
      </c>
      <c r="CB113" s="835"/>
      <c r="CC113" s="835"/>
      <c r="CD113" s="835"/>
      <c r="CE113" s="835"/>
      <c r="CF113" s="896" t="s">
        <v>112</v>
      </c>
      <c r="CG113" s="897"/>
      <c r="CH113" s="897"/>
      <c r="CI113" s="897"/>
      <c r="CJ113" s="897"/>
      <c r="CK113" s="952"/>
      <c r="CL113" s="839"/>
      <c r="CM113" s="842" t="s">
        <v>417</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112</v>
      </c>
      <c r="DH113" s="798"/>
      <c r="DI113" s="798"/>
      <c r="DJ113" s="798"/>
      <c r="DK113" s="799"/>
      <c r="DL113" s="800" t="s">
        <v>112</v>
      </c>
      <c r="DM113" s="798"/>
      <c r="DN113" s="798"/>
      <c r="DO113" s="798"/>
      <c r="DP113" s="799"/>
      <c r="DQ113" s="800" t="s">
        <v>112</v>
      </c>
      <c r="DR113" s="798"/>
      <c r="DS113" s="798"/>
      <c r="DT113" s="798"/>
      <c r="DU113" s="799"/>
      <c r="DV113" s="845" t="s">
        <v>112</v>
      </c>
      <c r="DW113" s="846"/>
      <c r="DX113" s="846"/>
      <c r="DY113" s="846"/>
      <c r="DZ113" s="847"/>
    </row>
    <row r="114" spans="1:130" s="199" customFormat="1" ht="26.25" customHeight="1" x14ac:dyDescent="0.15">
      <c r="A114" s="939"/>
      <c r="B114" s="940"/>
      <c r="C114" s="768" t="s">
        <v>418</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t="s">
        <v>112</v>
      </c>
      <c r="AB114" s="798"/>
      <c r="AC114" s="798"/>
      <c r="AD114" s="798"/>
      <c r="AE114" s="799"/>
      <c r="AF114" s="800" t="s">
        <v>112</v>
      </c>
      <c r="AG114" s="798"/>
      <c r="AH114" s="798"/>
      <c r="AI114" s="798"/>
      <c r="AJ114" s="799"/>
      <c r="AK114" s="800" t="s">
        <v>112</v>
      </c>
      <c r="AL114" s="798"/>
      <c r="AM114" s="798"/>
      <c r="AN114" s="798"/>
      <c r="AO114" s="799"/>
      <c r="AP114" s="845" t="s">
        <v>112</v>
      </c>
      <c r="AQ114" s="846"/>
      <c r="AR114" s="846"/>
      <c r="AS114" s="846"/>
      <c r="AT114" s="847"/>
      <c r="AU114" s="957"/>
      <c r="AV114" s="958"/>
      <c r="AW114" s="958"/>
      <c r="AX114" s="958"/>
      <c r="AY114" s="958"/>
      <c r="AZ114" s="833" t="s">
        <v>419</v>
      </c>
      <c r="BA114" s="768"/>
      <c r="BB114" s="768"/>
      <c r="BC114" s="768"/>
      <c r="BD114" s="768"/>
      <c r="BE114" s="768"/>
      <c r="BF114" s="768"/>
      <c r="BG114" s="768"/>
      <c r="BH114" s="768"/>
      <c r="BI114" s="768"/>
      <c r="BJ114" s="768"/>
      <c r="BK114" s="768"/>
      <c r="BL114" s="768"/>
      <c r="BM114" s="768"/>
      <c r="BN114" s="768"/>
      <c r="BO114" s="768"/>
      <c r="BP114" s="769"/>
      <c r="BQ114" s="834">
        <v>2602906</v>
      </c>
      <c r="BR114" s="835"/>
      <c r="BS114" s="835"/>
      <c r="BT114" s="835"/>
      <c r="BU114" s="835"/>
      <c r="BV114" s="835">
        <v>2583453</v>
      </c>
      <c r="BW114" s="835"/>
      <c r="BX114" s="835"/>
      <c r="BY114" s="835"/>
      <c r="BZ114" s="835"/>
      <c r="CA114" s="835">
        <v>2570110</v>
      </c>
      <c r="CB114" s="835"/>
      <c r="CC114" s="835"/>
      <c r="CD114" s="835"/>
      <c r="CE114" s="835"/>
      <c r="CF114" s="896">
        <v>50.3</v>
      </c>
      <c r="CG114" s="897"/>
      <c r="CH114" s="897"/>
      <c r="CI114" s="897"/>
      <c r="CJ114" s="897"/>
      <c r="CK114" s="952"/>
      <c r="CL114" s="839"/>
      <c r="CM114" s="842" t="s">
        <v>420</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112</v>
      </c>
      <c r="DH114" s="798"/>
      <c r="DI114" s="798"/>
      <c r="DJ114" s="798"/>
      <c r="DK114" s="799"/>
      <c r="DL114" s="800" t="s">
        <v>112</v>
      </c>
      <c r="DM114" s="798"/>
      <c r="DN114" s="798"/>
      <c r="DO114" s="798"/>
      <c r="DP114" s="799"/>
      <c r="DQ114" s="800" t="s">
        <v>112</v>
      </c>
      <c r="DR114" s="798"/>
      <c r="DS114" s="798"/>
      <c r="DT114" s="798"/>
      <c r="DU114" s="799"/>
      <c r="DV114" s="845" t="s">
        <v>112</v>
      </c>
      <c r="DW114" s="846"/>
      <c r="DX114" s="846"/>
      <c r="DY114" s="846"/>
      <c r="DZ114" s="847"/>
    </row>
    <row r="115" spans="1:130" s="199" customFormat="1" ht="26.25" customHeight="1" x14ac:dyDescent="0.15">
      <c r="A115" s="939"/>
      <c r="B115" s="940"/>
      <c r="C115" s="768" t="s">
        <v>421</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540</v>
      </c>
      <c r="AB115" s="944"/>
      <c r="AC115" s="944"/>
      <c r="AD115" s="944"/>
      <c r="AE115" s="945"/>
      <c r="AF115" s="946">
        <v>272</v>
      </c>
      <c r="AG115" s="944"/>
      <c r="AH115" s="944"/>
      <c r="AI115" s="944"/>
      <c r="AJ115" s="945"/>
      <c r="AK115" s="946" t="s">
        <v>112</v>
      </c>
      <c r="AL115" s="944"/>
      <c r="AM115" s="944"/>
      <c r="AN115" s="944"/>
      <c r="AO115" s="945"/>
      <c r="AP115" s="947" t="s">
        <v>112</v>
      </c>
      <c r="AQ115" s="948"/>
      <c r="AR115" s="948"/>
      <c r="AS115" s="948"/>
      <c r="AT115" s="949"/>
      <c r="AU115" s="957"/>
      <c r="AV115" s="958"/>
      <c r="AW115" s="958"/>
      <c r="AX115" s="958"/>
      <c r="AY115" s="958"/>
      <c r="AZ115" s="833" t="s">
        <v>422</v>
      </c>
      <c r="BA115" s="768"/>
      <c r="BB115" s="768"/>
      <c r="BC115" s="768"/>
      <c r="BD115" s="768"/>
      <c r="BE115" s="768"/>
      <c r="BF115" s="768"/>
      <c r="BG115" s="768"/>
      <c r="BH115" s="768"/>
      <c r="BI115" s="768"/>
      <c r="BJ115" s="768"/>
      <c r="BK115" s="768"/>
      <c r="BL115" s="768"/>
      <c r="BM115" s="768"/>
      <c r="BN115" s="768"/>
      <c r="BO115" s="768"/>
      <c r="BP115" s="769"/>
      <c r="BQ115" s="834" t="s">
        <v>112</v>
      </c>
      <c r="BR115" s="835"/>
      <c r="BS115" s="835"/>
      <c r="BT115" s="835"/>
      <c r="BU115" s="835"/>
      <c r="BV115" s="835" t="s">
        <v>112</v>
      </c>
      <c r="BW115" s="835"/>
      <c r="BX115" s="835"/>
      <c r="BY115" s="835"/>
      <c r="BZ115" s="835"/>
      <c r="CA115" s="835" t="s">
        <v>112</v>
      </c>
      <c r="CB115" s="835"/>
      <c r="CC115" s="835"/>
      <c r="CD115" s="835"/>
      <c r="CE115" s="835"/>
      <c r="CF115" s="896" t="s">
        <v>112</v>
      </c>
      <c r="CG115" s="897"/>
      <c r="CH115" s="897"/>
      <c r="CI115" s="897"/>
      <c r="CJ115" s="897"/>
      <c r="CK115" s="952"/>
      <c r="CL115" s="839"/>
      <c r="CM115" s="833" t="s">
        <v>423</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112</v>
      </c>
      <c r="DH115" s="798"/>
      <c r="DI115" s="798"/>
      <c r="DJ115" s="798"/>
      <c r="DK115" s="799"/>
      <c r="DL115" s="800" t="s">
        <v>112</v>
      </c>
      <c r="DM115" s="798"/>
      <c r="DN115" s="798"/>
      <c r="DO115" s="798"/>
      <c r="DP115" s="799"/>
      <c r="DQ115" s="800" t="s">
        <v>112</v>
      </c>
      <c r="DR115" s="798"/>
      <c r="DS115" s="798"/>
      <c r="DT115" s="798"/>
      <c r="DU115" s="799"/>
      <c r="DV115" s="845" t="s">
        <v>112</v>
      </c>
      <c r="DW115" s="846"/>
      <c r="DX115" s="846"/>
      <c r="DY115" s="846"/>
      <c r="DZ115" s="847"/>
    </row>
    <row r="116" spans="1:130" s="199" customFormat="1" ht="26.25" customHeight="1" x14ac:dyDescent="0.15">
      <c r="A116" s="941"/>
      <c r="B116" s="942"/>
      <c r="C116" s="901" t="s">
        <v>424</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112</v>
      </c>
      <c r="AB116" s="798"/>
      <c r="AC116" s="798"/>
      <c r="AD116" s="798"/>
      <c r="AE116" s="799"/>
      <c r="AF116" s="800" t="s">
        <v>112</v>
      </c>
      <c r="AG116" s="798"/>
      <c r="AH116" s="798"/>
      <c r="AI116" s="798"/>
      <c r="AJ116" s="799"/>
      <c r="AK116" s="800" t="s">
        <v>112</v>
      </c>
      <c r="AL116" s="798"/>
      <c r="AM116" s="798"/>
      <c r="AN116" s="798"/>
      <c r="AO116" s="799"/>
      <c r="AP116" s="845" t="s">
        <v>112</v>
      </c>
      <c r="AQ116" s="846"/>
      <c r="AR116" s="846"/>
      <c r="AS116" s="846"/>
      <c r="AT116" s="847"/>
      <c r="AU116" s="957"/>
      <c r="AV116" s="958"/>
      <c r="AW116" s="958"/>
      <c r="AX116" s="958"/>
      <c r="AY116" s="958"/>
      <c r="AZ116" s="884" t="s">
        <v>425</v>
      </c>
      <c r="BA116" s="885"/>
      <c r="BB116" s="885"/>
      <c r="BC116" s="885"/>
      <c r="BD116" s="885"/>
      <c r="BE116" s="885"/>
      <c r="BF116" s="885"/>
      <c r="BG116" s="885"/>
      <c r="BH116" s="885"/>
      <c r="BI116" s="885"/>
      <c r="BJ116" s="885"/>
      <c r="BK116" s="885"/>
      <c r="BL116" s="885"/>
      <c r="BM116" s="885"/>
      <c r="BN116" s="885"/>
      <c r="BO116" s="885"/>
      <c r="BP116" s="886"/>
      <c r="BQ116" s="834" t="s">
        <v>112</v>
      </c>
      <c r="BR116" s="835"/>
      <c r="BS116" s="835"/>
      <c r="BT116" s="835"/>
      <c r="BU116" s="835"/>
      <c r="BV116" s="835" t="s">
        <v>112</v>
      </c>
      <c r="BW116" s="835"/>
      <c r="BX116" s="835"/>
      <c r="BY116" s="835"/>
      <c r="BZ116" s="835"/>
      <c r="CA116" s="835" t="s">
        <v>112</v>
      </c>
      <c r="CB116" s="835"/>
      <c r="CC116" s="835"/>
      <c r="CD116" s="835"/>
      <c r="CE116" s="835"/>
      <c r="CF116" s="896" t="s">
        <v>112</v>
      </c>
      <c r="CG116" s="897"/>
      <c r="CH116" s="897"/>
      <c r="CI116" s="897"/>
      <c r="CJ116" s="897"/>
      <c r="CK116" s="952"/>
      <c r="CL116" s="839"/>
      <c r="CM116" s="842" t="s">
        <v>426</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v>273</v>
      </c>
      <c r="DH116" s="798"/>
      <c r="DI116" s="798"/>
      <c r="DJ116" s="798"/>
      <c r="DK116" s="799"/>
      <c r="DL116" s="800" t="s">
        <v>112</v>
      </c>
      <c r="DM116" s="798"/>
      <c r="DN116" s="798"/>
      <c r="DO116" s="798"/>
      <c r="DP116" s="799"/>
      <c r="DQ116" s="800" t="s">
        <v>112</v>
      </c>
      <c r="DR116" s="798"/>
      <c r="DS116" s="798"/>
      <c r="DT116" s="798"/>
      <c r="DU116" s="799"/>
      <c r="DV116" s="845" t="s">
        <v>112</v>
      </c>
      <c r="DW116" s="846"/>
      <c r="DX116" s="846"/>
      <c r="DY116" s="846"/>
      <c r="DZ116" s="847"/>
    </row>
    <row r="117" spans="1:130" s="199" customFormat="1" ht="26.25" customHeight="1" x14ac:dyDescent="0.15">
      <c r="A117" s="922" t="s">
        <v>169</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427</v>
      </c>
      <c r="Z117" s="924"/>
      <c r="AA117" s="929">
        <v>2180276</v>
      </c>
      <c r="AB117" s="930"/>
      <c r="AC117" s="930"/>
      <c r="AD117" s="930"/>
      <c r="AE117" s="931"/>
      <c r="AF117" s="932">
        <v>2164789</v>
      </c>
      <c r="AG117" s="930"/>
      <c r="AH117" s="930"/>
      <c r="AI117" s="930"/>
      <c r="AJ117" s="931"/>
      <c r="AK117" s="932">
        <v>2285379</v>
      </c>
      <c r="AL117" s="930"/>
      <c r="AM117" s="930"/>
      <c r="AN117" s="930"/>
      <c r="AO117" s="931"/>
      <c r="AP117" s="933"/>
      <c r="AQ117" s="934"/>
      <c r="AR117" s="934"/>
      <c r="AS117" s="934"/>
      <c r="AT117" s="935"/>
      <c r="AU117" s="957"/>
      <c r="AV117" s="958"/>
      <c r="AW117" s="958"/>
      <c r="AX117" s="958"/>
      <c r="AY117" s="958"/>
      <c r="AZ117" s="884" t="s">
        <v>428</v>
      </c>
      <c r="BA117" s="885"/>
      <c r="BB117" s="885"/>
      <c r="BC117" s="885"/>
      <c r="BD117" s="885"/>
      <c r="BE117" s="885"/>
      <c r="BF117" s="885"/>
      <c r="BG117" s="885"/>
      <c r="BH117" s="885"/>
      <c r="BI117" s="885"/>
      <c r="BJ117" s="885"/>
      <c r="BK117" s="885"/>
      <c r="BL117" s="885"/>
      <c r="BM117" s="885"/>
      <c r="BN117" s="885"/>
      <c r="BO117" s="885"/>
      <c r="BP117" s="886"/>
      <c r="BQ117" s="834" t="s">
        <v>112</v>
      </c>
      <c r="BR117" s="835"/>
      <c r="BS117" s="835"/>
      <c r="BT117" s="835"/>
      <c r="BU117" s="835"/>
      <c r="BV117" s="835" t="s">
        <v>112</v>
      </c>
      <c r="BW117" s="835"/>
      <c r="BX117" s="835"/>
      <c r="BY117" s="835"/>
      <c r="BZ117" s="835"/>
      <c r="CA117" s="835" t="s">
        <v>112</v>
      </c>
      <c r="CB117" s="835"/>
      <c r="CC117" s="835"/>
      <c r="CD117" s="835"/>
      <c r="CE117" s="835"/>
      <c r="CF117" s="896" t="s">
        <v>112</v>
      </c>
      <c r="CG117" s="897"/>
      <c r="CH117" s="897"/>
      <c r="CI117" s="897"/>
      <c r="CJ117" s="897"/>
      <c r="CK117" s="952"/>
      <c r="CL117" s="839"/>
      <c r="CM117" s="842" t="s">
        <v>429</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112</v>
      </c>
      <c r="DH117" s="798"/>
      <c r="DI117" s="798"/>
      <c r="DJ117" s="798"/>
      <c r="DK117" s="799"/>
      <c r="DL117" s="800" t="s">
        <v>112</v>
      </c>
      <c r="DM117" s="798"/>
      <c r="DN117" s="798"/>
      <c r="DO117" s="798"/>
      <c r="DP117" s="799"/>
      <c r="DQ117" s="800" t="s">
        <v>112</v>
      </c>
      <c r="DR117" s="798"/>
      <c r="DS117" s="798"/>
      <c r="DT117" s="798"/>
      <c r="DU117" s="799"/>
      <c r="DV117" s="845" t="s">
        <v>112</v>
      </c>
      <c r="DW117" s="846"/>
      <c r="DX117" s="846"/>
      <c r="DY117" s="846"/>
      <c r="DZ117" s="847"/>
    </row>
    <row r="118" spans="1:130" s="199" customFormat="1" ht="26.25" customHeight="1" x14ac:dyDescent="0.15">
      <c r="A118" s="922" t="s">
        <v>403</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401</v>
      </c>
      <c r="AB118" s="923"/>
      <c r="AC118" s="923"/>
      <c r="AD118" s="923"/>
      <c r="AE118" s="924"/>
      <c r="AF118" s="925" t="s">
        <v>286</v>
      </c>
      <c r="AG118" s="923"/>
      <c r="AH118" s="923"/>
      <c r="AI118" s="923"/>
      <c r="AJ118" s="924"/>
      <c r="AK118" s="925" t="s">
        <v>285</v>
      </c>
      <c r="AL118" s="923"/>
      <c r="AM118" s="923"/>
      <c r="AN118" s="923"/>
      <c r="AO118" s="924"/>
      <c r="AP118" s="926" t="s">
        <v>402</v>
      </c>
      <c r="AQ118" s="927"/>
      <c r="AR118" s="927"/>
      <c r="AS118" s="927"/>
      <c r="AT118" s="928"/>
      <c r="AU118" s="957"/>
      <c r="AV118" s="958"/>
      <c r="AW118" s="958"/>
      <c r="AX118" s="958"/>
      <c r="AY118" s="958"/>
      <c r="AZ118" s="900" t="s">
        <v>430</v>
      </c>
      <c r="BA118" s="901"/>
      <c r="BB118" s="901"/>
      <c r="BC118" s="901"/>
      <c r="BD118" s="901"/>
      <c r="BE118" s="901"/>
      <c r="BF118" s="901"/>
      <c r="BG118" s="901"/>
      <c r="BH118" s="901"/>
      <c r="BI118" s="901"/>
      <c r="BJ118" s="901"/>
      <c r="BK118" s="901"/>
      <c r="BL118" s="901"/>
      <c r="BM118" s="901"/>
      <c r="BN118" s="901"/>
      <c r="BO118" s="901"/>
      <c r="BP118" s="902"/>
      <c r="BQ118" s="903" t="s">
        <v>112</v>
      </c>
      <c r="BR118" s="866"/>
      <c r="BS118" s="866"/>
      <c r="BT118" s="866"/>
      <c r="BU118" s="866"/>
      <c r="BV118" s="866" t="s">
        <v>112</v>
      </c>
      <c r="BW118" s="866"/>
      <c r="BX118" s="866"/>
      <c r="BY118" s="866"/>
      <c r="BZ118" s="866"/>
      <c r="CA118" s="866" t="s">
        <v>112</v>
      </c>
      <c r="CB118" s="866"/>
      <c r="CC118" s="866"/>
      <c r="CD118" s="866"/>
      <c r="CE118" s="866"/>
      <c r="CF118" s="896" t="s">
        <v>112</v>
      </c>
      <c r="CG118" s="897"/>
      <c r="CH118" s="897"/>
      <c r="CI118" s="897"/>
      <c r="CJ118" s="897"/>
      <c r="CK118" s="952"/>
      <c r="CL118" s="839"/>
      <c r="CM118" s="842" t="s">
        <v>431</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t="s">
        <v>112</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x14ac:dyDescent="0.15">
      <c r="A119" s="836" t="s">
        <v>406</v>
      </c>
      <c r="B119" s="837"/>
      <c r="C119" s="912" t="s">
        <v>407</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112</v>
      </c>
      <c r="AB119" s="916"/>
      <c r="AC119" s="916"/>
      <c r="AD119" s="916"/>
      <c r="AE119" s="917"/>
      <c r="AF119" s="918" t="s">
        <v>112</v>
      </c>
      <c r="AG119" s="916"/>
      <c r="AH119" s="916"/>
      <c r="AI119" s="916"/>
      <c r="AJ119" s="917"/>
      <c r="AK119" s="918" t="s">
        <v>112</v>
      </c>
      <c r="AL119" s="916"/>
      <c r="AM119" s="916"/>
      <c r="AN119" s="916"/>
      <c r="AO119" s="917"/>
      <c r="AP119" s="919" t="s">
        <v>112</v>
      </c>
      <c r="AQ119" s="920"/>
      <c r="AR119" s="920"/>
      <c r="AS119" s="920"/>
      <c r="AT119" s="921"/>
      <c r="AU119" s="959"/>
      <c r="AV119" s="960"/>
      <c r="AW119" s="960"/>
      <c r="AX119" s="960"/>
      <c r="AY119" s="960"/>
      <c r="AZ119" s="230" t="s">
        <v>169</v>
      </c>
      <c r="BA119" s="230"/>
      <c r="BB119" s="230"/>
      <c r="BC119" s="230"/>
      <c r="BD119" s="230"/>
      <c r="BE119" s="230"/>
      <c r="BF119" s="230"/>
      <c r="BG119" s="230"/>
      <c r="BH119" s="230"/>
      <c r="BI119" s="230"/>
      <c r="BJ119" s="230"/>
      <c r="BK119" s="230"/>
      <c r="BL119" s="230"/>
      <c r="BM119" s="230"/>
      <c r="BN119" s="230"/>
      <c r="BO119" s="898" t="s">
        <v>432</v>
      </c>
      <c r="BP119" s="899"/>
      <c r="BQ119" s="903">
        <v>30319831</v>
      </c>
      <c r="BR119" s="866"/>
      <c r="BS119" s="866"/>
      <c r="BT119" s="866"/>
      <c r="BU119" s="866"/>
      <c r="BV119" s="866">
        <v>29535709</v>
      </c>
      <c r="BW119" s="866"/>
      <c r="BX119" s="866"/>
      <c r="BY119" s="866"/>
      <c r="BZ119" s="866"/>
      <c r="CA119" s="866">
        <v>29534981</v>
      </c>
      <c r="CB119" s="866"/>
      <c r="CC119" s="866"/>
      <c r="CD119" s="866"/>
      <c r="CE119" s="866"/>
      <c r="CF119" s="764"/>
      <c r="CG119" s="765"/>
      <c r="CH119" s="765"/>
      <c r="CI119" s="765"/>
      <c r="CJ119" s="855"/>
      <c r="CK119" s="953"/>
      <c r="CL119" s="841"/>
      <c r="CM119" s="859" t="s">
        <v>433</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112</v>
      </c>
      <c r="DH119" s="781"/>
      <c r="DI119" s="781"/>
      <c r="DJ119" s="781"/>
      <c r="DK119" s="782"/>
      <c r="DL119" s="783" t="s">
        <v>112</v>
      </c>
      <c r="DM119" s="781"/>
      <c r="DN119" s="781"/>
      <c r="DO119" s="781"/>
      <c r="DP119" s="782"/>
      <c r="DQ119" s="783" t="s">
        <v>112</v>
      </c>
      <c r="DR119" s="781"/>
      <c r="DS119" s="781"/>
      <c r="DT119" s="781"/>
      <c r="DU119" s="782"/>
      <c r="DV119" s="869" t="s">
        <v>112</v>
      </c>
      <c r="DW119" s="870"/>
      <c r="DX119" s="870"/>
      <c r="DY119" s="870"/>
      <c r="DZ119" s="871"/>
    </row>
    <row r="120" spans="1:130" s="199" customFormat="1" ht="26.25" customHeight="1" x14ac:dyDescent="0.15">
      <c r="A120" s="838"/>
      <c r="B120" s="839"/>
      <c r="C120" s="842" t="s">
        <v>410</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112</v>
      </c>
      <c r="AB120" s="798"/>
      <c r="AC120" s="798"/>
      <c r="AD120" s="798"/>
      <c r="AE120" s="799"/>
      <c r="AF120" s="800" t="s">
        <v>112</v>
      </c>
      <c r="AG120" s="798"/>
      <c r="AH120" s="798"/>
      <c r="AI120" s="798"/>
      <c r="AJ120" s="799"/>
      <c r="AK120" s="800" t="s">
        <v>112</v>
      </c>
      <c r="AL120" s="798"/>
      <c r="AM120" s="798"/>
      <c r="AN120" s="798"/>
      <c r="AO120" s="799"/>
      <c r="AP120" s="845" t="s">
        <v>112</v>
      </c>
      <c r="AQ120" s="846"/>
      <c r="AR120" s="846"/>
      <c r="AS120" s="846"/>
      <c r="AT120" s="847"/>
      <c r="AU120" s="904" t="s">
        <v>434</v>
      </c>
      <c r="AV120" s="905"/>
      <c r="AW120" s="905"/>
      <c r="AX120" s="905"/>
      <c r="AY120" s="906"/>
      <c r="AZ120" s="881" t="s">
        <v>435</v>
      </c>
      <c r="BA120" s="826"/>
      <c r="BB120" s="826"/>
      <c r="BC120" s="826"/>
      <c r="BD120" s="826"/>
      <c r="BE120" s="826"/>
      <c r="BF120" s="826"/>
      <c r="BG120" s="826"/>
      <c r="BH120" s="826"/>
      <c r="BI120" s="826"/>
      <c r="BJ120" s="826"/>
      <c r="BK120" s="826"/>
      <c r="BL120" s="826"/>
      <c r="BM120" s="826"/>
      <c r="BN120" s="826"/>
      <c r="BO120" s="826"/>
      <c r="BP120" s="827"/>
      <c r="BQ120" s="882">
        <v>6231157</v>
      </c>
      <c r="BR120" s="863"/>
      <c r="BS120" s="863"/>
      <c r="BT120" s="863"/>
      <c r="BU120" s="863"/>
      <c r="BV120" s="863">
        <v>6830045</v>
      </c>
      <c r="BW120" s="863"/>
      <c r="BX120" s="863"/>
      <c r="BY120" s="863"/>
      <c r="BZ120" s="863"/>
      <c r="CA120" s="863">
        <v>7069917</v>
      </c>
      <c r="CB120" s="863"/>
      <c r="CC120" s="863"/>
      <c r="CD120" s="863"/>
      <c r="CE120" s="863"/>
      <c r="CF120" s="887">
        <v>138.30000000000001</v>
      </c>
      <c r="CG120" s="888"/>
      <c r="CH120" s="888"/>
      <c r="CI120" s="888"/>
      <c r="CJ120" s="888"/>
      <c r="CK120" s="889" t="s">
        <v>436</v>
      </c>
      <c r="CL120" s="873"/>
      <c r="CM120" s="873"/>
      <c r="CN120" s="873"/>
      <c r="CO120" s="874"/>
      <c r="CP120" s="893" t="s">
        <v>384</v>
      </c>
      <c r="CQ120" s="894"/>
      <c r="CR120" s="894"/>
      <c r="CS120" s="894"/>
      <c r="CT120" s="894"/>
      <c r="CU120" s="894"/>
      <c r="CV120" s="894"/>
      <c r="CW120" s="894"/>
      <c r="CX120" s="894"/>
      <c r="CY120" s="894"/>
      <c r="CZ120" s="894"/>
      <c r="DA120" s="894"/>
      <c r="DB120" s="894"/>
      <c r="DC120" s="894"/>
      <c r="DD120" s="894"/>
      <c r="DE120" s="894"/>
      <c r="DF120" s="895"/>
      <c r="DG120" s="882">
        <v>10847342</v>
      </c>
      <c r="DH120" s="863"/>
      <c r="DI120" s="863"/>
      <c r="DJ120" s="863"/>
      <c r="DK120" s="863"/>
      <c r="DL120" s="863">
        <v>10696098</v>
      </c>
      <c r="DM120" s="863"/>
      <c r="DN120" s="863"/>
      <c r="DO120" s="863"/>
      <c r="DP120" s="863"/>
      <c r="DQ120" s="863">
        <v>11177501</v>
      </c>
      <c r="DR120" s="863"/>
      <c r="DS120" s="863"/>
      <c r="DT120" s="863"/>
      <c r="DU120" s="863"/>
      <c r="DV120" s="864">
        <v>218.7</v>
      </c>
      <c r="DW120" s="864"/>
      <c r="DX120" s="864"/>
      <c r="DY120" s="864"/>
      <c r="DZ120" s="865"/>
    </row>
    <row r="121" spans="1:130" s="199" customFormat="1" ht="26.25" customHeight="1" x14ac:dyDescent="0.15">
      <c r="A121" s="838"/>
      <c r="B121" s="839"/>
      <c r="C121" s="884" t="s">
        <v>437</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112</v>
      </c>
      <c r="AB121" s="798"/>
      <c r="AC121" s="798"/>
      <c r="AD121" s="798"/>
      <c r="AE121" s="799"/>
      <c r="AF121" s="800" t="s">
        <v>112</v>
      </c>
      <c r="AG121" s="798"/>
      <c r="AH121" s="798"/>
      <c r="AI121" s="798"/>
      <c r="AJ121" s="799"/>
      <c r="AK121" s="800" t="s">
        <v>112</v>
      </c>
      <c r="AL121" s="798"/>
      <c r="AM121" s="798"/>
      <c r="AN121" s="798"/>
      <c r="AO121" s="799"/>
      <c r="AP121" s="845" t="s">
        <v>112</v>
      </c>
      <c r="AQ121" s="846"/>
      <c r="AR121" s="846"/>
      <c r="AS121" s="846"/>
      <c r="AT121" s="847"/>
      <c r="AU121" s="907"/>
      <c r="AV121" s="908"/>
      <c r="AW121" s="908"/>
      <c r="AX121" s="908"/>
      <c r="AY121" s="909"/>
      <c r="AZ121" s="833" t="s">
        <v>438</v>
      </c>
      <c r="BA121" s="768"/>
      <c r="BB121" s="768"/>
      <c r="BC121" s="768"/>
      <c r="BD121" s="768"/>
      <c r="BE121" s="768"/>
      <c r="BF121" s="768"/>
      <c r="BG121" s="768"/>
      <c r="BH121" s="768"/>
      <c r="BI121" s="768"/>
      <c r="BJ121" s="768"/>
      <c r="BK121" s="768"/>
      <c r="BL121" s="768"/>
      <c r="BM121" s="768"/>
      <c r="BN121" s="768"/>
      <c r="BO121" s="768"/>
      <c r="BP121" s="769"/>
      <c r="BQ121" s="834">
        <v>106984</v>
      </c>
      <c r="BR121" s="835"/>
      <c r="BS121" s="835"/>
      <c r="BT121" s="835"/>
      <c r="BU121" s="835"/>
      <c r="BV121" s="835">
        <v>107594</v>
      </c>
      <c r="BW121" s="835"/>
      <c r="BX121" s="835"/>
      <c r="BY121" s="835"/>
      <c r="BZ121" s="835"/>
      <c r="CA121" s="835">
        <v>167798</v>
      </c>
      <c r="CB121" s="835"/>
      <c r="CC121" s="835"/>
      <c r="CD121" s="835"/>
      <c r="CE121" s="835"/>
      <c r="CF121" s="896">
        <v>3.3</v>
      </c>
      <c r="CG121" s="897"/>
      <c r="CH121" s="897"/>
      <c r="CI121" s="897"/>
      <c r="CJ121" s="897"/>
      <c r="CK121" s="890"/>
      <c r="CL121" s="876"/>
      <c r="CM121" s="876"/>
      <c r="CN121" s="876"/>
      <c r="CO121" s="877"/>
      <c r="CP121" s="856" t="s">
        <v>382</v>
      </c>
      <c r="CQ121" s="857"/>
      <c r="CR121" s="857"/>
      <c r="CS121" s="857"/>
      <c r="CT121" s="857"/>
      <c r="CU121" s="857"/>
      <c r="CV121" s="857"/>
      <c r="CW121" s="857"/>
      <c r="CX121" s="857"/>
      <c r="CY121" s="857"/>
      <c r="CZ121" s="857"/>
      <c r="DA121" s="857"/>
      <c r="DB121" s="857"/>
      <c r="DC121" s="857"/>
      <c r="DD121" s="857"/>
      <c r="DE121" s="857"/>
      <c r="DF121" s="858"/>
      <c r="DG121" s="834">
        <v>500646</v>
      </c>
      <c r="DH121" s="835"/>
      <c r="DI121" s="835"/>
      <c r="DJ121" s="835"/>
      <c r="DK121" s="835"/>
      <c r="DL121" s="835">
        <v>556769</v>
      </c>
      <c r="DM121" s="835"/>
      <c r="DN121" s="835"/>
      <c r="DO121" s="835"/>
      <c r="DP121" s="835"/>
      <c r="DQ121" s="835">
        <v>511061</v>
      </c>
      <c r="DR121" s="835"/>
      <c r="DS121" s="835"/>
      <c r="DT121" s="835"/>
      <c r="DU121" s="835"/>
      <c r="DV121" s="812">
        <v>10</v>
      </c>
      <c r="DW121" s="812"/>
      <c r="DX121" s="812"/>
      <c r="DY121" s="812"/>
      <c r="DZ121" s="813"/>
    </row>
    <row r="122" spans="1:130" s="199" customFormat="1" ht="26.25" customHeight="1" x14ac:dyDescent="0.15">
      <c r="A122" s="838"/>
      <c r="B122" s="839"/>
      <c r="C122" s="842" t="s">
        <v>420</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112</v>
      </c>
      <c r="AB122" s="798"/>
      <c r="AC122" s="798"/>
      <c r="AD122" s="798"/>
      <c r="AE122" s="799"/>
      <c r="AF122" s="800" t="s">
        <v>112</v>
      </c>
      <c r="AG122" s="798"/>
      <c r="AH122" s="798"/>
      <c r="AI122" s="798"/>
      <c r="AJ122" s="799"/>
      <c r="AK122" s="800" t="s">
        <v>112</v>
      </c>
      <c r="AL122" s="798"/>
      <c r="AM122" s="798"/>
      <c r="AN122" s="798"/>
      <c r="AO122" s="799"/>
      <c r="AP122" s="845" t="s">
        <v>112</v>
      </c>
      <c r="AQ122" s="846"/>
      <c r="AR122" s="846"/>
      <c r="AS122" s="846"/>
      <c r="AT122" s="847"/>
      <c r="AU122" s="907"/>
      <c r="AV122" s="908"/>
      <c r="AW122" s="908"/>
      <c r="AX122" s="908"/>
      <c r="AY122" s="909"/>
      <c r="AZ122" s="900" t="s">
        <v>439</v>
      </c>
      <c r="BA122" s="901"/>
      <c r="BB122" s="901"/>
      <c r="BC122" s="901"/>
      <c r="BD122" s="901"/>
      <c r="BE122" s="901"/>
      <c r="BF122" s="901"/>
      <c r="BG122" s="901"/>
      <c r="BH122" s="901"/>
      <c r="BI122" s="901"/>
      <c r="BJ122" s="901"/>
      <c r="BK122" s="901"/>
      <c r="BL122" s="901"/>
      <c r="BM122" s="901"/>
      <c r="BN122" s="901"/>
      <c r="BO122" s="901"/>
      <c r="BP122" s="902"/>
      <c r="BQ122" s="903">
        <v>19478869</v>
      </c>
      <c r="BR122" s="866"/>
      <c r="BS122" s="866"/>
      <c r="BT122" s="866"/>
      <c r="BU122" s="866"/>
      <c r="BV122" s="866">
        <v>18609341</v>
      </c>
      <c r="BW122" s="866"/>
      <c r="BX122" s="866"/>
      <c r="BY122" s="866"/>
      <c r="BZ122" s="866"/>
      <c r="CA122" s="866">
        <v>18142666</v>
      </c>
      <c r="CB122" s="866"/>
      <c r="CC122" s="866"/>
      <c r="CD122" s="866"/>
      <c r="CE122" s="866"/>
      <c r="CF122" s="867">
        <v>355</v>
      </c>
      <c r="CG122" s="868"/>
      <c r="CH122" s="868"/>
      <c r="CI122" s="868"/>
      <c r="CJ122" s="868"/>
      <c r="CK122" s="890"/>
      <c r="CL122" s="876"/>
      <c r="CM122" s="876"/>
      <c r="CN122" s="876"/>
      <c r="CO122" s="877"/>
      <c r="CP122" s="856" t="s">
        <v>380</v>
      </c>
      <c r="CQ122" s="857"/>
      <c r="CR122" s="857"/>
      <c r="CS122" s="857"/>
      <c r="CT122" s="857"/>
      <c r="CU122" s="857"/>
      <c r="CV122" s="857"/>
      <c r="CW122" s="857"/>
      <c r="CX122" s="857"/>
      <c r="CY122" s="857"/>
      <c r="CZ122" s="857"/>
      <c r="DA122" s="857"/>
      <c r="DB122" s="857"/>
      <c r="DC122" s="857"/>
      <c r="DD122" s="857"/>
      <c r="DE122" s="857"/>
      <c r="DF122" s="858"/>
      <c r="DG122" s="834" t="s">
        <v>112</v>
      </c>
      <c r="DH122" s="835"/>
      <c r="DI122" s="835"/>
      <c r="DJ122" s="835"/>
      <c r="DK122" s="835"/>
      <c r="DL122" s="835" t="s">
        <v>112</v>
      </c>
      <c r="DM122" s="835"/>
      <c r="DN122" s="835"/>
      <c r="DO122" s="835"/>
      <c r="DP122" s="835"/>
      <c r="DQ122" s="835" t="s">
        <v>112</v>
      </c>
      <c r="DR122" s="835"/>
      <c r="DS122" s="835"/>
      <c r="DT122" s="835"/>
      <c r="DU122" s="835"/>
      <c r="DV122" s="812" t="s">
        <v>112</v>
      </c>
      <c r="DW122" s="812"/>
      <c r="DX122" s="812"/>
      <c r="DY122" s="812"/>
      <c r="DZ122" s="813"/>
    </row>
    <row r="123" spans="1:130" s="199" customFormat="1" ht="26.25" customHeight="1" x14ac:dyDescent="0.15">
      <c r="A123" s="838"/>
      <c r="B123" s="839"/>
      <c r="C123" s="842" t="s">
        <v>426</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v>540</v>
      </c>
      <c r="AB123" s="798"/>
      <c r="AC123" s="798"/>
      <c r="AD123" s="798"/>
      <c r="AE123" s="799"/>
      <c r="AF123" s="800">
        <v>272</v>
      </c>
      <c r="AG123" s="798"/>
      <c r="AH123" s="798"/>
      <c r="AI123" s="798"/>
      <c r="AJ123" s="799"/>
      <c r="AK123" s="800" t="s">
        <v>112</v>
      </c>
      <c r="AL123" s="798"/>
      <c r="AM123" s="798"/>
      <c r="AN123" s="798"/>
      <c r="AO123" s="799"/>
      <c r="AP123" s="845" t="s">
        <v>112</v>
      </c>
      <c r="AQ123" s="846"/>
      <c r="AR123" s="846"/>
      <c r="AS123" s="846"/>
      <c r="AT123" s="847"/>
      <c r="AU123" s="910"/>
      <c r="AV123" s="911"/>
      <c r="AW123" s="911"/>
      <c r="AX123" s="911"/>
      <c r="AY123" s="911"/>
      <c r="AZ123" s="230" t="s">
        <v>169</v>
      </c>
      <c r="BA123" s="230"/>
      <c r="BB123" s="230"/>
      <c r="BC123" s="230"/>
      <c r="BD123" s="230"/>
      <c r="BE123" s="230"/>
      <c r="BF123" s="230"/>
      <c r="BG123" s="230"/>
      <c r="BH123" s="230"/>
      <c r="BI123" s="230"/>
      <c r="BJ123" s="230"/>
      <c r="BK123" s="230"/>
      <c r="BL123" s="230"/>
      <c r="BM123" s="230"/>
      <c r="BN123" s="230"/>
      <c r="BO123" s="898" t="s">
        <v>440</v>
      </c>
      <c r="BP123" s="899"/>
      <c r="BQ123" s="853">
        <v>25817010</v>
      </c>
      <c r="BR123" s="854"/>
      <c r="BS123" s="854"/>
      <c r="BT123" s="854"/>
      <c r="BU123" s="854"/>
      <c r="BV123" s="854">
        <v>25546980</v>
      </c>
      <c r="BW123" s="854"/>
      <c r="BX123" s="854"/>
      <c r="BY123" s="854"/>
      <c r="BZ123" s="854"/>
      <c r="CA123" s="854">
        <v>25380381</v>
      </c>
      <c r="CB123" s="854"/>
      <c r="CC123" s="854"/>
      <c r="CD123" s="854"/>
      <c r="CE123" s="854"/>
      <c r="CF123" s="764"/>
      <c r="CG123" s="765"/>
      <c r="CH123" s="765"/>
      <c r="CI123" s="765"/>
      <c r="CJ123" s="855"/>
      <c r="CK123" s="890"/>
      <c r="CL123" s="876"/>
      <c r="CM123" s="876"/>
      <c r="CN123" s="876"/>
      <c r="CO123" s="877"/>
      <c r="CP123" s="856" t="s">
        <v>381</v>
      </c>
      <c r="CQ123" s="857"/>
      <c r="CR123" s="857"/>
      <c r="CS123" s="857"/>
      <c r="CT123" s="857"/>
      <c r="CU123" s="857"/>
      <c r="CV123" s="857"/>
      <c r="CW123" s="857"/>
      <c r="CX123" s="857"/>
      <c r="CY123" s="857"/>
      <c r="CZ123" s="857"/>
      <c r="DA123" s="857"/>
      <c r="DB123" s="857"/>
      <c r="DC123" s="857"/>
      <c r="DD123" s="857"/>
      <c r="DE123" s="857"/>
      <c r="DF123" s="858"/>
      <c r="DG123" s="797" t="s">
        <v>112</v>
      </c>
      <c r="DH123" s="798"/>
      <c r="DI123" s="798"/>
      <c r="DJ123" s="798"/>
      <c r="DK123" s="799"/>
      <c r="DL123" s="800" t="s">
        <v>112</v>
      </c>
      <c r="DM123" s="798"/>
      <c r="DN123" s="798"/>
      <c r="DO123" s="798"/>
      <c r="DP123" s="799"/>
      <c r="DQ123" s="800" t="s">
        <v>112</v>
      </c>
      <c r="DR123" s="798"/>
      <c r="DS123" s="798"/>
      <c r="DT123" s="798"/>
      <c r="DU123" s="799"/>
      <c r="DV123" s="845" t="s">
        <v>112</v>
      </c>
      <c r="DW123" s="846"/>
      <c r="DX123" s="846"/>
      <c r="DY123" s="846"/>
      <c r="DZ123" s="847"/>
    </row>
    <row r="124" spans="1:130" s="199" customFormat="1" ht="26.25" customHeight="1" thickBot="1" x14ac:dyDescent="0.2">
      <c r="A124" s="838"/>
      <c r="B124" s="839"/>
      <c r="C124" s="842" t="s">
        <v>429</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112</v>
      </c>
      <c r="AB124" s="798"/>
      <c r="AC124" s="798"/>
      <c r="AD124" s="798"/>
      <c r="AE124" s="799"/>
      <c r="AF124" s="800" t="s">
        <v>112</v>
      </c>
      <c r="AG124" s="798"/>
      <c r="AH124" s="798"/>
      <c r="AI124" s="798"/>
      <c r="AJ124" s="799"/>
      <c r="AK124" s="800" t="s">
        <v>112</v>
      </c>
      <c r="AL124" s="798"/>
      <c r="AM124" s="798"/>
      <c r="AN124" s="798"/>
      <c r="AO124" s="799"/>
      <c r="AP124" s="845" t="s">
        <v>112</v>
      </c>
      <c r="AQ124" s="846"/>
      <c r="AR124" s="846"/>
      <c r="AS124" s="846"/>
      <c r="AT124" s="847"/>
      <c r="AU124" s="848" t="s">
        <v>441</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84.7</v>
      </c>
      <c r="BR124" s="852"/>
      <c r="BS124" s="852"/>
      <c r="BT124" s="852"/>
      <c r="BU124" s="852"/>
      <c r="BV124" s="852">
        <v>73.2</v>
      </c>
      <c r="BW124" s="852"/>
      <c r="BX124" s="852"/>
      <c r="BY124" s="852"/>
      <c r="BZ124" s="852"/>
      <c r="CA124" s="852">
        <v>81.2</v>
      </c>
      <c r="CB124" s="852"/>
      <c r="CC124" s="852"/>
      <c r="CD124" s="852"/>
      <c r="CE124" s="852"/>
      <c r="CF124" s="742"/>
      <c r="CG124" s="743"/>
      <c r="CH124" s="743"/>
      <c r="CI124" s="743"/>
      <c r="CJ124" s="883"/>
      <c r="CK124" s="891"/>
      <c r="CL124" s="891"/>
      <c r="CM124" s="891"/>
      <c r="CN124" s="891"/>
      <c r="CO124" s="892"/>
      <c r="CP124" s="856" t="s">
        <v>442</v>
      </c>
      <c r="CQ124" s="857"/>
      <c r="CR124" s="857"/>
      <c r="CS124" s="857"/>
      <c r="CT124" s="857"/>
      <c r="CU124" s="857"/>
      <c r="CV124" s="857"/>
      <c r="CW124" s="857"/>
      <c r="CX124" s="857"/>
      <c r="CY124" s="857"/>
      <c r="CZ124" s="857"/>
      <c r="DA124" s="857"/>
      <c r="DB124" s="857"/>
      <c r="DC124" s="857"/>
      <c r="DD124" s="857"/>
      <c r="DE124" s="857"/>
      <c r="DF124" s="858"/>
      <c r="DG124" s="780" t="s">
        <v>112</v>
      </c>
      <c r="DH124" s="781"/>
      <c r="DI124" s="781"/>
      <c r="DJ124" s="781"/>
      <c r="DK124" s="782"/>
      <c r="DL124" s="783" t="s">
        <v>112</v>
      </c>
      <c r="DM124" s="781"/>
      <c r="DN124" s="781"/>
      <c r="DO124" s="781"/>
      <c r="DP124" s="782"/>
      <c r="DQ124" s="783" t="s">
        <v>112</v>
      </c>
      <c r="DR124" s="781"/>
      <c r="DS124" s="781"/>
      <c r="DT124" s="781"/>
      <c r="DU124" s="782"/>
      <c r="DV124" s="869" t="s">
        <v>112</v>
      </c>
      <c r="DW124" s="870"/>
      <c r="DX124" s="870"/>
      <c r="DY124" s="870"/>
      <c r="DZ124" s="871"/>
    </row>
    <row r="125" spans="1:130" s="199" customFormat="1" ht="26.25" customHeight="1" x14ac:dyDescent="0.15">
      <c r="A125" s="838"/>
      <c r="B125" s="839"/>
      <c r="C125" s="842" t="s">
        <v>431</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112</v>
      </c>
      <c r="AB125" s="798"/>
      <c r="AC125" s="798"/>
      <c r="AD125" s="798"/>
      <c r="AE125" s="799"/>
      <c r="AF125" s="800" t="s">
        <v>112</v>
      </c>
      <c r="AG125" s="798"/>
      <c r="AH125" s="798"/>
      <c r="AI125" s="798"/>
      <c r="AJ125" s="799"/>
      <c r="AK125" s="800" t="s">
        <v>112</v>
      </c>
      <c r="AL125" s="798"/>
      <c r="AM125" s="798"/>
      <c r="AN125" s="798"/>
      <c r="AO125" s="799"/>
      <c r="AP125" s="845" t="s">
        <v>112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443</v>
      </c>
      <c r="CL125" s="873"/>
      <c r="CM125" s="873"/>
      <c r="CN125" s="873"/>
      <c r="CO125" s="874"/>
      <c r="CP125" s="881" t="s">
        <v>444</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x14ac:dyDescent="0.2">
      <c r="A126" s="838"/>
      <c r="B126" s="839"/>
      <c r="C126" s="842" t="s">
        <v>433</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112</v>
      </c>
      <c r="AB126" s="798"/>
      <c r="AC126" s="798"/>
      <c r="AD126" s="798"/>
      <c r="AE126" s="799"/>
      <c r="AF126" s="800" t="s">
        <v>112</v>
      </c>
      <c r="AG126" s="798"/>
      <c r="AH126" s="798"/>
      <c r="AI126" s="798"/>
      <c r="AJ126" s="799"/>
      <c r="AK126" s="800" t="s">
        <v>112</v>
      </c>
      <c r="AL126" s="798"/>
      <c r="AM126" s="798"/>
      <c r="AN126" s="798"/>
      <c r="AO126" s="799"/>
      <c r="AP126" s="845" t="s">
        <v>112</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445</v>
      </c>
      <c r="CQ126" s="768"/>
      <c r="CR126" s="768"/>
      <c r="CS126" s="768"/>
      <c r="CT126" s="768"/>
      <c r="CU126" s="768"/>
      <c r="CV126" s="768"/>
      <c r="CW126" s="768"/>
      <c r="CX126" s="768"/>
      <c r="CY126" s="768"/>
      <c r="CZ126" s="768"/>
      <c r="DA126" s="768"/>
      <c r="DB126" s="768"/>
      <c r="DC126" s="768"/>
      <c r="DD126" s="768"/>
      <c r="DE126" s="768"/>
      <c r="DF126" s="769"/>
      <c r="DG126" s="834" t="s">
        <v>112</v>
      </c>
      <c r="DH126" s="835"/>
      <c r="DI126" s="835"/>
      <c r="DJ126" s="835"/>
      <c r="DK126" s="835"/>
      <c r="DL126" s="835" t="s">
        <v>112</v>
      </c>
      <c r="DM126" s="835"/>
      <c r="DN126" s="835"/>
      <c r="DO126" s="835"/>
      <c r="DP126" s="835"/>
      <c r="DQ126" s="835" t="s">
        <v>112</v>
      </c>
      <c r="DR126" s="835"/>
      <c r="DS126" s="835"/>
      <c r="DT126" s="835"/>
      <c r="DU126" s="835"/>
      <c r="DV126" s="812" t="s">
        <v>112</v>
      </c>
      <c r="DW126" s="812"/>
      <c r="DX126" s="812"/>
      <c r="DY126" s="812"/>
      <c r="DZ126" s="813"/>
    </row>
    <row r="127" spans="1:130" s="199" customFormat="1" ht="26.25" customHeight="1" x14ac:dyDescent="0.15">
      <c r="A127" s="840"/>
      <c r="B127" s="841"/>
      <c r="C127" s="859" t="s">
        <v>446</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112</v>
      </c>
      <c r="AB127" s="798"/>
      <c r="AC127" s="798"/>
      <c r="AD127" s="798"/>
      <c r="AE127" s="799"/>
      <c r="AF127" s="800" t="s">
        <v>112</v>
      </c>
      <c r="AG127" s="798"/>
      <c r="AH127" s="798"/>
      <c r="AI127" s="798"/>
      <c r="AJ127" s="799"/>
      <c r="AK127" s="800" t="s">
        <v>112</v>
      </c>
      <c r="AL127" s="798"/>
      <c r="AM127" s="798"/>
      <c r="AN127" s="798"/>
      <c r="AO127" s="799"/>
      <c r="AP127" s="845" t="s">
        <v>112</v>
      </c>
      <c r="AQ127" s="846"/>
      <c r="AR127" s="846"/>
      <c r="AS127" s="846"/>
      <c r="AT127" s="847"/>
      <c r="AU127" s="235"/>
      <c r="AV127" s="235"/>
      <c r="AW127" s="235"/>
      <c r="AX127" s="862" t="s">
        <v>447</v>
      </c>
      <c r="AY127" s="830"/>
      <c r="AZ127" s="830"/>
      <c r="BA127" s="830"/>
      <c r="BB127" s="830"/>
      <c r="BC127" s="830"/>
      <c r="BD127" s="830"/>
      <c r="BE127" s="831"/>
      <c r="BF127" s="829" t="s">
        <v>448</v>
      </c>
      <c r="BG127" s="830"/>
      <c r="BH127" s="830"/>
      <c r="BI127" s="830"/>
      <c r="BJ127" s="830"/>
      <c r="BK127" s="830"/>
      <c r="BL127" s="831"/>
      <c r="BM127" s="829" t="s">
        <v>449</v>
      </c>
      <c r="BN127" s="830"/>
      <c r="BO127" s="830"/>
      <c r="BP127" s="830"/>
      <c r="BQ127" s="830"/>
      <c r="BR127" s="830"/>
      <c r="BS127" s="831"/>
      <c r="BT127" s="829" t="s">
        <v>450</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451</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t="s">
        <v>112</v>
      </c>
      <c r="DR127" s="835"/>
      <c r="DS127" s="835"/>
      <c r="DT127" s="835"/>
      <c r="DU127" s="835"/>
      <c r="DV127" s="812" t="s">
        <v>112</v>
      </c>
      <c r="DW127" s="812"/>
      <c r="DX127" s="812"/>
      <c r="DY127" s="812"/>
      <c r="DZ127" s="813"/>
    </row>
    <row r="128" spans="1:130" s="199" customFormat="1" ht="26.25" customHeight="1" thickBot="1" x14ac:dyDescent="0.2">
      <c r="A128" s="814" t="s">
        <v>452</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453</v>
      </c>
      <c r="X128" s="816"/>
      <c r="Y128" s="816"/>
      <c r="Z128" s="817"/>
      <c r="AA128" s="818">
        <v>57371</v>
      </c>
      <c r="AB128" s="819"/>
      <c r="AC128" s="819"/>
      <c r="AD128" s="819"/>
      <c r="AE128" s="820"/>
      <c r="AF128" s="821">
        <v>13027</v>
      </c>
      <c r="AG128" s="819"/>
      <c r="AH128" s="819"/>
      <c r="AI128" s="819"/>
      <c r="AJ128" s="820"/>
      <c r="AK128" s="821">
        <v>23413</v>
      </c>
      <c r="AL128" s="819"/>
      <c r="AM128" s="819"/>
      <c r="AN128" s="819"/>
      <c r="AO128" s="820"/>
      <c r="AP128" s="822"/>
      <c r="AQ128" s="823"/>
      <c r="AR128" s="823"/>
      <c r="AS128" s="823"/>
      <c r="AT128" s="824"/>
      <c r="AU128" s="235"/>
      <c r="AV128" s="235"/>
      <c r="AW128" s="235"/>
      <c r="AX128" s="825" t="s">
        <v>454</v>
      </c>
      <c r="AY128" s="826"/>
      <c r="AZ128" s="826"/>
      <c r="BA128" s="826"/>
      <c r="BB128" s="826"/>
      <c r="BC128" s="826"/>
      <c r="BD128" s="826"/>
      <c r="BE128" s="827"/>
      <c r="BF128" s="804" t="s">
        <v>112</v>
      </c>
      <c r="BG128" s="805"/>
      <c r="BH128" s="805"/>
      <c r="BI128" s="805"/>
      <c r="BJ128" s="805"/>
      <c r="BK128" s="805"/>
      <c r="BL128" s="828"/>
      <c r="BM128" s="804">
        <v>14.14</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455</v>
      </c>
      <c r="CQ128" s="746"/>
      <c r="CR128" s="746"/>
      <c r="CS128" s="746"/>
      <c r="CT128" s="746"/>
      <c r="CU128" s="746"/>
      <c r="CV128" s="746"/>
      <c r="CW128" s="746"/>
      <c r="CX128" s="746"/>
      <c r="CY128" s="746"/>
      <c r="CZ128" s="746"/>
      <c r="DA128" s="746"/>
      <c r="DB128" s="746"/>
      <c r="DC128" s="746"/>
      <c r="DD128" s="746"/>
      <c r="DE128" s="746"/>
      <c r="DF128" s="747"/>
      <c r="DG128" s="808" t="s">
        <v>112</v>
      </c>
      <c r="DH128" s="809"/>
      <c r="DI128" s="809"/>
      <c r="DJ128" s="809"/>
      <c r="DK128" s="809"/>
      <c r="DL128" s="809" t="s">
        <v>112</v>
      </c>
      <c r="DM128" s="809"/>
      <c r="DN128" s="809"/>
      <c r="DO128" s="809"/>
      <c r="DP128" s="809"/>
      <c r="DQ128" s="809" t="s">
        <v>112</v>
      </c>
      <c r="DR128" s="809"/>
      <c r="DS128" s="809"/>
      <c r="DT128" s="809"/>
      <c r="DU128" s="809"/>
      <c r="DV128" s="810" t="s">
        <v>112</v>
      </c>
      <c r="DW128" s="810"/>
      <c r="DX128" s="810"/>
      <c r="DY128" s="810"/>
      <c r="DZ128" s="811"/>
    </row>
    <row r="129" spans="1:131" s="199" customFormat="1" ht="26.25" customHeight="1" x14ac:dyDescent="0.15">
      <c r="A129" s="792" t="s">
        <v>92</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456</v>
      </c>
      <c r="X129" s="795"/>
      <c r="Y129" s="795"/>
      <c r="Z129" s="796"/>
      <c r="AA129" s="797">
        <v>6822223</v>
      </c>
      <c r="AB129" s="798"/>
      <c r="AC129" s="798"/>
      <c r="AD129" s="798"/>
      <c r="AE129" s="799"/>
      <c r="AF129" s="800">
        <v>7110610</v>
      </c>
      <c r="AG129" s="798"/>
      <c r="AH129" s="798"/>
      <c r="AI129" s="798"/>
      <c r="AJ129" s="799"/>
      <c r="AK129" s="800">
        <v>6752056</v>
      </c>
      <c r="AL129" s="798"/>
      <c r="AM129" s="798"/>
      <c r="AN129" s="798"/>
      <c r="AO129" s="799"/>
      <c r="AP129" s="801"/>
      <c r="AQ129" s="802"/>
      <c r="AR129" s="802"/>
      <c r="AS129" s="802"/>
      <c r="AT129" s="803"/>
      <c r="AU129" s="237"/>
      <c r="AV129" s="237"/>
      <c r="AW129" s="237"/>
      <c r="AX129" s="767" t="s">
        <v>457</v>
      </c>
      <c r="AY129" s="768"/>
      <c r="AZ129" s="768"/>
      <c r="BA129" s="768"/>
      <c r="BB129" s="768"/>
      <c r="BC129" s="768"/>
      <c r="BD129" s="768"/>
      <c r="BE129" s="769"/>
      <c r="BF129" s="787" t="s">
        <v>112</v>
      </c>
      <c r="BG129" s="788"/>
      <c r="BH129" s="788"/>
      <c r="BI129" s="788"/>
      <c r="BJ129" s="788"/>
      <c r="BK129" s="788"/>
      <c r="BL129" s="789"/>
      <c r="BM129" s="787">
        <v>19.14</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458</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459</v>
      </c>
      <c r="X130" s="795"/>
      <c r="Y130" s="795"/>
      <c r="Z130" s="796"/>
      <c r="AA130" s="797">
        <v>1508393</v>
      </c>
      <c r="AB130" s="798"/>
      <c r="AC130" s="798"/>
      <c r="AD130" s="798"/>
      <c r="AE130" s="799"/>
      <c r="AF130" s="800">
        <v>1668917</v>
      </c>
      <c r="AG130" s="798"/>
      <c r="AH130" s="798"/>
      <c r="AI130" s="798"/>
      <c r="AJ130" s="799"/>
      <c r="AK130" s="800">
        <v>1641631</v>
      </c>
      <c r="AL130" s="798"/>
      <c r="AM130" s="798"/>
      <c r="AN130" s="798"/>
      <c r="AO130" s="799"/>
      <c r="AP130" s="801"/>
      <c r="AQ130" s="802"/>
      <c r="AR130" s="802"/>
      <c r="AS130" s="802"/>
      <c r="AT130" s="803"/>
      <c r="AU130" s="237"/>
      <c r="AV130" s="237"/>
      <c r="AW130" s="237"/>
      <c r="AX130" s="767" t="s">
        <v>460</v>
      </c>
      <c r="AY130" s="768"/>
      <c r="AZ130" s="768"/>
      <c r="BA130" s="768"/>
      <c r="BB130" s="768"/>
      <c r="BC130" s="768"/>
      <c r="BD130" s="768"/>
      <c r="BE130" s="769"/>
      <c r="BF130" s="770">
        <v>10.8</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461</v>
      </c>
      <c r="X131" s="778"/>
      <c r="Y131" s="778"/>
      <c r="Z131" s="779"/>
      <c r="AA131" s="780">
        <v>5313830</v>
      </c>
      <c r="AB131" s="781"/>
      <c r="AC131" s="781"/>
      <c r="AD131" s="781"/>
      <c r="AE131" s="782"/>
      <c r="AF131" s="783">
        <v>5441693</v>
      </c>
      <c r="AG131" s="781"/>
      <c r="AH131" s="781"/>
      <c r="AI131" s="781"/>
      <c r="AJ131" s="782"/>
      <c r="AK131" s="783">
        <v>5110425</v>
      </c>
      <c r="AL131" s="781"/>
      <c r="AM131" s="781"/>
      <c r="AN131" s="781"/>
      <c r="AO131" s="782"/>
      <c r="AP131" s="784"/>
      <c r="AQ131" s="785"/>
      <c r="AR131" s="785"/>
      <c r="AS131" s="785"/>
      <c r="AT131" s="786"/>
      <c r="AU131" s="237"/>
      <c r="AV131" s="237"/>
      <c r="AW131" s="237"/>
      <c r="AX131" s="745" t="s">
        <v>462</v>
      </c>
      <c r="AY131" s="746"/>
      <c r="AZ131" s="746"/>
      <c r="BA131" s="746"/>
      <c r="BB131" s="746"/>
      <c r="BC131" s="746"/>
      <c r="BD131" s="746"/>
      <c r="BE131" s="747"/>
      <c r="BF131" s="748">
        <v>81.2</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463</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464</v>
      </c>
      <c r="W132" s="758"/>
      <c r="X132" s="758"/>
      <c r="Y132" s="758"/>
      <c r="Z132" s="759"/>
      <c r="AA132" s="760">
        <v>11.56438953</v>
      </c>
      <c r="AB132" s="761"/>
      <c r="AC132" s="761"/>
      <c r="AD132" s="761"/>
      <c r="AE132" s="762"/>
      <c r="AF132" s="763">
        <v>8.8730657900000001</v>
      </c>
      <c r="AG132" s="761"/>
      <c r="AH132" s="761"/>
      <c r="AI132" s="761"/>
      <c r="AJ132" s="762"/>
      <c r="AK132" s="763">
        <v>12.13861861</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465</v>
      </c>
      <c r="W133" s="737"/>
      <c r="X133" s="737"/>
      <c r="Y133" s="737"/>
      <c r="Z133" s="738"/>
      <c r="AA133" s="739">
        <v>12.7</v>
      </c>
      <c r="AB133" s="740"/>
      <c r="AC133" s="740"/>
      <c r="AD133" s="740"/>
      <c r="AE133" s="741"/>
      <c r="AF133" s="739">
        <v>11.7</v>
      </c>
      <c r="AG133" s="740"/>
      <c r="AH133" s="740"/>
      <c r="AI133" s="740"/>
      <c r="AJ133" s="741"/>
      <c r="AK133" s="739">
        <v>10.8</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43" zoomScaleNormal="85" zoomScaleSheetLayoutView="55" workbookViewId="0">
      <selection activeCell="O56" sqref="O56"/>
    </sheetView>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S34"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37"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466</v>
      </c>
      <c r="B5" s="248"/>
      <c r="C5" s="248"/>
      <c r="D5" s="248"/>
      <c r="E5" s="248"/>
      <c r="F5" s="248"/>
      <c r="G5" s="248"/>
      <c r="H5" s="248"/>
      <c r="I5" s="248"/>
      <c r="J5" s="248"/>
      <c r="K5" s="248"/>
      <c r="L5" s="248"/>
      <c r="M5" s="248"/>
      <c r="N5" s="248"/>
      <c r="O5" s="249"/>
    </row>
    <row r="6" spans="1:16" x14ac:dyDescent="0.15">
      <c r="A6" s="250"/>
      <c r="B6" s="246"/>
      <c r="C6" s="246"/>
      <c r="D6" s="246"/>
      <c r="E6" s="246"/>
      <c r="F6" s="246"/>
      <c r="G6" s="251" t="s">
        <v>467</v>
      </c>
      <c r="H6" s="251"/>
      <c r="I6" s="251"/>
      <c r="J6" s="251"/>
      <c r="K6" s="246"/>
      <c r="L6" s="246"/>
      <c r="M6" s="246"/>
      <c r="N6" s="246"/>
    </row>
    <row r="7" spans="1:16" x14ac:dyDescent="0.15">
      <c r="A7" s="250"/>
      <c r="B7" s="246"/>
      <c r="C7" s="246"/>
      <c r="D7" s="246"/>
      <c r="E7" s="246"/>
      <c r="F7" s="246"/>
      <c r="G7" s="253"/>
      <c r="H7" s="254"/>
      <c r="I7" s="254"/>
      <c r="J7" s="255"/>
      <c r="K7" s="1152" t="s">
        <v>468</v>
      </c>
      <c r="L7" s="256"/>
      <c r="M7" s="257" t="s">
        <v>469</v>
      </c>
      <c r="N7" s="258"/>
    </row>
    <row r="8" spans="1:16" x14ac:dyDescent="0.15">
      <c r="A8" s="250"/>
      <c r="B8" s="246"/>
      <c r="C8" s="246"/>
      <c r="D8" s="246"/>
      <c r="E8" s="246"/>
      <c r="F8" s="246"/>
      <c r="G8" s="259"/>
      <c r="H8" s="260"/>
      <c r="I8" s="260"/>
      <c r="J8" s="261"/>
      <c r="K8" s="1153"/>
      <c r="L8" s="262" t="s">
        <v>470</v>
      </c>
      <c r="M8" s="263" t="s">
        <v>471</v>
      </c>
      <c r="N8" s="264" t="s">
        <v>472</v>
      </c>
    </row>
    <row r="9" spans="1:16" x14ac:dyDescent="0.15">
      <c r="A9" s="250"/>
      <c r="B9" s="246"/>
      <c r="C9" s="246"/>
      <c r="D9" s="246"/>
      <c r="E9" s="246"/>
      <c r="F9" s="246"/>
      <c r="G9" s="1166" t="s">
        <v>473</v>
      </c>
      <c r="H9" s="1167"/>
      <c r="I9" s="1167"/>
      <c r="J9" s="1168"/>
      <c r="K9" s="265">
        <v>1487345</v>
      </c>
      <c r="L9" s="266">
        <v>80506</v>
      </c>
      <c r="M9" s="267">
        <v>79829</v>
      </c>
      <c r="N9" s="268">
        <v>0.8</v>
      </c>
    </row>
    <row r="10" spans="1:16" x14ac:dyDescent="0.15">
      <c r="A10" s="250"/>
      <c r="B10" s="246"/>
      <c r="C10" s="246"/>
      <c r="D10" s="246"/>
      <c r="E10" s="246"/>
      <c r="F10" s="246"/>
      <c r="G10" s="1166" t="s">
        <v>474</v>
      </c>
      <c r="H10" s="1167"/>
      <c r="I10" s="1167"/>
      <c r="J10" s="1168"/>
      <c r="K10" s="269">
        <v>145425</v>
      </c>
      <c r="L10" s="270">
        <v>7871</v>
      </c>
      <c r="M10" s="271">
        <v>8081</v>
      </c>
      <c r="N10" s="272">
        <v>-2.6</v>
      </c>
    </row>
    <row r="11" spans="1:16" ht="13.5" customHeight="1" x14ac:dyDescent="0.15">
      <c r="A11" s="250"/>
      <c r="B11" s="246"/>
      <c r="C11" s="246"/>
      <c r="D11" s="246"/>
      <c r="E11" s="246"/>
      <c r="F11" s="246"/>
      <c r="G11" s="1166" t="s">
        <v>475</v>
      </c>
      <c r="H11" s="1167"/>
      <c r="I11" s="1167"/>
      <c r="J11" s="1168"/>
      <c r="K11" s="269">
        <v>1088</v>
      </c>
      <c r="L11" s="270">
        <v>59</v>
      </c>
      <c r="M11" s="271">
        <v>11037</v>
      </c>
      <c r="N11" s="272">
        <v>-99.5</v>
      </c>
    </row>
    <row r="12" spans="1:16" ht="13.5" customHeight="1" x14ac:dyDescent="0.15">
      <c r="A12" s="250"/>
      <c r="B12" s="246"/>
      <c r="C12" s="246"/>
      <c r="D12" s="246"/>
      <c r="E12" s="246"/>
      <c r="F12" s="246"/>
      <c r="G12" s="1166" t="s">
        <v>476</v>
      </c>
      <c r="H12" s="1167"/>
      <c r="I12" s="1167"/>
      <c r="J12" s="1168"/>
      <c r="K12" s="269" t="s">
        <v>477</v>
      </c>
      <c r="L12" s="270" t="s">
        <v>477</v>
      </c>
      <c r="M12" s="271">
        <v>1188</v>
      </c>
      <c r="N12" s="272" t="s">
        <v>477</v>
      </c>
    </row>
    <row r="13" spans="1:16" ht="13.5" customHeight="1" x14ac:dyDescent="0.15">
      <c r="A13" s="250"/>
      <c r="B13" s="246"/>
      <c r="C13" s="246"/>
      <c r="D13" s="246"/>
      <c r="E13" s="246"/>
      <c r="F13" s="246"/>
      <c r="G13" s="1166" t="s">
        <v>478</v>
      </c>
      <c r="H13" s="1167"/>
      <c r="I13" s="1167"/>
      <c r="J13" s="1168"/>
      <c r="K13" s="269" t="s">
        <v>477</v>
      </c>
      <c r="L13" s="270" t="s">
        <v>477</v>
      </c>
      <c r="M13" s="271" t="s">
        <v>477</v>
      </c>
      <c r="N13" s="272" t="s">
        <v>477</v>
      </c>
    </row>
    <row r="14" spans="1:16" ht="13.5" customHeight="1" x14ac:dyDescent="0.15">
      <c r="A14" s="250"/>
      <c r="B14" s="246"/>
      <c r="C14" s="246"/>
      <c r="D14" s="246"/>
      <c r="E14" s="246"/>
      <c r="F14" s="246"/>
      <c r="G14" s="1166" t="s">
        <v>479</v>
      </c>
      <c r="H14" s="1167"/>
      <c r="I14" s="1167"/>
      <c r="J14" s="1168"/>
      <c r="K14" s="269">
        <v>57741</v>
      </c>
      <c r="L14" s="270">
        <v>3125</v>
      </c>
      <c r="M14" s="271">
        <v>4462</v>
      </c>
      <c r="N14" s="272">
        <v>-30</v>
      </c>
    </row>
    <row r="15" spans="1:16" ht="13.5" customHeight="1" x14ac:dyDescent="0.15">
      <c r="A15" s="250"/>
      <c r="B15" s="246"/>
      <c r="C15" s="246"/>
      <c r="D15" s="246"/>
      <c r="E15" s="246"/>
      <c r="F15" s="246"/>
      <c r="G15" s="1166" t="s">
        <v>480</v>
      </c>
      <c r="H15" s="1167"/>
      <c r="I15" s="1167"/>
      <c r="J15" s="1168"/>
      <c r="K15" s="269" t="s">
        <v>477</v>
      </c>
      <c r="L15" s="270" t="s">
        <v>477</v>
      </c>
      <c r="M15" s="271">
        <v>1793</v>
      </c>
      <c r="N15" s="272" t="s">
        <v>477</v>
      </c>
    </row>
    <row r="16" spans="1:16" x14ac:dyDescent="0.15">
      <c r="A16" s="250"/>
      <c r="B16" s="246"/>
      <c r="C16" s="246"/>
      <c r="D16" s="246"/>
      <c r="E16" s="246"/>
      <c r="F16" s="246"/>
      <c r="G16" s="1169" t="s">
        <v>481</v>
      </c>
      <c r="H16" s="1170"/>
      <c r="I16" s="1170"/>
      <c r="J16" s="1171"/>
      <c r="K16" s="270">
        <v>-137860</v>
      </c>
      <c r="L16" s="270">
        <v>-7462</v>
      </c>
      <c r="M16" s="271">
        <v>-8384</v>
      </c>
      <c r="N16" s="272">
        <v>-11</v>
      </c>
    </row>
    <row r="17" spans="1:16" x14ac:dyDescent="0.15">
      <c r="A17" s="250"/>
      <c r="B17" s="246"/>
      <c r="C17" s="246"/>
      <c r="D17" s="246"/>
      <c r="E17" s="246"/>
      <c r="F17" s="246"/>
      <c r="G17" s="1169" t="s">
        <v>169</v>
      </c>
      <c r="H17" s="1170"/>
      <c r="I17" s="1170"/>
      <c r="J17" s="1171"/>
      <c r="K17" s="270">
        <v>1553739</v>
      </c>
      <c r="L17" s="270">
        <v>84100</v>
      </c>
      <c r="M17" s="271">
        <v>98006</v>
      </c>
      <c r="N17" s="272">
        <v>-14.2</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482</v>
      </c>
      <c r="H19" s="246"/>
      <c r="I19" s="246"/>
      <c r="J19" s="246"/>
      <c r="K19" s="246"/>
      <c r="L19" s="246"/>
      <c r="M19" s="246"/>
      <c r="N19" s="246"/>
    </row>
    <row r="20" spans="1:16" x14ac:dyDescent="0.15">
      <c r="A20" s="250"/>
      <c r="B20" s="246"/>
      <c r="C20" s="246"/>
      <c r="D20" s="246"/>
      <c r="E20" s="246"/>
      <c r="F20" s="246"/>
      <c r="G20" s="274"/>
      <c r="H20" s="275"/>
      <c r="I20" s="275"/>
      <c r="J20" s="276"/>
      <c r="K20" s="277" t="s">
        <v>483</v>
      </c>
      <c r="L20" s="278" t="s">
        <v>484</v>
      </c>
      <c r="M20" s="279" t="s">
        <v>485</v>
      </c>
      <c r="N20" s="280"/>
    </row>
    <row r="21" spans="1:16" s="286" customFormat="1" x14ac:dyDescent="0.15">
      <c r="A21" s="281"/>
      <c r="B21" s="251"/>
      <c r="C21" s="251"/>
      <c r="D21" s="251"/>
      <c r="E21" s="251"/>
      <c r="F21" s="251"/>
      <c r="G21" s="1163" t="s">
        <v>486</v>
      </c>
      <c r="H21" s="1164"/>
      <c r="I21" s="1164"/>
      <c r="J21" s="1165"/>
      <c r="K21" s="282">
        <v>11.53</v>
      </c>
      <c r="L21" s="283">
        <v>9.31</v>
      </c>
      <c r="M21" s="284">
        <v>2.2200000000000002</v>
      </c>
      <c r="N21" s="251"/>
      <c r="O21" s="285"/>
      <c r="P21" s="281"/>
    </row>
    <row r="22" spans="1:16" s="286" customFormat="1" x14ac:dyDescent="0.15">
      <c r="A22" s="281"/>
      <c r="B22" s="251"/>
      <c r="C22" s="251"/>
      <c r="D22" s="251"/>
      <c r="E22" s="251"/>
      <c r="F22" s="251"/>
      <c r="G22" s="1163" t="s">
        <v>487</v>
      </c>
      <c r="H22" s="1164"/>
      <c r="I22" s="1164"/>
      <c r="J22" s="1165"/>
      <c r="K22" s="287">
        <v>90</v>
      </c>
      <c r="L22" s="288">
        <v>96.5</v>
      </c>
      <c r="M22" s="289">
        <v>-6.5</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488</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489</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490</v>
      </c>
      <c r="H29" s="251"/>
      <c r="I29" s="251"/>
      <c r="J29" s="251"/>
      <c r="K29" s="246"/>
      <c r="L29" s="246"/>
      <c r="M29" s="246"/>
      <c r="N29" s="246"/>
      <c r="O29" s="295"/>
    </row>
    <row r="30" spans="1:16" x14ac:dyDescent="0.15">
      <c r="A30" s="250"/>
      <c r="B30" s="246"/>
      <c r="C30" s="246"/>
      <c r="D30" s="246"/>
      <c r="E30" s="246"/>
      <c r="F30" s="246"/>
      <c r="G30" s="253"/>
      <c r="H30" s="254"/>
      <c r="I30" s="254"/>
      <c r="J30" s="255"/>
      <c r="K30" s="1152" t="s">
        <v>468</v>
      </c>
      <c r="L30" s="256"/>
      <c r="M30" s="257" t="s">
        <v>469</v>
      </c>
      <c r="N30" s="258"/>
    </row>
    <row r="31" spans="1:16" x14ac:dyDescent="0.15">
      <c r="A31" s="250"/>
      <c r="B31" s="246"/>
      <c r="C31" s="246"/>
      <c r="D31" s="246"/>
      <c r="E31" s="246"/>
      <c r="F31" s="246"/>
      <c r="G31" s="259"/>
      <c r="H31" s="260"/>
      <c r="I31" s="260"/>
      <c r="J31" s="261"/>
      <c r="K31" s="1153"/>
      <c r="L31" s="262" t="s">
        <v>470</v>
      </c>
      <c r="M31" s="263" t="s">
        <v>471</v>
      </c>
      <c r="N31" s="264" t="s">
        <v>472</v>
      </c>
    </row>
    <row r="32" spans="1:16" ht="27" customHeight="1" x14ac:dyDescent="0.15">
      <c r="A32" s="250"/>
      <c r="B32" s="246"/>
      <c r="C32" s="246"/>
      <c r="D32" s="246"/>
      <c r="E32" s="246"/>
      <c r="F32" s="246"/>
      <c r="G32" s="1154" t="s">
        <v>491</v>
      </c>
      <c r="H32" s="1155"/>
      <c r="I32" s="1155"/>
      <c r="J32" s="1156"/>
      <c r="K32" s="296">
        <v>1466587</v>
      </c>
      <c r="L32" s="296">
        <v>79382</v>
      </c>
      <c r="M32" s="297">
        <v>52264</v>
      </c>
      <c r="N32" s="298">
        <v>51.9</v>
      </c>
    </row>
    <row r="33" spans="1:16" ht="13.5" customHeight="1" x14ac:dyDescent="0.15">
      <c r="A33" s="250"/>
      <c r="B33" s="246"/>
      <c r="C33" s="246"/>
      <c r="D33" s="246"/>
      <c r="E33" s="246"/>
      <c r="F33" s="246"/>
      <c r="G33" s="1154" t="s">
        <v>492</v>
      </c>
      <c r="H33" s="1155"/>
      <c r="I33" s="1155"/>
      <c r="J33" s="1156"/>
      <c r="K33" s="296" t="s">
        <v>477</v>
      </c>
      <c r="L33" s="296" t="s">
        <v>477</v>
      </c>
      <c r="M33" s="297" t="s">
        <v>477</v>
      </c>
      <c r="N33" s="298" t="s">
        <v>477</v>
      </c>
    </row>
    <row r="34" spans="1:16" ht="27" customHeight="1" x14ac:dyDescent="0.15">
      <c r="A34" s="250"/>
      <c r="B34" s="246"/>
      <c r="C34" s="246"/>
      <c r="D34" s="246"/>
      <c r="E34" s="246"/>
      <c r="F34" s="246"/>
      <c r="G34" s="1154" t="s">
        <v>493</v>
      </c>
      <c r="H34" s="1155"/>
      <c r="I34" s="1155"/>
      <c r="J34" s="1156"/>
      <c r="K34" s="296" t="s">
        <v>477</v>
      </c>
      <c r="L34" s="296" t="s">
        <v>477</v>
      </c>
      <c r="M34" s="297">
        <v>76</v>
      </c>
      <c r="N34" s="298" t="s">
        <v>477</v>
      </c>
    </row>
    <row r="35" spans="1:16" ht="27" customHeight="1" x14ac:dyDescent="0.15">
      <c r="A35" s="250"/>
      <c r="B35" s="246"/>
      <c r="C35" s="246"/>
      <c r="D35" s="246"/>
      <c r="E35" s="246"/>
      <c r="F35" s="246"/>
      <c r="G35" s="1154" t="s">
        <v>494</v>
      </c>
      <c r="H35" s="1155"/>
      <c r="I35" s="1155"/>
      <c r="J35" s="1156"/>
      <c r="K35" s="296">
        <v>818792</v>
      </c>
      <c r="L35" s="296">
        <v>44319</v>
      </c>
      <c r="M35" s="297">
        <v>21553</v>
      </c>
      <c r="N35" s="298">
        <v>105.6</v>
      </c>
    </row>
    <row r="36" spans="1:16" ht="27" customHeight="1" x14ac:dyDescent="0.15">
      <c r="A36" s="250"/>
      <c r="B36" s="246"/>
      <c r="C36" s="246"/>
      <c r="D36" s="246"/>
      <c r="E36" s="246"/>
      <c r="F36" s="246"/>
      <c r="G36" s="1154" t="s">
        <v>495</v>
      </c>
      <c r="H36" s="1155"/>
      <c r="I36" s="1155"/>
      <c r="J36" s="1156"/>
      <c r="K36" s="296" t="s">
        <v>477</v>
      </c>
      <c r="L36" s="296" t="s">
        <v>477</v>
      </c>
      <c r="M36" s="297">
        <v>4205</v>
      </c>
      <c r="N36" s="298" t="s">
        <v>477</v>
      </c>
    </row>
    <row r="37" spans="1:16" ht="13.5" customHeight="1" x14ac:dyDescent="0.15">
      <c r="A37" s="250"/>
      <c r="B37" s="246"/>
      <c r="C37" s="246"/>
      <c r="D37" s="246"/>
      <c r="E37" s="246"/>
      <c r="F37" s="246"/>
      <c r="G37" s="1154" t="s">
        <v>496</v>
      </c>
      <c r="H37" s="1155"/>
      <c r="I37" s="1155"/>
      <c r="J37" s="1156"/>
      <c r="K37" s="296" t="s">
        <v>477</v>
      </c>
      <c r="L37" s="296" t="s">
        <v>477</v>
      </c>
      <c r="M37" s="297">
        <v>661</v>
      </c>
      <c r="N37" s="298" t="s">
        <v>477</v>
      </c>
    </row>
    <row r="38" spans="1:16" ht="27" customHeight="1" x14ac:dyDescent="0.15">
      <c r="A38" s="250"/>
      <c r="B38" s="246"/>
      <c r="C38" s="246"/>
      <c r="D38" s="246"/>
      <c r="E38" s="246"/>
      <c r="F38" s="246"/>
      <c r="G38" s="1157" t="s">
        <v>497</v>
      </c>
      <c r="H38" s="1158"/>
      <c r="I38" s="1158"/>
      <c r="J38" s="1159"/>
      <c r="K38" s="299" t="s">
        <v>477</v>
      </c>
      <c r="L38" s="299" t="s">
        <v>477</v>
      </c>
      <c r="M38" s="300">
        <v>5</v>
      </c>
      <c r="N38" s="301" t="s">
        <v>477</v>
      </c>
      <c r="O38" s="295"/>
    </row>
    <row r="39" spans="1:16" x14ac:dyDescent="0.15">
      <c r="A39" s="250"/>
      <c r="B39" s="246"/>
      <c r="C39" s="246"/>
      <c r="D39" s="246"/>
      <c r="E39" s="246"/>
      <c r="F39" s="246"/>
      <c r="G39" s="1157" t="s">
        <v>498</v>
      </c>
      <c r="H39" s="1158"/>
      <c r="I39" s="1158"/>
      <c r="J39" s="1159"/>
      <c r="K39" s="302">
        <v>-23413</v>
      </c>
      <c r="L39" s="302">
        <v>-1267</v>
      </c>
      <c r="M39" s="303">
        <v>-2255</v>
      </c>
      <c r="N39" s="304">
        <v>-43.8</v>
      </c>
      <c r="O39" s="295"/>
    </row>
    <row r="40" spans="1:16" ht="27" customHeight="1" x14ac:dyDescent="0.15">
      <c r="A40" s="250"/>
      <c r="B40" s="246"/>
      <c r="C40" s="246"/>
      <c r="D40" s="246"/>
      <c r="E40" s="246"/>
      <c r="F40" s="246"/>
      <c r="G40" s="1154" t="s">
        <v>499</v>
      </c>
      <c r="H40" s="1155"/>
      <c r="I40" s="1155"/>
      <c r="J40" s="1156"/>
      <c r="K40" s="302">
        <v>-1641631</v>
      </c>
      <c r="L40" s="302">
        <v>-88857</v>
      </c>
      <c r="M40" s="303">
        <v>-52668</v>
      </c>
      <c r="N40" s="304">
        <v>68.7</v>
      </c>
      <c r="O40" s="295"/>
    </row>
    <row r="41" spans="1:16" x14ac:dyDescent="0.15">
      <c r="A41" s="250"/>
      <c r="B41" s="246"/>
      <c r="C41" s="246"/>
      <c r="D41" s="246"/>
      <c r="E41" s="246"/>
      <c r="F41" s="246"/>
      <c r="G41" s="1160" t="s">
        <v>280</v>
      </c>
      <c r="H41" s="1161"/>
      <c r="I41" s="1161"/>
      <c r="J41" s="1162"/>
      <c r="K41" s="296">
        <v>620335</v>
      </c>
      <c r="L41" s="302">
        <v>33577</v>
      </c>
      <c r="M41" s="303">
        <v>23842</v>
      </c>
      <c r="N41" s="304">
        <v>40.799999999999997</v>
      </c>
      <c r="O41" s="295"/>
    </row>
    <row r="42" spans="1:16" x14ac:dyDescent="0.15">
      <c r="A42" s="250"/>
      <c r="B42" s="246"/>
      <c r="C42" s="246"/>
      <c r="D42" s="246"/>
      <c r="E42" s="246"/>
      <c r="F42" s="246"/>
      <c r="G42" s="305" t="s">
        <v>500</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501</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502</v>
      </c>
      <c r="H48" s="310"/>
      <c r="I48" s="310"/>
      <c r="J48" s="310"/>
      <c r="K48" s="310"/>
      <c r="L48" s="310"/>
      <c r="M48" s="311"/>
      <c r="N48" s="310"/>
    </row>
    <row r="49" spans="1:14" ht="13.5" customHeight="1" x14ac:dyDescent="0.15">
      <c r="A49" s="250"/>
      <c r="B49" s="246"/>
      <c r="C49" s="246"/>
      <c r="D49" s="246"/>
      <c r="E49" s="246"/>
      <c r="F49" s="246"/>
      <c r="G49" s="312"/>
      <c r="H49" s="313"/>
      <c r="I49" s="1147" t="s">
        <v>468</v>
      </c>
      <c r="J49" s="1149" t="s">
        <v>503</v>
      </c>
      <c r="K49" s="1150"/>
      <c r="L49" s="1150"/>
      <c r="M49" s="1150"/>
      <c r="N49" s="1151"/>
    </row>
    <row r="50" spans="1:14" x14ac:dyDescent="0.15">
      <c r="A50" s="250"/>
      <c r="B50" s="246"/>
      <c r="C50" s="246"/>
      <c r="D50" s="246"/>
      <c r="E50" s="246"/>
      <c r="F50" s="246"/>
      <c r="G50" s="314"/>
      <c r="H50" s="315"/>
      <c r="I50" s="1148"/>
      <c r="J50" s="316" t="s">
        <v>504</v>
      </c>
      <c r="K50" s="317" t="s">
        <v>505</v>
      </c>
      <c r="L50" s="318" t="s">
        <v>506</v>
      </c>
      <c r="M50" s="319" t="s">
        <v>507</v>
      </c>
      <c r="N50" s="320" t="s">
        <v>508</v>
      </c>
    </row>
    <row r="51" spans="1:14" x14ac:dyDescent="0.15">
      <c r="A51" s="250"/>
      <c r="B51" s="246"/>
      <c r="C51" s="246"/>
      <c r="D51" s="246"/>
      <c r="E51" s="246"/>
      <c r="F51" s="246"/>
      <c r="G51" s="312" t="s">
        <v>509</v>
      </c>
      <c r="H51" s="313"/>
      <c r="I51" s="321">
        <v>5620475</v>
      </c>
      <c r="J51" s="322">
        <v>290840</v>
      </c>
      <c r="K51" s="323">
        <v>148.19999999999999</v>
      </c>
      <c r="L51" s="324">
        <v>69806</v>
      </c>
      <c r="M51" s="325">
        <v>13.4</v>
      </c>
      <c r="N51" s="326">
        <v>134.80000000000001</v>
      </c>
    </row>
    <row r="52" spans="1:14" x14ac:dyDescent="0.15">
      <c r="A52" s="250"/>
      <c r="B52" s="246"/>
      <c r="C52" s="246"/>
      <c r="D52" s="246"/>
      <c r="E52" s="246"/>
      <c r="F52" s="246"/>
      <c r="G52" s="327"/>
      <c r="H52" s="328" t="s">
        <v>510</v>
      </c>
      <c r="I52" s="329">
        <v>3162614</v>
      </c>
      <c r="J52" s="330">
        <v>163654</v>
      </c>
      <c r="K52" s="331">
        <v>193.9</v>
      </c>
      <c r="L52" s="332">
        <v>32823</v>
      </c>
      <c r="M52" s="333">
        <v>1</v>
      </c>
      <c r="N52" s="334">
        <v>192.9</v>
      </c>
    </row>
    <row r="53" spans="1:14" x14ac:dyDescent="0.15">
      <c r="A53" s="250"/>
      <c r="B53" s="246"/>
      <c r="C53" s="246"/>
      <c r="D53" s="246"/>
      <c r="E53" s="246"/>
      <c r="F53" s="246"/>
      <c r="G53" s="312" t="s">
        <v>511</v>
      </c>
      <c r="H53" s="313"/>
      <c r="I53" s="321">
        <v>3652784</v>
      </c>
      <c r="J53" s="322">
        <v>189972</v>
      </c>
      <c r="K53" s="323">
        <v>-34.700000000000003</v>
      </c>
      <c r="L53" s="324">
        <v>74444</v>
      </c>
      <c r="M53" s="325">
        <v>6.6</v>
      </c>
      <c r="N53" s="326">
        <v>-41.3</v>
      </c>
    </row>
    <row r="54" spans="1:14" x14ac:dyDescent="0.15">
      <c r="A54" s="250"/>
      <c r="B54" s="246"/>
      <c r="C54" s="246"/>
      <c r="D54" s="246"/>
      <c r="E54" s="246"/>
      <c r="F54" s="246"/>
      <c r="G54" s="327"/>
      <c r="H54" s="328" t="s">
        <v>510</v>
      </c>
      <c r="I54" s="329">
        <v>1422386</v>
      </c>
      <c r="J54" s="330">
        <v>73975</v>
      </c>
      <c r="K54" s="331">
        <v>-54.8</v>
      </c>
      <c r="L54" s="332">
        <v>34175</v>
      </c>
      <c r="M54" s="333">
        <v>4.0999999999999996</v>
      </c>
      <c r="N54" s="334">
        <v>-58.9</v>
      </c>
    </row>
    <row r="55" spans="1:14" x14ac:dyDescent="0.15">
      <c r="A55" s="250"/>
      <c r="B55" s="246"/>
      <c r="C55" s="246"/>
      <c r="D55" s="246"/>
      <c r="E55" s="246"/>
      <c r="F55" s="246"/>
      <c r="G55" s="312" t="s">
        <v>512</v>
      </c>
      <c r="H55" s="313"/>
      <c r="I55" s="321">
        <v>3574913</v>
      </c>
      <c r="J55" s="322">
        <v>188501</v>
      </c>
      <c r="K55" s="323">
        <v>-0.8</v>
      </c>
      <c r="L55" s="324">
        <v>85205</v>
      </c>
      <c r="M55" s="325">
        <v>14.5</v>
      </c>
      <c r="N55" s="326">
        <v>-15.3</v>
      </c>
    </row>
    <row r="56" spans="1:14" x14ac:dyDescent="0.15">
      <c r="A56" s="250"/>
      <c r="B56" s="246"/>
      <c r="C56" s="246"/>
      <c r="D56" s="246"/>
      <c r="E56" s="246"/>
      <c r="F56" s="246"/>
      <c r="G56" s="327"/>
      <c r="H56" s="328" t="s">
        <v>510</v>
      </c>
      <c r="I56" s="329">
        <v>1636657</v>
      </c>
      <c r="J56" s="330">
        <v>86299</v>
      </c>
      <c r="K56" s="331">
        <v>16.7</v>
      </c>
      <c r="L56" s="332">
        <v>38847</v>
      </c>
      <c r="M56" s="333">
        <v>13.7</v>
      </c>
      <c r="N56" s="334">
        <v>3</v>
      </c>
    </row>
    <row r="57" spans="1:14" x14ac:dyDescent="0.15">
      <c r="A57" s="250"/>
      <c r="B57" s="246"/>
      <c r="C57" s="246"/>
      <c r="D57" s="246"/>
      <c r="E57" s="246"/>
      <c r="F57" s="246"/>
      <c r="G57" s="312" t="s">
        <v>513</v>
      </c>
      <c r="H57" s="313"/>
      <c r="I57" s="321">
        <v>1745641</v>
      </c>
      <c r="J57" s="322">
        <v>93265</v>
      </c>
      <c r="K57" s="323">
        <v>-50.5</v>
      </c>
      <c r="L57" s="324">
        <v>77577</v>
      </c>
      <c r="M57" s="325">
        <v>-9</v>
      </c>
      <c r="N57" s="326">
        <v>-41.5</v>
      </c>
    </row>
    <row r="58" spans="1:14" x14ac:dyDescent="0.15">
      <c r="A58" s="250"/>
      <c r="B58" s="246"/>
      <c r="C58" s="246"/>
      <c r="D58" s="246"/>
      <c r="E58" s="246"/>
      <c r="F58" s="246"/>
      <c r="G58" s="327"/>
      <c r="H58" s="328" t="s">
        <v>510</v>
      </c>
      <c r="I58" s="329">
        <v>729039</v>
      </c>
      <c r="J58" s="330">
        <v>38951</v>
      </c>
      <c r="K58" s="331">
        <v>-54.9</v>
      </c>
      <c r="L58" s="332">
        <v>40870</v>
      </c>
      <c r="M58" s="333">
        <v>5.2</v>
      </c>
      <c r="N58" s="334">
        <v>-60.1</v>
      </c>
    </row>
    <row r="59" spans="1:14" x14ac:dyDescent="0.15">
      <c r="A59" s="250"/>
      <c r="B59" s="246"/>
      <c r="C59" s="246"/>
      <c r="D59" s="246"/>
      <c r="E59" s="246"/>
      <c r="F59" s="246"/>
      <c r="G59" s="312" t="s">
        <v>514</v>
      </c>
      <c r="H59" s="313"/>
      <c r="I59" s="321">
        <v>1458202</v>
      </c>
      <c r="J59" s="322">
        <v>78928</v>
      </c>
      <c r="K59" s="323">
        <v>-15.4</v>
      </c>
      <c r="L59" s="324">
        <v>115123</v>
      </c>
      <c r="M59" s="325">
        <v>48.4</v>
      </c>
      <c r="N59" s="326">
        <v>-63.8</v>
      </c>
    </row>
    <row r="60" spans="1:14" x14ac:dyDescent="0.15">
      <c r="A60" s="250"/>
      <c r="B60" s="246"/>
      <c r="C60" s="246"/>
      <c r="D60" s="246"/>
      <c r="E60" s="246"/>
      <c r="F60" s="246"/>
      <c r="G60" s="327"/>
      <c r="H60" s="328" t="s">
        <v>510</v>
      </c>
      <c r="I60" s="335">
        <v>507946</v>
      </c>
      <c r="J60" s="330">
        <v>27494</v>
      </c>
      <c r="K60" s="331">
        <v>-29.4</v>
      </c>
      <c r="L60" s="332">
        <v>46026</v>
      </c>
      <c r="M60" s="333">
        <v>12.6</v>
      </c>
      <c r="N60" s="334">
        <v>-42</v>
      </c>
    </row>
    <row r="61" spans="1:14" x14ac:dyDescent="0.15">
      <c r="A61" s="250"/>
      <c r="B61" s="246"/>
      <c r="C61" s="246"/>
      <c r="D61" s="246"/>
      <c r="E61" s="246"/>
      <c r="F61" s="246"/>
      <c r="G61" s="312" t="s">
        <v>515</v>
      </c>
      <c r="H61" s="336"/>
      <c r="I61" s="337">
        <v>3210403</v>
      </c>
      <c r="J61" s="338">
        <v>168301</v>
      </c>
      <c r="K61" s="339">
        <v>9.4</v>
      </c>
      <c r="L61" s="340">
        <v>84431</v>
      </c>
      <c r="M61" s="341">
        <v>14.8</v>
      </c>
      <c r="N61" s="326">
        <v>-5.4</v>
      </c>
    </row>
    <row r="62" spans="1:14" x14ac:dyDescent="0.15">
      <c r="A62" s="250"/>
      <c r="B62" s="246"/>
      <c r="C62" s="246"/>
      <c r="D62" s="246"/>
      <c r="E62" s="246"/>
      <c r="F62" s="246"/>
      <c r="G62" s="327"/>
      <c r="H62" s="328" t="s">
        <v>510</v>
      </c>
      <c r="I62" s="329">
        <v>1491728</v>
      </c>
      <c r="J62" s="330">
        <v>78075</v>
      </c>
      <c r="K62" s="331">
        <v>14.3</v>
      </c>
      <c r="L62" s="332">
        <v>38548</v>
      </c>
      <c r="M62" s="333">
        <v>7.3</v>
      </c>
      <c r="N62" s="334">
        <v>7</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B78"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election activeCell="J102" sqref="J102"/>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G28"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517</v>
      </c>
      <c r="G46" s="8" t="s">
        <v>518</v>
      </c>
      <c r="H46" s="8" t="s">
        <v>519</v>
      </c>
      <c r="I46" s="8" t="s">
        <v>520</v>
      </c>
      <c r="J46" s="9" t="s">
        <v>521</v>
      </c>
    </row>
    <row r="47" spans="2:10" ht="57.75" customHeight="1" x14ac:dyDescent="0.15">
      <c r="B47" s="10"/>
      <c r="C47" s="1172" t="s">
        <v>3</v>
      </c>
      <c r="D47" s="1172"/>
      <c r="E47" s="1173"/>
      <c r="F47" s="11">
        <v>84.79</v>
      </c>
      <c r="G47" s="12">
        <v>91.53</v>
      </c>
      <c r="H47" s="12">
        <v>86.19</v>
      </c>
      <c r="I47" s="12">
        <v>91.17</v>
      </c>
      <c r="J47" s="13">
        <v>99.77</v>
      </c>
    </row>
    <row r="48" spans="2:10" ht="57.75" customHeight="1" x14ac:dyDescent="0.15">
      <c r="B48" s="14"/>
      <c r="C48" s="1174" t="s">
        <v>4</v>
      </c>
      <c r="D48" s="1174"/>
      <c r="E48" s="1175"/>
      <c r="F48" s="15">
        <v>0.4</v>
      </c>
      <c r="G48" s="16">
        <v>0.44</v>
      </c>
      <c r="H48" s="16">
        <v>0.47</v>
      </c>
      <c r="I48" s="16">
        <v>0.53</v>
      </c>
      <c r="J48" s="17">
        <v>0.72</v>
      </c>
    </row>
    <row r="49" spans="2:10" ht="57.75" customHeight="1" thickBot="1" x14ac:dyDescent="0.2">
      <c r="B49" s="18"/>
      <c r="C49" s="1176" t="s">
        <v>5</v>
      </c>
      <c r="D49" s="1176"/>
      <c r="E49" s="1177"/>
      <c r="F49" s="19">
        <v>9.1199999999999992</v>
      </c>
      <c r="G49" s="20">
        <v>5.91</v>
      </c>
      <c r="H49" s="20">
        <v>3.57</v>
      </c>
      <c r="I49" s="20">
        <v>13.29</v>
      </c>
      <c r="J49" s="21">
        <v>3.64</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瀬戸　章宏</cp:lastModifiedBy>
  <cp:lastPrinted>2018-10-23T08:04:57Z</cp:lastPrinted>
  <dcterms:created xsi:type="dcterms:W3CDTF">2018-01-24T04:47:28Z</dcterms:created>
  <dcterms:modified xsi:type="dcterms:W3CDTF">2018-10-23T08:05:03Z</dcterms:modified>
</cp:coreProperties>
</file>