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92C8B0B7-CF13-471C-A8F2-B1F497EEA52D}" xr6:coauthVersionLast="47" xr6:coauthVersionMax="47" xr10:uidLastSave="{00000000-0000-0000-0000-000000000000}"/>
  <bookViews>
    <workbookView xWindow="-110" yWindow="-110" windowWidth="19420" windowHeight="10420" tabRatio="72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<sst xmlns="http://schemas.openxmlformats.org/spreadsheetml/2006/main" count="1110" uniqueCount="558">
  <si>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</si>
  <si>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</si>
  <si>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</si>
  <si>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</si>
  <si>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</si>
  <si>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</si>
  <si>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</si>
  <si>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</si>
  <si>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</si>
  <si>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</si>
  <si>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</si>
  <si>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</si>
  <si>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</si>
  <si>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</si>
  <si>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</si>
  <si>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</si>
  <si>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</si>
  <si>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</si>
  <si>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</si>
  <si>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</si>
  <si>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</si>
  <si>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</si>
  <si>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</si>
  <si>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</si>
  <si>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</si>
  <si>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</si>
  <si>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</si>
  <si>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</si>
  <si>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</si>
  <si>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</si>
  <si>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</si>
  <si>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</si>
  <si>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</si>
  <si>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</si>
  <si>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</si>
  <si>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</si>
  <si>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</si>
  <si>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</si>
  <si>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</si>
  <si>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</si>
  <si>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</si>
  <si>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</si>
  <si>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</si>
  <si>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</si>
  <si>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</si>
  <si>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</si>
  <si>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</si>
  <si>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</si>
  <si>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</si>
  <si>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</si>
  <si>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</si>
  <si>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</si>
  <si>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</si>
  <si>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</si>
  <si>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</si>
  <si>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</si>
  <si>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</si>
  <si>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</si>
  <si>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</si>
  <si>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</si>
  <si>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</si>
  <si>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</si>
  <si>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</si>
  <si>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</si>
  <si>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</si>
  <si>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</si>
  <si>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</si>
  <si>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</si>
  <si>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</si>
  <si>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</si>
  <si>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</si>
  <si>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</si>
  <si>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</si>
  <si>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</si>
  <si>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</si>
  <si>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</si>
  <si>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</si>
  <si>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</si>
  <si>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</si>
  <si>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</si>
  <si>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</si>
  <si>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</si>
  <si>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</si>
  <si>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</si>
  <si>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</si>
  <si>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</si>
  <si>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</si>
  <si>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</si>
  <si>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</si>
  <si>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</si>
  <si>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</si>
  <si>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</si>
  <si>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</si>
  <si>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</si>
  <si>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</si>
  <si>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</si>
  <si>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</si>
  <si>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</si>
  <si>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</si>
  <si>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</si>
  <si>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</si>
  <si>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</si>
  <si>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</si>
  <si>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</si>
  <si>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</si>
  <si>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</si>
  <si>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</si>
  <si>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</si>
  <si>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</si>
  <si>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</si>
  <si>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</si>
  <si>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</si>
  <si>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</si>
  <si>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</si>
  <si>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</si>
  <si>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</si>
  <si>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</si>
  <si>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</si>
  <si>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</si>
  <si>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</si>
  <si>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</si>
  <si>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</si>
  <si>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</si>
  <si>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</si>
  <si>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</si>
  <si>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</si>
  <si>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</si>
  <si>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</si>
  <si>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</si>
  <si>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</si>
  <si>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</si>
  <si>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</si>
  <si>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</si>
  <si>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</si>
  <si>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</si>
  <si>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</si>
  <si>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</si>
  <si>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</si>
  <si>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</si>
  <si>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</si>
  <si>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</si>
  <si>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</si>
  <si>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</si>
  <si>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</si>
  <si>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</si>
  <si>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</si>
  <si>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</si>
  <si>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</si>
  <si>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</si>
  <si>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</si>
  <si>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</si>
  <si>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</si>
  <si>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</si>
  <si>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</si>
  <si>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</si>
  <si>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</si>
  <si>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</si>
  <si>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</si>
  <si>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</si>
  <si>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</si>
  <si>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</si>
  <si>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</si>
  <si>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</si>
  <si>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</si>
  <si>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</si>
  <si>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</si>
  <si>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</si>
  <si>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</si>
  <si>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</si>
  <si>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</si>
  <si>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</si>
  <si>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</si>
  <si>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</si>
  <si>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</si>
  <si>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</si>
  <si>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</si>
  <si>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</si>
  <si>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</si>
  <si>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</si>
  <si>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</si>
  <si>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</si>
  <si>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</si>
  <si>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</si>
  <si>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</si>
  <si>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</si>
  <si>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</si>
  <si>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</si>
  <si>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</si>
  <si>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</si>
  <si>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</si>
  <si>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</si>
  <si>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</si>
  <si>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</si>
  <si>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</si>
  <si>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</si>
  <si>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</si>
  <si>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</si>
  <si>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</si>
  <si>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</si>
  <si>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</si>
  <si>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</si>
  <si>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</si>
  <si>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</si>
  <si>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石川県中能登町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</si>
  <si>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</si>
  <si>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</si>
  <si>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</si>
  <si>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</si>
  <si>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</si>
  <si>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</si>
  <si>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</si>
  <si>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</si>
  <si>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</si>
  <si>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</si>
  <si>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</si>
  <si>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</si>
  <si>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</si>
  <si>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</si>
  <si>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</si>
  <si>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</si>
  <si>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</si>
  <si>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</si>
  <si>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</si>
  <si>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</si>
  <si>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</si>
  <si>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</si>
  <si>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</si>
  <si>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</si>
  <si>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</si>
  <si>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</si>
  <si>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</si>
  <si>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</si>
  <si>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</si>
  <si>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</si>
  <si>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</si>
  <si>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</si>
  <si>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</si>
  <si>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</si>
  <si>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</si>
  <si>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</si>
  <si>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</si>
  <si>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</si>
  <si>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</si>
  <si>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</si>
  <si>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</si>
  <si>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</si>
  <si>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</si>
  <si>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</si>
  <si>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</si>
  <si>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</si>
  <si>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</si>
  <si>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</si>
  <si>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</si>
  <si>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</si>
  <si>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</si>
  <si>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</si>
  <si>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</si>
  <si>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</si>
  <si>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</si>
  <si>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</si>
  <si>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</si>
  <si>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</si>
  <si>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</si>
  <si>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</si>
  <si>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</si>
  <si>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</si>
  <si>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</si>
  <si>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</si>
  <si>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</si>
  <si>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</si>
  <si>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</si>
  <si>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</si>
  <si>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</si>
  <si>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</si>
  <si>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</si>
  <si>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</si>
  <si>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</si>
  <si>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</si>
  <si>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</si>
  <si>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</si>
  <si>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</si>
  <si>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</si>
  <si>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</si>
  <si>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</si>
  <si>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</si>
  <si>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</si>
  <si>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</si>
  <si>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</si>
  <si>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</si>
  <si>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</si>
  <si>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</si>
  <si>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</si>
  <si>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</si>
  <si>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</si>
  <si>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</si>
  <si>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</si>
  <si>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</si>
  <si>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</si>
  <si>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</si>
  <si>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</si>
  <si>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</si>
  <si>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</si>
  <si>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</si>
  <si>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</si>
  <si>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</si>
  <si>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</si>
  <si>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</si>
  <si>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</si>
  <si>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</si>
  <si>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</si>
  <si>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</si>
  <si>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</si>
  <si>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</si>
  <si>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</si>
  <si>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</si>
  <si>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</si>
  <si>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</si>
  <si>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</si>
  <si>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</si>
  <si>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</si>
  <si>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</si>
  <si>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</si>
  <si>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</si>
  <si>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</si>
  <si>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</si>
  <si>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</si>
  <si>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</si>
  <si>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</si>
  <si>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</si>
  <si>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</si>
  <si>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</si>
  <si>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</si>
  <si>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</si>
  <si>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</si>
  <si>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</si>
  <si>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</si>
  <si>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</si>
  <si>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</si>
  <si>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</si>
  <si>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</si>
  <si>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</si>
  <si>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</si>
  <si>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</si>
  <si>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</si>
  <si>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</si>
  <si>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</si>
  <si>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</si>
  <si>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</si>
  <si>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</si>
  <si>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</si>
  <si>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</si>
  <si>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</si>
  <si>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</si>
  <si>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</si>
  <si>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石川県中能登町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</si>
  <si>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</si>
  <si>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</si>
  <si>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</si>
  <si>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</si>
  <si>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</si>
  <si>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</si>
  <si>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</si>
  <si>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</si>
  <si>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</si>
  <si>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</si>
  <si>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</si>
  <si>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</si>
  <si>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</si>
  <si>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</si>
  <si>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</si>
  <si>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</si>
  <si>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</si>
  <si>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</si>
  <si>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</si>
  <si>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</si>
  <si>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</si>
  <si>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</si>
  <si>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</si>
  <si>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</si>
  <si>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</si>
  <si>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</si>
  <si>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</si>
  <si>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</si>
  <si>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</si>
  <si>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</si>
  <si>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</si>
  <si>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</si>
  <si>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</si>
  <si>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</si>
  <si>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</si>
  <si>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</si>
  <si>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</si>
  <si>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</si>
  <si>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</si>
  <si>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</si>
  <si>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</si>
  <si>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</si>
  <si>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</si>
  <si>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</si>
  <si>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</si>
  <si>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</si>
  <si>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</si>
  <si>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</si>
  <si>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</si>
  <si>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</si>
  <si>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</si>
  <si>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</si>
  <si>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</si>
  <si>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</si>
  <si>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</si>
  <si>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</si>
  <si>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</si>
  <si>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</si>
  <si>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</si>
  <si>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</si>
  <si>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</si>
  <si>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</si>
  <si>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</si>
  <si>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</si>
  <si>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</si>
  <si>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</si>
  <si>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</si>
  <si>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</si>
  <si>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</si>
  <si>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</si>
  <si>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</si>
  <si>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</si>
  <si>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</si>
  <si>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</si>
  <si>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</si>
  <si>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</si>
  <si>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</si>
  <si>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</si>
  <si>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</si>
  <si>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</si>
  <si>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</si>
  <si>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</si>
  <si>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</si>
  <si>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</si>
  <si>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</si>
  <si>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</si>
  <si>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</si>
  <si>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</si>
  <si>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</si>
  <si>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</si>
  <si>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</si>
  <si>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</si>
  <si>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</si>
  <si>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</si>
  <si>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</si>
  <si>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</si>
  <si>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</si>
  <si>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</si>
  <si>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</si>
  <si>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</si>
  <si>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</si>
  <si>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</si>
  <si>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</si>
  <si>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</si>
  <si>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</si>
  <si>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</si>
  <si>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</si>
  <si>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</si>
  <si>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</si>
  <si>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</si>
  <si>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</si>
  <si>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</si>
  <si>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</si>
  <si>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</si>
  <si>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</si>
  <si>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</si>
  <si>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</si>
  <si>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</si>
  <si>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</si>
  <si>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</si>
  <si>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</si>
  <si>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</si>
  <si>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</si>
  <si>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</si>
  <si>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</si>
  <si>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</si>
  <si>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</si>
  <si>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</si>
  <si>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</si>
  <si>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</si>
  <si>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</si>
  <si>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</si>
  <si>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</si>
  <si>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</si>
  <si>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</si>
  <si>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</si>
  <si>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</si>
  <si>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</si>
  <si>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</si>
  <si>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</si>
  <si>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</si>
  <si>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</si>
  <si>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</si>
  <si>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</si>
  <si>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</si>
  <si>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</si>
  <si>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</si>
  <si>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</si>
  <si>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</si>
  <si>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</si>
  <si>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</si>
  <si>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</si>
  <si>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</si>
  <si>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</si>
  <si>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</si>
  <si>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</si>
  <si>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</si>
  <si>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</si>
  <si>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</si>
  <si>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</si>
  <si>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</si>
  <si>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</si>
  <si>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</si>
  <si>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</si>
  <si>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</si>
  <si>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</si>
  <si>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</si>
  <si>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</si>
  <si>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</si>
  <si>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</si>
  <si>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</si>
  <si>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</si>
  <si>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</si>
  <si>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</si>
  <si>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</si>
  <si>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</si>
  <si>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</si>
  <si>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2.70</t>
  </si>
  <si>
    <t>▲ 8.47</t>
  </si>
  <si>
    <t>▲ 2.26</t>
  </si>
  <si>
    <t>▲ 9.32</t>
  </si>
  <si>
    <t>▲ 13.34</t>
  </si>
  <si>
    <t>一般会計</t>
  </si>
  <si>
    <t>水道事業会計</t>
  </si>
  <si>
    <t>介護保険特別会計</t>
  </si>
  <si>
    <t>後期高齢者医療特別会計</t>
  </si>
  <si>
    <t>国民健康保険特別会計</t>
  </si>
  <si>
    <t>ケーブルテレビ事業特別会計</t>
  </si>
  <si>
    <t>下水道事業会計</t>
  </si>
  <si>
    <t>分譲宅地造成事業特別会計</t>
  </si>
  <si>
    <t>その他会計（赤字）</t>
  </si>
  <si>
    <t>その他会計（黒字）</t>
  </si>
  <si>
    <t>R01</t>
    <phoneticPr fontId="5"/>
  </si>
  <si>
    <t>R02</t>
    <phoneticPr fontId="5"/>
  </si>
  <si>
    <t>R03</t>
    <phoneticPr fontId="5"/>
  </si>
  <si>
    <t>R04</t>
    <phoneticPr fontId="5"/>
  </si>
  <si>
    <t>R05</t>
    <phoneticPr fontId="5"/>
  </si>
  <si>
    <t>－</t>
    <phoneticPr fontId="2"/>
  </si>
  <si>
    <t>合併まちづくり基金</t>
    <phoneticPr fontId="5"/>
  </si>
  <si>
    <t>公共施設等総合整備基金</t>
    <phoneticPr fontId="2"/>
  </si>
  <si>
    <t>ふるさと応援基金</t>
    <phoneticPr fontId="2"/>
  </si>
  <si>
    <t>地域福祉基金</t>
    <phoneticPr fontId="2"/>
  </si>
  <si>
    <t>中山間ふるさと水と土保全基金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</si>
</sst>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76413</c:v>
                </c:pt>
                <c:pt idx="3">
                  <c:v>66481</c:v>
                </c:pt>
                <c:pt idx="4">
                  <c:v>67825</c:v>
                </c:pt>
              </c:numCache>
            </c:numRef>
          </c:val>
          <c:smooth val="0"/>
          <c:extLst>
            <c:ext xmlns:c16="http://schemas.microsoft.com/office/drawing/2014/chart" uri="{C3380CC4-5D6E-409C-BE32-E72D297353CC}">
              <c16:uniqueId val="{00000000-0D91-488D-8D07-B220CC7D55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56627</c:v>
                </c:pt>
                <c:pt idx="1">
                  <c:v>103290</c:v>
                </c:pt>
                <c:pt idx="2">
                  <c:v>57924</c:v>
                </c:pt>
                <c:pt idx="3">
                  <c:v>59788</c:v>
                </c:pt>
                <c:pt idx="4">
                  <c:v>47517</c:v>
                </c:pt>
              </c:numCache>
            </c:numRef>
          </c:val>
          <c:smooth val="0"/>
          <c:extLst>
            <c:ext xmlns:c16="http://schemas.microsoft.com/office/drawing/2014/chart" uri="{C3380CC4-5D6E-409C-BE32-E72D297353CC}">
              <c16:uniqueId val="{00000001-0D91-488D-8D07-B220CC7D55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7.69</c:v>
                </c:pt>
                <c:pt idx="1">
                  <c:v>7.61</c:v>
                </c:pt>
                <c:pt idx="2">
                  <c:v>8.48</c:v>
                </c:pt>
                <c:pt idx="3">
                  <c:v>8.3699999999999992</c:v>
                </c:pt>
                <c:pt idx="4">
                  <c:v>10.36</c:v>
                </c:pt>
              </c:numCache>
            </c:numRef>
          </c:val>
          <c:extLst>
            <c:ext xmlns:c16="http://schemas.microsoft.com/office/drawing/2014/chart" uri="{C3380CC4-5D6E-409C-BE32-E72D297353CC}">
              <c16:uniqueId val="{00000000-49F4-4827-8E8D-0A77FA8486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79.17</c:v>
                </c:pt>
                <c:pt idx="1">
                  <c:v>76.95</c:v>
                </c:pt>
                <c:pt idx="2">
                  <c:v>77.900000000000006</c:v>
                </c:pt>
                <c:pt idx="3">
                  <c:v>80.040000000000006</c:v>
                </c:pt>
                <c:pt idx="4">
                  <c:v>73.66</c:v>
                </c:pt>
              </c:numCache>
            </c:numRef>
          </c:val>
          <c:extLst>
            <c:ext xmlns:c16="http://schemas.microsoft.com/office/drawing/2014/chart" uri="{C3380CC4-5D6E-409C-BE32-E72D297353CC}">
              <c16:uniqueId val="{00000001-49F4-4827-8E8D-0A77FA8486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c:v>
                </c:pt>
                <c:pt idx="1">
                  <c:v>-8.4700000000000006</c:v>
                </c:pt>
                <c:pt idx="2">
                  <c:v>-2.2599999999999998</c:v>
                </c:pt>
                <c:pt idx="3">
                  <c:v>-9.32</c:v>
                </c:pt>
                <c:pt idx="4">
                  <c:v>-13.34</c:v>
                </c:pt>
              </c:numCache>
            </c:numRef>
          </c:val>
          <c:smooth val="0"/>
          <c:extLst>
            <c:ext xmlns:c16="http://schemas.microsoft.com/office/drawing/2014/chart" uri="{C3380CC4-5D6E-409C-BE32-E72D297353CC}">
              <c16:uniqueId val="{00000002-49F4-4827-8E8D-0A77FA8486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D1-43F8-A0AD-E9690BAE6F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D1-43F8-A0AD-E9690BAE6FB1}"/>
            </c:ext>
          </c:extLst>
        </c:ser>
        <c:ser>
          <c:idx val="2"/>
          <c:order val="2"/>
          <c:tx>
            <c:strRef>
              <c:f>データシート!$A$29</c:f>
              <c:strCache>
                <c:ptCount val="1"/>
                <c:pt idx="0">
                  <c:v>分譲宅地造成事業特別会計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0.25</c:v>
                </c:pt>
                <c:pt idx="4">
                  <c:v>#N/A</c:v>
                </c:pt>
                <c:pt idx="5">
                  <c:v>0</c:v>
                </c:pt>
                <c:pt idx="6">
                  <c:v>#N/A</c:v>
                </c:pt>
                <c:pt idx="7">
                  <c:v>0.41</c:v>
                </c:pt>
                <c:pt idx="8">
                  <c:v>#N/A</c:v>
                </c:pt>
                <c:pt idx="9">
                  <c:v>0</c:v>
                </c:pt>
              </c:numCache>
            </c:numRef>
          </c:val>
          <c:extLst>
            <c:ext xmlns:c16="http://schemas.microsoft.com/office/drawing/2014/chart" uri="{C3380CC4-5D6E-409C-BE32-E72D297353CC}">
              <c16:uniqueId val="{00000002-24D1-43F8-A0AD-E9690BAE6FB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c:v>
                </c:pt>
                <c:pt idx="2">
                  <c:v>#N/A</c:v>
                </c:pt>
                <c:pt idx="3">
                  <c:v>1.45</c:v>
                </c:pt>
                <c:pt idx="4">
                  <c:v>#N/A</c:v>
                </c:pt>
                <c:pt idx="5">
                  <c:v>1.55</c:v>
                </c:pt>
                <c:pt idx="6">
                  <c:v>#N/A</c:v>
                </c:pt>
                <c:pt idx="7">
                  <c:v>0.6</c:v>
                </c:pt>
                <c:pt idx="8">
                  <c:v>#N/A</c:v>
                </c:pt>
                <c:pt idx="9">
                  <c:v>0</c:v>
                </c:pt>
              </c:numCache>
            </c:numRef>
          </c:val>
          <c:extLst>
            <c:ext xmlns:c16="http://schemas.microsoft.com/office/drawing/2014/chart" uri="{C3380CC4-5D6E-409C-BE32-E72D297353CC}">
              <c16:uniqueId val="{00000003-24D1-43F8-A0AD-E9690BAE6FB1}"/>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4D1-43F8-A0AD-E9690BAE6FB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0.31</c:v>
                </c:pt>
                <c:pt idx="4">
                  <c:v>#N/A</c:v>
                </c:pt>
                <c:pt idx="5">
                  <c:v>0.45</c:v>
                </c:pt>
                <c:pt idx="6">
                  <c:v>#N/A</c:v>
                </c:pt>
                <c:pt idx="7">
                  <c:v>0.12</c:v>
                </c:pt>
                <c:pt idx="8">
                  <c:v>#N/A</c:v>
                </c:pt>
                <c:pt idx="9">
                  <c:v>0</c:v>
                </c:pt>
              </c:numCache>
            </c:numRef>
          </c:val>
          <c:extLst>
            <c:ext xmlns:c16="http://schemas.microsoft.com/office/drawing/2014/chart" uri="{C3380CC4-5D6E-409C-BE32-E72D297353CC}">
              <c16:uniqueId val="{00000005-24D1-43F8-A0AD-E9690BAE6FB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6-24D1-43F8-A0AD-E9690BAE6F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0.22</c:v>
                </c:pt>
                <c:pt idx="4">
                  <c:v>#N/A</c:v>
                </c:pt>
                <c:pt idx="5">
                  <c:v>0.9</c:v>
                </c:pt>
                <c:pt idx="6">
                  <c:v>#N/A</c:v>
                </c:pt>
                <c:pt idx="7">
                  <c:v>0.82</c:v>
                </c:pt>
                <c:pt idx="8">
                  <c:v>#N/A</c:v>
                </c:pt>
                <c:pt idx="9">
                  <c:v>0.82</c:v>
                </c:pt>
              </c:numCache>
            </c:numRef>
          </c:val>
          <c:extLst>
            <c:ext xmlns:c16="http://schemas.microsoft.com/office/drawing/2014/chart" uri="{C3380CC4-5D6E-409C-BE32-E72D297353CC}">
              <c16:uniqueId val="{00000007-24D1-43F8-A0AD-E9690BAE6F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7.36</c:v>
                </c:pt>
                <c:pt idx="2">
                  <c:v>#N/A</c:v>
                </c:pt>
                <c:pt idx="3">
                  <c:v>6.3</c:v>
                </c:pt>
                <c:pt idx="4">
                  <c:v>#N/A</c:v>
                </c:pt>
                <c:pt idx="5">
                  <c:v>5.96</c:v>
                </c:pt>
                <c:pt idx="6">
                  <c:v>#N/A</c:v>
                </c:pt>
                <c:pt idx="7">
                  <c:v>6.47</c:v>
                </c:pt>
                <c:pt idx="8">
                  <c:v>#N/A</c:v>
                </c:pt>
                <c:pt idx="9">
                  <c:v>6.29</c:v>
                </c:pt>
              </c:numCache>
            </c:numRef>
          </c:val>
          <c:extLst>
            <c:ext xmlns:c16="http://schemas.microsoft.com/office/drawing/2014/chart" uri="{C3380CC4-5D6E-409C-BE32-E72D297353CC}">
              <c16:uniqueId val="{00000008-24D1-43F8-A0AD-E9690BAE6F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7.68</c:v>
                </c:pt>
                <c:pt idx="2">
                  <c:v>#N/A</c:v>
                </c:pt>
                <c:pt idx="3">
                  <c:v>7.6</c:v>
                </c:pt>
                <c:pt idx="4">
                  <c:v>#N/A</c:v>
                </c:pt>
                <c:pt idx="5">
                  <c:v>8.4700000000000006</c:v>
                </c:pt>
                <c:pt idx="6">
                  <c:v>#N/A</c:v>
                </c:pt>
                <c:pt idx="7">
                  <c:v>8.36</c:v>
                </c:pt>
                <c:pt idx="8">
                  <c:v>#N/A</c:v>
                </c:pt>
                <c:pt idx="9">
                  <c:v>10.35</c:v>
                </c:pt>
              </c:numCache>
            </c:numRef>
          </c:val>
          <c:extLst>
            <c:ext xmlns:c16="http://schemas.microsoft.com/office/drawing/2014/chart" uri="{C3380CC4-5D6E-409C-BE32-E72D297353CC}">
              <c16:uniqueId val="{00000009-24D1-43F8-A0AD-E9690BAE6F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1625</c:v>
                </c:pt>
                <c:pt idx="5">
                  <c:v>1589</c:v>
                </c:pt>
                <c:pt idx="8">
                  <c:v>1629</c:v>
                </c:pt>
                <c:pt idx="11">
                  <c:v>1394</c:v>
                </c:pt>
                <c:pt idx="14">
                  <c:v>1288</c:v>
                </c:pt>
              </c:numCache>
            </c:numRef>
          </c:val>
          <c:extLst>
            <c:ext xmlns:c16="http://schemas.microsoft.com/office/drawing/2014/chart" uri="{C3380CC4-5D6E-409C-BE32-E72D297353CC}">
              <c16:uniqueId val="{00000000-6126-424F-88A7-F45A6EE6B8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26-424F-88A7-F45A6EE6B8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26-424F-88A7-F45A6EE6B8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26-424F-88A7-F45A6EE6B8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777</c:v>
                </c:pt>
                <c:pt idx="3">
                  <c:v>651</c:v>
                </c:pt>
                <c:pt idx="6">
                  <c:v>865</c:v>
                </c:pt>
                <c:pt idx="9">
                  <c:v>810</c:v>
                </c:pt>
                <c:pt idx="12">
                  <c:v>796</c:v>
                </c:pt>
              </c:numCache>
            </c:numRef>
          </c:val>
          <c:extLst>
            <c:ext xmlns:c16="http://schemas.microsoft.com/office/drawing/2014/chart" uri="{C3380CC4-5D6E-409C-BE32-E72D297353CC}">
              <c16:uniqueId val="{00000004-6126-424F-88A7-F45A6EE6B8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26-424F-88A7-F45A6EE6B8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26-424F-88A7-F45A6EE6B8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1383</c:v>
                </c:pt>
                <c:pt idx="3">
                  <c:v>1420</c:v>
                </c:pt>
                <c:pt idx="6">
                  <c:v>1504</c:v>
                </c:pt>
                <c:pt idx="9">
                  <c:v>1427</c:v>
                </c:pt>
                <c:pt idx="12">
                  <c:v>1329</c:v>
                </c:pt>
              </c:numCache>
            </c:numRef>
          </c:val>
          <c:extLst>
            <c:ext xmlns:c16="http://schemas.microsoft.com/office/drawing/2014/chart" uri="{C3380CC4-5D6E-409C-BE32-E72D297353CC}">
              <c16:uniqueId val="{00000007-6126-424F-88A7-F45A6EE6B8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535</c:v>
                </c:pt>
                <c:pt idx="2">
                  <c:v>#N/A</c:v>
                </c:pt>
                <c:pt idx="3">
                  <c:v>#N/A</c:v>
                </c:pt>
                <c:pt idx="4">
                  <c:v>482</c:v>
                </c:pt>
                <c:pt idx="5">
                  <c:v>#N/A</c:v>
                </c:pt>
                <c:pt idx="6">
                  <c:v>#N/A</c:v>
                </c:pt>
                <c:pt idx="7">
                  <c:v>740</c:v>
                </c:pt>
                <c:pt idx="8">
                  <c:v>#N/A</c:v>
                </c:pt>
                <c:pt idx="9">
                  <c:v>#N/A</c:v>
                </c:pt>
                <c:pt idx="10">
                  <c:v>843</c:v>
                </c:pt>
                <c:pt idx="11">
                  <c:v>#N/A</c:v>
                </c:pt>
                <c:pt idx="12">
                  <c:v>#N/A</c:v>
                </c:pt>
                <c:pt idx="13">
                  <c:v>837</c:v>
                </c:pt>
                <c:pt idx="14">
                  <c:v>#N/A</c:v>
                </c:pt>
              </c:numCache>
            </c:numRef>
          </c:val>
          <c:smooth val="0"/>
          <c:extLst>
            <c:ext xmlns:c16="http://schemas.microsoft.com/office/drawing/2014/chart" uri="{C3380CC4-5D6E-409C-BE32-E72D297353CC}">
              <c16:uniqueId val="{00000008-6126-424F-88A7-F45A6EE6B8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15273</c:v>
                </c:pt>
                <c:pt idx="5">
                  <c:v>14331</c:v>
                </c:pt>
                <c:pt idx="8">
                  <c:v>13438</c:v>
                </c:pt>
                <c:pt idx="11">
                  <c:v>12687</c:v>
                </c:pt>
                <c:pt idx="14">
                  <c:v>12166</c:v>
                </c:pt>
              </c:numCache>
            </c:numRef>
          </c:val>
          <c:extLst>
            <c:ext xmlns:c16="http://schemas.microsoft.com/office/drawing/2014/chart" uri="{C3380CC4-5D6E-409C-BE32-E72D297353CC}">
              <c16:uniqueId val="{00000000-2F33-4F9B-BE54-2A176F182F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c:v>
                </c:pt>
                <c:pt idx="5">
                  <c:v>165</c:v>
                </c:pt>
                <c:pt idx="8">
                  <c:v>223</c:v>
                </c:pt>
                <c:pt idx="11">
                  <c:v>340</c:v>
                </c:pt>
                <c:pt idx="14">
                  <c:v>316</c:v>
                </c:pt>
              </c:numCache>
            </c:numRef>
          </c:val>
          <c:extLst>
            <c:ext xmlns:c16="http://schemas.microsoft.com/office/drawing/2014/chart" uri="{C3380CC4-5D6E-409C-BE32-E72D297353CC}">
              <c16:uniqueId val="{00000001-2F33-4F9B-BE54-2A176F182F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5609</c:v>
                </c:pt>
                <c:pt idx="5">
                  <c:v>5573</c:v>
                </c:pt>
                <c:pt idx="8">
                  <c:v>5864</c:v>
                </c:pt>
                <c:pt idx="11">
                  <c:v>5827</c:v>
                </c:pt>
                <c:pt idx="14">
                  <c:v>5377</c:v>
                </c:pt>
              </c:numCache>
            </c:numRef>
          </c:val>
          <c:extLst>
            <c:ext xmlns:c16="http://schemas.microsoft.com/office/drawing/2014/chart" uri="{C3380CC4-5D6E-409C-BE32-E72D297353CC}">
              <c16:uniqueId val="{00000002-2F33-4F9B-BE54-2A176F182F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33-4F9B-BE54-2A176F182F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33-4F9B-BE54-2A176F182F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33-4F9B-BE54-2A176F182F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2465</c:v>
                </c:pt>
                <c:pt idx="3">
                  <c:v>2432</c:v>
                </c:pt>
                <c:pt idx="6">
                  <c:v>2394</c:v>
                </c:pt>
                <c:pt idx="9">
                  <c:v>2377</c:v>
                </c:pt>
                <c:pt idx="12">
                  <c:v>2347</c:v>
                </c:pt>
              </c:numCache>
            </c:numRef>
          </c:val>
          <c:extLst>
            <c:ext xmlns:c16="http://schemas.microsoft.com/office/drawing/2014/chart" uri="{C3380CC4-5D6E-409C-BE32-E72D297353CC}">
              <c16:uniqueId val="{00000006-2F33-4F9B-BE54-2A176F182F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33-4F9B-BE54-2A176F182F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9017</c:v>
                </c:pt>
                <c:pt idx="3">
                  <c:v>7301</c:v>
                </c:pt>
                <c:pt idx="6">
                  <c:v>5991</c:v>
                </c:pt>
                <c:pt idx="9">
                  <c:v>6206</c:v>
                </c:pt>
                <c:pt idx="12">
                  <c:v>6030</c:v>
                </c:pt>
              </c:numCache>
            </c:numRef>
          </c:val>
          <c:extLst>
            <c:ext xmlns:c16="http://schemas.microsoft.com/office/drawing/2014/chart" uri="{C3380CC4-5D6E-409C-BE32-E72D297353CC}">
              <c16:uniqueId val="{00000008-2F33-4F9B-BE54-2A176F182F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33-4F9B-BE54-2A176F182F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13051</c:v>
                </c:pt>
                <c:pt idx="3">
                  <c:v>12355</c:v>
                </c:pt>
                <c:pt idx="6">
                  <c:v>11883</c:v>
                </c:pt>
                <c:pt idx="9">
                  <c:v>11348</c:v>
                </c:pt>
                <c:pt idx="12">
                  <c:v>10918</c:v>
                </c:pt>
              </c:numCache>
            </c:numRef>
          </c:val>
          <c:extLst>
            <c:ext xmlns:c16="http://schemas.microsoft.com/office/drawing/2014/chart" uri="{C3380CC4-5D6E-409C-BE32-E72D297353CC}">
              <c16:uniqueId val="{0000000A-2F33-4F9B-BE54-2A176F182F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3484</c:v>
                </c:pt>
                <c:pt idx="2">
                  <c:v>#N/A</c:v>
                </c:pt>
                <c:pt idx="3">
                  <c:v>#N/A</c:v>
                </c:pt>
                <c:pt idx="4">
                  <c:v>2020</c:v>
                </c:pt>
                <c:pt idx="5">
                  <c:v>#N/A</c:v>
                </c:pt>
                <c:pt idx="6">
                  <c:v>#N/A</c:v>
                </c:pt>
                <c:pt idx="7">
                  <c:v>743</c:v>
                </c:pt>
                <c:pt idx="8">
                  <c:v>#N/A</c:v>
                </c:pt>
                <c:pt idx="9">
                  <c:v>#N/A</c:v>
                </c:pt>
                <c:pt idx="10">
                  <c:v>1078</c:v>
                </c:pt>
                <c:pt idx="11">
                  <c:v>#N/A</c:v>
                </c:pt>
                <c:pt idx="12">
                  <c:v>#N/A</c:v>
                </c:pt>
                <c:pt idx="13">
                  <c:v>1436</c:v>
                </c:pt>
                <c:pt idx="14">
                  <c:v>#N/A</c:v>
                </c:pt>
              </c:numCache>
            </c:numRef>
          </c:val>
          <c:smooth val="0"/>
          <c:extLst>
            <c:ext xmlns:c16="http://schemas.microsoft.com/office/drawing/2014/chart" uri="{C3380CC4-5D6E-409C-BE32-E72D297353CC}">
              <c16:uniqueId val="{0000000B-2F33-4F9B-BE54-2A176F182F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5366</c:v>
                </c:pt>
                <c:pt idx="1">
                  <c:v>5283</c:v>
                </c:pt>
                <c:pt idx="2">
                  <c:v>4793</c:v>
                </c:pt>
              </c:numCache>
            </c:numRef>
          </c:val>
          <c:extLst>
            <c:ext xmlns:c16="http://schemas.microsoft.com/office/drawing/2014/chart" uri="{C3380CC4-5D6E-409C-BE32-E72D297353CC}">
              <c16:uniqueId val="{00000000-7CB6-4977-A6F8-730A95ED5E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7CB6-4977-A6F8-730A95ED5E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1338</c:v>
                </c:pt>
                <c:pt idx="1">
                  <c:v>1381</c:v>
                </c:pt>
                <c:pt idx="2">
                  <c:v>1525</c:v>
                </c:pt>
              </c:numCache>
            </c:numRef>
          </c:val>
          <c:extLst>
            <c:ext xmlns:c16="http://schemas.microsoft.com/office/drawing/2014/chart" uri="{C3380CC4-5D6E-409C-BE32-E72D297353CC}">
              <c16:uniqueId val="{00000002-7CB6-4977-A6F8-730A95ED5E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16,821
16,648
89.45
11,918,260
10,958,515
674,083
6,507,173
10,917,845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人口減少や町内産業の低迷による減収要因に効果的な対策を講じることができない一方、高齢化や公債費等の財政需要が抑制できず、財政力指数は類似団体平均を大きく下回っている。</a:t>
          </a:r>
        </a:p>
        <a:p>
          <a:r>
            <a:rPr kumimoji="1" lang="ja-JP" altLang="en-US" sz="1300" baseline="0">
              <a:latin typeface="ＭＳ Ｐゴシック" panose="020B0600070205080204" pitchFamily="50" charset="-128"/>
              <a:ea typeface="ＭＳ Ｐゴシック" panose="020B0600070205080204" pitchFamily="50" charset="-128"/>
            </a:rPr>
            <a:t>　人口減は町内企業の労働力確保にまで影響しており、商工業の衰退と相まった更なる深刻化が懸念される。また、財政需要については、社会ニーズに沿った新たな財政需要が増加傾向にあり、実質的な財政基盤の弱体化が加速している。</a:t>
          </a:r>
        </a:p>
        <a:p>
          <a:r>
            <a:rPr kumimoji="1" lang="ja-JP" altLang="en-US" sz="1300" baseline="0">
              <a:latin typeface="ＭＳ Ｐゴシック" panose="020B0600070205080204" pitchFamily="50" charset="-128"/>
              <a:ea typeface="ＭＳ Ｐゴシック" panose="020B0600070205080204" pitchFamily="50" charset="-128"/>
            </a:rPr>
            <a:t>　これらの現状の改善にあたっては、行政の効率化に引き続き努めるとともに、効果的な対策を模索し事業展開につなげることが必要である。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20562</xdr:rowOff>
    </xdr:from>
    <xdr:to>
      <xdr:col>11</xdr:col>
      <xdr:colOff>82550</xdr:colOff>
      <xdr:row>42</xdr:row>
      <xdr:rowOff>122162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義務的経費の増加や、基礎的な行政サービスを手厚く展開していることで、類似団体に比べ高い数値となっており、新たな事業展開が厳しい状況となっている。</a:t>
          </a:r>
        </a:p>
        <a:p>
          <a:r>
            <a:rPr kumimoji="1" lang="ja-JP" altLang="en-US" sz="1300">
              <a:latin typeface="ＭＳ Ｐゴシック" panose="020B0600070205080204" pitchFamily="50" charset="-128"/>
              <a:ea typeface="ＭＳ Ｐゴシック" panose="020B0600070205080204" pitchFamily="50" charset="-128"/>
            </a:rPr>
            <a:t>　義務的経費について、著しい減少は期待できず、むしろ今後も増加していくことが見込まれることから、経常的な事業についても、効率化のみならず、廃止を含めた検討が必要である。</a:t>
          </a:r>
        </a:p>
        <a:p>
          <a:r>
            <a:rPr kumimoji="1" lang="ja-JP" altLang="en-US" sz="1300">
              <a:latin typeface="ＭＳ Ｐゴシック" panose="020B0600070205080204" pitchFamily="50" charset="-128"/>
              <a:ea typeface="ＭＳ Ｐゴシック" panose="020B0600070205080204" pitchFamily="50" charset="-128"/>
            </a:rPr>
            <a:t>　行政サービスの充実は町の魅力にも寄与するものであるが、財政状況を鑑みれば、分野を絞った展開が求められる。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6138</xdr:rowOff>
    </xdr:from>
    <xdr:to>
      <xdr:col>23</xdr:col>
      <xdr:colOff>133350</xdr:colOff>
      <xdr:row>66</xdr:row>
      <xdr:rowOff>78529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321838"/>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66</xdr:row>
      <xdr:rowOff>78529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89123"/>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169545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8912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65</xdr:row>
      <xdr:rowOff>169545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55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126788</xdr:rowOff>
    </xdr:from>
    <xdr:to>
      <xdr:col>23</xdr:col>
      <xdr:colOff>184150</xdr:colOff>
      <xdr:row>66</xdr:row>
      <xdr:rowOff>56938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98865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27729</xdr:rowOff>
    </xdr:from>
    <xdr:to>
      <xdr:col>19</xdr:col>
      <xdr:colOff>184150</xdr:colOff>
      <xdr:row>66</xdr:row>
      <xdr:rowOff>129329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114106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2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118745</xdr:rowOff>
    </xdr:from>
    <xdr:to>
      <xdr:col>11</xdr:col>
      <xdr:colOff>82550</xdr:colOff>
      <xdr:row>66</xdr:row>
      <xdr:rowOff>48895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33672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加が主な要因となり、当該決算額についても前年度より増加している。人件費については、合併により職員が一時的に過剰となり、採用を抑制した期間があることから、年代に偏りが生じており、今後も一定期間は増加の一途をたどる想定である。</a:t>
          </a:r>
        </a:p>
        <a:p>
          <a:r>
            <a:rPr kumimoji="1" lang="ja-JP" altLang="en-US" sz="1300">
              <a:latin typeface="ＭＳ Ｐゴシック" panose="020B0600070205080204" pitchFamily="50" charset="-128"/>
              <a:ea typeface="ＭＳ Ｐゴシック" panose="020B0600070205080204" pitchFamily="50" charset="-128"/>
            </a:rPr>
            <a:t>　直営で運営している施設の民営化や、一部の公共施設の廃止により、コスト削減を図っていくことが急務である。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890</xdr:rowOff>
    </xdr:from>
    <xdr:to>
      <xdr:col>23</xdr:col>
      <xdr:colOff>133350</xdr:colOff>
      <xdr:row>84</xdr:row>
      <xdr:rowOff>87221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02690"/>
          <a:ext cx="838200" cy="8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70159</xdr:rowOff>
    </xdr:from>
    <xdr:to>
      <xdr:col>19</xdr:col>
      <xdr:colOff>133350</xdr:colOff>
      <xdr:row>84</xdr:row>
      <xdr:rowOff>890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00509"/>
          <a:ext cx="889000" cy="10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67751</xdr:rowOff>
    </xdr:from>
    <xdr:to>
      <xdr:col>15</xdr:col>
      <xdr:colOff>82550</xdr:colOff>
      <xdr:row>83</xdr:row>
      <xdr:rowOff>70159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98101"/>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153143</xdr:rowOff>
    </xdr:from>
    <xdr:to>
      <xdr:col>11</xdr:col>
      <xdr:colOff>31750</xdr:colOff>
      <xdr:row>83</xdr:row>
      <xdr:rowOff>67751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12043"/>
          <a:ext cx="889000" cy="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21110</xdr:rowOff>
    </xdr:from>
    <xdr:to>
      <xdr:col>11</xdr:col>
      <xdr:colOff>82550</xdr:colOff>
      <xdr:row>83</xdr:row>
      <xdr:rowOff>122710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107487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3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111161</xdr:rowOff>
    </xdr:from>
    <xdr:to>
      <xdr:col>7</xdr:col>
      <xdr:colOff>31750</xdr:colOff>
      <xdr:row>83</xdr:row>
      <xdr:rowOff>41311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26088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5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36421</xdr:rowOff>
    </xdr:from>
    <xdr:to>
      <xdr:col>23</xdr:col>
      <xdr:colOff>184150</xdr:colOff>
      <xdr:row>84</xdr:row>
      <xdr:rowOff>138021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8498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121540</xdr:rowOff>
    </xdr:from>
    <xdr:to>
      <xdr:col>19</xdr:col>
      <xdr:colOff>184150</xdr:colOff>
      <xdr:row>84</xdr:row>
      <xdr:rowOff>51690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36467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3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19359</xdr:rowOff>
    </xdr:from>
    <xdr:to>
      <xdr:col>15</xdr:col>
      <xdr:colOff>133350</xdr:colOff>
      <xdr:row>83</xdr:row>
      <xdr:rowOff>120959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105736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16951</xdr:rowOff>
    </xdr:from>
    <xdr:to>
      <xdr:col>11</xdr:col>
      <xdr:colOff>82550</xdr:colOff>
      <xdr:row>83</xdr:row>
      <xdr:rowOff>118551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128728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102343</xdr:rowOff>
    </xdr:from>
    <xdr:to>
      <xdr:col>7</xdr:col>
      <xdr:colOff>31750</xdr:colOff>
      <xdr:row>83</xdr:row>
      <xdr:rowOff>32493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42670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3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類似団体中、最低水準であり、今後も一層の給与の適正化に努める。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151695</xdr:rowOff>
    </xdr:from>
    <xdr:to>
      <xdr:col>81</xdr:col>
      <xdr:colOff>44450</xdr:colOff>
      <xdr:row>81</xdr:row>
      <xdr:rowOff>100895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386769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81</xdr:row>
      <xdr:rowOff>100895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9079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20461</xdr:rowOff>
    </xdr:from>
    <xdr:to>
      <xdr:col>72</xdr:col>
      <xdr:colOff>203200</xdr:colOff>
      <xdr:row>81</xdr:row>
      <xdr:rowOff>47272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9079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81</xdr:row>
      <xdr:rowOff>47272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100895</xdr:rowOff>
    </xdr:from>
    <xdr:to>
      <xdr:col>81</xdr:col>
      <xdr:colOff>95250</xdr:colOff>
      <xdr:row>81</xdr:row>
      <xdr:rowOff>31045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22172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73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50095</xdr:rowOff>
    </xdr:from>
    <xdr:to>
      <xdr:col>77</xdr:col>
      <xdr:colOff>95250</xdr:colOff>
      <xdr:row>81</xdr:row>
      <xdr:rowOff>151695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161872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0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167922</xdr:rowOff>
    </xdr:from>
    <xdr:to>
      <xdr:col>68</xdr:col>
      <xdr:colOff>203200</xdr:colOff>
      <xdr:row>81</xdr:row>
      <xdr:rowOff>98072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108249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127705</xdr:rowOff>
    </xdr:from>
    <xdr:to>
      <xdr:col>64</xdr:col>
      <xdr:colOff>152400</xdr:colOff>
      <xdr:row>81</xdr:row>
      <xdr:rowOff>57855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68032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保育園の民営化が検討段階であり、公営となっていることが要因となり、類似団体に比べ人口当たり職員数は多い。</a:t>
          </a:r>
        </a:p>
        <a:p>
          <a:r>
            <a:rPr kumimoji="1" lang="ja-JP" altLang="en-US" sz="1300">
              <a:latin typeface="ＭＳ Ｐゴシック" panose="020B0600070205080204" pitchFamily="50" charset="-128"/>
              <a:ea typeface="ＭＳ Ｐゴシック" panose="020B0600070205080204" pitchFamily="50" charset="-128"/>
            </a:rPr>
            <a:t>　当該検討を引き続き進めるとともに、事務事業の効率化や、見直しを図り、適切な定員管理に努める。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35207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31195"/>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353</xdr:rowOff>
    </xdr:from>
    <xdr:to>
      <xdr:col>77</xdr:col>
      <xdr:colOff>44450</xdr:colOff>
      <xdr:row>63</xdr:row>
      <xdr:rowOff>29845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01703"/>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146332</xdr:rowOff>
    </xdr:from>
    <xdr:to>
      <xdr:col>72</xdr:col>
      <xdr:colOff>203200</xdr:colOff>
      <xdr:row>63</xdr:row>
      <xdr:rowOff>353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76232"/>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146332</xdr:rowOff>
    </xdr:from>
    <xdr:to>
      <xdr:col>68</xdr:col>
      <xdr:colOff>152400</xdr:colOff>
      <xdr:row>62</xdr:row>
      <xdr:rowOff>147673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77623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118039</xdr:rowOff>
    </xdr:from>
    <xdr:to>
      <xdr:col>68</xdr:col>
      <xdr:colOff>203200</xdr:colOff>
      <xdr:row>61</xdr:row>
      <xdr:rowOff>48189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58366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7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144851</xdr:rowOff>
    </xdr:from>
    <xdr:to>
      <xdr:col>64</xdr:col>
      <xdr:colOff>152400</xdr:colOff>
      <xdr:row>61</xdr:row>
      <xdr:rowOff>75001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85178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155857</xdr:rowOff>
    </xdr:from>
    <xdr:to>
      <xdr:col>81</xdr:col>
      <xdr:colOff>95250</xdr:colOff>
      <xdr:row>63</xdr:row>
      <xdr:rowOff>86007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127934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5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121003</xdr:rowOff>
    </xdr:from>
    <xdr:to>
      <xdr:col>73</xdr:col>
      <xdr:colOff>44450</xdr:colOff>
      <xdr:row>63</xdr:row>
      <xdr:rowOff>51153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35930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3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95532</xdr:rowOff>
    </xdr:from>
    <xdr:to>
      <xdr:col>68</xdr:col>
      <xdr:colOff>203200</xdr:colOff>
      <xdr:row>63</xdr:row>
      <xdr:rowOff>25682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10459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1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96873</xdr:rowOff>
    </xdr:from>
    <xdr:to>
      <xdr:col>64</xdr:col>
      <xdr:colOff>152400</xdr:colOff>
      <xdr:row>63</xdr:row>
      <xdr:rowOff>27023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11800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償還額は減少しているものの、全体の償還額の内訳として、合併特例債などの交付税算入率の高い起債に対する償還額が減少し、公共事業等債などの交付税算入率の低い起債に対する償還額が増加しているために、実質公債費が増加した結果である。</a:t>
          </a:r>
        </a:p>
        <a:p>
          <a:r>
            <a:rPr kumimoji="1" lang="ja-JP" altLang="en-US" sz="1300">
              <a:latin typeface="ＭＳ Ｐゴシック" panose="020B0600070205080204" pitchFamily="50" charset="-128"/>
              <a:ea typeface="ＭＳ Ｐゴシック" panose="020B0600070205080204" pitchFamily="50" charset="-128"/>
            </a:rPr>
            <a:t>　類似団体比較でも数値が高いため、新規発行の抑制や、繰上げ償還について検討していく必要がある。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45</xdr:row>
      <xdr:rowOff>90170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63651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44</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917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119380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52494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917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39370</xdr:rowOff>
    </xdr:from>
    <xdr:to>
      <xdr:col>81</xdr:col>
      <xdr:colOff>95250</xdr:colOff>
      <xdr:row>45</xdr:row>
      <xdr:rowOff>140970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106697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65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で上昇し、類似団体よりも高い数値となっているものの、起債残高は減少に留めることができている。しかしながら、財政調整基金が取り崩しに転じており、標準財政規模からすれば、今後の急速な悪化も想定されるため、事業実施計画の見直しを含めた、より計画的な起債借入の運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149618</xdr:rowOff>
    </xdr:from>
    <xdr:to>
      <xdr:col>81</xdr:col>
      <xdr:colOff>44450</xdr:colOff>
      <xdr:row>15</xdr:row>
      <xdr:rowOff>55154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549918"/>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71483</xdr:rowOff>
    </xdr:from>
    <xdr:to>
      <xdr:col>77</xdr:col>
      <xdr:colOff>44450</xdr:colOff>
      <xdr:row>14</xdr:row>
      <xdr:rowOff>149618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71783"/>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71483</xdr:rowOff>
    </xdr:from>
    <xdr:to>
      <xdr:col>72</xdr:col>
      <xdr:colOff>203200</xdr:colOff>
      <xdr:row>16</xdr:row>
      <xdr:rowOff>26186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71783"/>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26186</xdr:rowOff>
    </xdr:from>
    <xdr:to>
      <xdr:col>68</xdr:col>
      <xdr:colOff>152400</xdr:colOff>
      <xdr:row>18</xdr:row>
      <xdr:rowOff>33746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69386"/>
          <a:ext cx="889000" cy="35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16087</xdr:rowOff>
    </xdr:from>
    <xdr:to>
      <xdr:col>68</xdr:col>
      <xdr:colOff>203200</xdr:colOff>
      <xdr:row>14</xdr:row>
      <xdr:rowOff>117687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127864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97427</xdr:rowOff>
    </xdr:from>
    <xdr:to>
      <xdr:col>64</xdr:col>
      <xdr:colOff>152400</xdr:colOff>
      <xdr:row>16</xdr:row>
      <xdr:rowOff>27577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6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37754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3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4354</xdr:rowOff>
    </xdr:from>
    <xdr:to>
      <xdr:col>81</xdr:col>
      <xdr:colOff>95250</xdr:colOff>
      <xdr:row>15</xdr:row>
      <xdr:rowOff>105954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147881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4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98818</xdr:rowOff>
    </xdr:from>
    <xdr:to>
      <xdr:col>77</xdr:col>
      <xdr:colOff>95250</xdr:colOff>
      <xdr:row>15</xdr:row>
      <xdr:rowOff>28968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13745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8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20683</xdr:rowOff>
    </xdr:from>
    <xdr:to>
      <xdr:col>73</xdr:col>
      <xdr:colOff>44450</xdr:colOff>
      <xdr:row>14</xdr:row>
      <xdr:rowOff>122283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107060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146836</xdr:rowOff>
    </xdr:from>
    <xdr:to>
      <xdr:col>68</xdr:col>
      <xdr:colOff>203200</xdr:colOff>
      <xdr:row>16</xdr:row>
      <xdr:rowOff>76986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61763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154396</xdr:rowOff>
    </xdr:from>
    <xdr:to>
      <xdr:col>64</xdr:col>
      <xdr:colOff>152400</xdr:colOff>
      <xdr:row>18</xdr:row>
      <xdr:rowOff>84546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69323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16,821
16,648
89.45
11,918,260
10,958,515
674,083
6,507,173
10,917,845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前年度比で概ね横ばいではあるが、令和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年度以前との対比では、増加傾向が窺える。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人件費全体では増加傾向にあるうえ、職員の給与費については、年齢構成の偏りにより、適正化とは別に今後の増大が想定されるため、事務の効率化等に合わせた定員管理の適正化に努める必要がある。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事業事務においては、各種システムの導入により効率化に努めているが、委託料やシステムを運営する上での手数料等が増加傾向にある。</a:t>
          </a:r>
        </a:p>
        <a:p>
          <a:r>
            <a:rPr kumimoji="1" lang="ja-JP" altLang="en-US" sz="1300">
              <a:latin typeface="ＭＳ Ｐゴシック" panose="020B0600070205080204" pitchFamily="50" charset="-128"/>
              <a:ea typeface="ＭＳ Ｐゴシック" panose="020B0600070205080204" pitchFamily="50" charset="-128"/>
            </a:rPr>
            <a:t>　キャッシュレス対応など、今後もシステム化を要する社会ニーズは増えて来るところと想定しており、統括的な管理体制による効率化の検討が必要である。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67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21844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0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76708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39133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8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対前年度比で減とはなっているが、社会福祉費及び老人福祉費に係る経費が増加しており、高齢化進行に伴い社会保障関係経費の増加は今後も続くことが見込まれるため、財源の確保が課題である。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628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特別会計に対する繰出金が増加となっており、比率の上昇に表れている。これについては、高齢化の進行による対象者数の増が挙げられる。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前年度対比で減となっているものの、耐用年数が迫っている又は超える公共施設が多数あり、今後増加することを想定している。施設の必要性や長期的な財政状況を踏まえた保有施設量のスリム化を検討しつつ、必要な施設については、大規模な施設改修による長寿命化を順次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8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2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下水道事業会計への繰出金の減少による数値が改善した。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会計への繰出金については、同会計における地方債償還額がピークを越え減少したことによるものである。今後も一定期間は減少していくことと見込んでいるが、営業収入の減少や、インフラ設備の必要な更新などの課題も残されおり、引き続き料金体系を含めた経営状況の改善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162923</xdr:rowOff>
    </xdr:from>
    <xdr:to>
      <xdr:col>82</xdr:col>
      <xdr:colOff>107950</xdr:colOff>
      <xdr:row>37</xdr:row>
      <xdr:rowOff>95976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3512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95976</xdr:rowOff>
    </xdr:from>
    <xdr:to>
      <xdr:col>78</xdr:col>
      <xdr:colOff>69850</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39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128633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59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128633</xdr:rowOff>
    </xdr:from>
    <xdr:to>
      <xdr:col>69</xdr:col>
      <xdr:colOff>92075</xdr:colOff>
      <xdr:row>37</xdr:row>
      <xdr:rowOff>148227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722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14151</xdr:rowOff>
    </xdr:from>
    <xdr:to>
      <xdr:col>69</xdr:col>
      <xdr:colOff>142875</xdr:colOff>
      <xdr:row>36</xdr:row>
      <xdr:rowOff>115751</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125928</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112866</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112123</xdr:rowOff>
    </xdr:from>
    <xdr:to>
      <xdr:col>82</xdr:col>
      <xdr:colOff>158750</xdr:colOff>
      <xdr:row>37</xdr:row>
      <xdr:rowOff>42273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84200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45176</xdr:rowOff>
    </xdr:from>
    <xdr:to>
      <xdr:col>78</xdr:col>
      <xdr:colOff>120650</xdr:colOff>
      <xdr:row>37</xdr:row>
      <xdr:rowOff>146776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131553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97427</xdr:rowOff>
    </xdr:from>
    <xdr:to>
      <xdr:col>65</xdr:col>
      <xdr:colOff>53975</xdr:colOff>
      <xdr:row>38</xdr:row>
      <xdr:rowOff>27577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12354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元利償還額については減少しており、今後も新規発行を抑制し公債費の縮減に努める。ただし、類似団体平均を大きく上回ることから、繰上償還などの検討が必要である。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909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168148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90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163576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経常収支比率全体でみれば類似団体平均を上回るのに対し、公債費以外とした場合は、類似団体平均を下回る。</a:t>
          </a:r>
        </a:p>
        <a:p>
          <a:r>
            <a:rPr kumimoji="1" lang="ja-JP" altLang="en-US" sz="1300">
              <a:latin typeface="ＭＳ Ｐゴシック" panose="020B0600070205080204" pitchFamily="50" charset="-128"/>
              <a:ea typeface="ＭＳ Ｐゴシック" panose="020B0600070205080204" pitchFamily="50" charset="-128"/>
            </a:rPr>
            <a:t>　当町における公債費に係る支出が負担となっている状況が表れているため、繰上げ償還などによる公債費の適正管理に努める。</a:t>
          </a:r>
        </a:p>
        <a:p>
          <a:r>
            <a:rPr kumimoji="1" lang="ja-JP" altLang="en-US" sz="1300">
              <a:latin typeface="ＭＳ Ｐゴシック" panose="020B0600070205080204" pitchFamily="50" charset="-128"/>
              <a:ea typeface="ＭＳ Ｐゴシック" panose="020B0600070205080204" pitchFamily="50" charset="-128"/>
            </a:rPr>
            <a:t>　また、それ以外の支出についても、多様化する行政課題に対応するため、既存事業の不断の見直し、効率化を図るとともに、自主財源の確保に努める。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2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xdr:rowOff>
    </xdr:from>
    <xdr:to>
      <xdr:col>69</xdr:col>
      <xdr:colOff>142875</xdr:colOff>
      <xdr:row>76</xdr:row>
      <xdr:rowOff>113792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160477</xdr:rowOff>
    </xdr:from>
    <xdr:to>
      <xdr:col>29</xdr:col>
      <xdr:colOff>127000</xdr:colOff>
      <xdr:row>18</xdr:row>
      <xdr:rowOff>59779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2752"/>
          <a:ext cx="6477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59779</xdr:rowOff>
    </xdr:from>
    <xdr:to>
      <xdr:col>26</xdr:col>
      <xdr:colOff>50800</xdr:colOff>
      <xdr:row>18</xdr:row>
      <xdr:rowOff>93155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3504"/>
          <a:ext cx="6985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93155</xdr:rowOff>
    </xdr:from>
    <xdr:to>
      <xdr:col>22</xdr:col>
      <xdr:colOff>114300</xdr:colOff>
      <xdr:row>18</xdr:row>
      <xdr:rowOff>153251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6880"/>
          <a:ext cx="698500" cy="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153251</xdr:rowOff>
    </xdr:from>
    <xdr:to>
      <xdr:col>18</xdr:col>
      <xdr:colOff>177800</xdr:colOff>
      <xdr:row>19</xdr:row>
      <xdr:rowOff>28626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6976"/>
          <a:ext cx="698500" cy="4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161417</xdr:rowOff>
    </xdr:from>
    <xdr:to>
      <xdr:col>19</xdr:col>
      <xdr:colOff>38100</xdr:colOff>
      <xdr:row>17</xdr:row>
      <xdr:rowOff>91567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101744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167932</xdr:rowOff>
    </xdr:from>
    <xdr:to>
      <xdr:col>15</xdr:col>
      <xdr:colOff>101600</xdr:colOff>
      <xdr:row>17</xdr:row>
      <xdr:rowOff>98082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108259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109677</xdr:rowOff>
    </xdr:from>
    <xdr:to>
      <xdr:col>29</xdr:col>
      <xdr:colOff>177800</xdr:colOff>
      <xdr:row>18</xdr:row>
      <xdr:rowOff>39827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81754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8979</xdr:rowOff>
    </xdr:from>
    <xdr:to>
      <xdr:col>26</xdr:col>
      <xdr:colOff>101600</xdr:colOff>
      <xdr:row>18</xdr:row>
      <xdr:rowOff>110579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95356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42355</xdr:rowOff>
    </xdr:from>
    <xdr:to>
      <xdr:col>22</xdr:col>
      <xdr:colOff>165100</xdr:colOff>
      <xdr:row>18</xdr:row>
      <xdr:rowOff>143955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128731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102451</xdr:rowOff>
    </xdr:from>
    <xdr:to>
      <xdr:col>19</xdr:col>
      <xdr:colOff>38100</xdr:colOff>
      <xdr:row>19</xdr:row>
      <xdr:rowOff>32601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17378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149276</xdr:rowOff>
    </xdr:from>
    <xdr:to>
      <xdr:col>15</xdr:col>
      <xdr:colOff>101600</xdr:colOff>
      <xdr:row>19</xdr:row>
      <xdr:rowOff>79426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73896</xdr:rowOff>
    </xdr:from>
    <xdr:to>
      <xdr:col>29</xdr:col>
      <xdr:colOff>127000</xdr:colOff>
      <xdr:row>34</xdr:row>
      <xdr:rowOff>88001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41346"/>
          <a:ext cx="6477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88001</xdr:rowOff>
    </xdr:from>
    <xdr:to>
      <xdr:col>26</xdr:col>
      <xdr:colOff>50800</xdr:colOff>
      <xdr:row>34</xdr:row>
      <xdr:rowOff>238099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355451"/>
          <a:ext cx="698500" cy="150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238099</xdr:rowOff>
    </xdr:from>
    <xdr:to>
      <xdr:col>22</xdr:col>
      <xdr:colOff>114300</xdr:colOff>
      <xdr:row>35</xdr:row>
      <xdr:rowOff>243884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05549"/>
          <a:ext cx="698500" cy="348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185156</xdr:rowOff>
    </xdr:from>
    <xdr:to>
      <xdr:col>18</xdr:col>
      <xdr:colOff>177800</xdr:colOff>
      <xdr:row>35</xdr:row>
      <xdr:rowOff>243884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95506"/>
          <a:ext cx="698500" cy="5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302765</xdr:rowOff>
    </xdr:from>
    <xdr:to>
      <xdr:col>19</xdr:col>
      <xdr:colOff>38100</xdr:colOff>
      <xdr:row>36</xdr:row>
      <xdr:rowOff>61465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3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46242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9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40047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23096</xdr:rowOff>
    </xdr:from>
    <xdr:to>
      <xdr:col>29</xdr:col>
      <xdr:colOff>177800</xdr:colOff>
      <xdr:row>34</xdr:row>
      <xdr:rowOff>124696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9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274573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9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37201</xdr:rowOff>
    </xdr:from>
    <xdr:to>
      <xdr:col>26</xdr:col>
      <xdr:colOff>101600</xdr:colOff>
      <xdr:row>34</xdr:row>
      <xdr:rowOff>138801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0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148978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7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187299</xdr:rowOff>
    </xdr:from>
    <xdr:to>
      <xdr:col>22</xdr:col>
      <xdr:colOff>165100</xdr:colOff>
      <xdr:row>34</xdr:row>
      <xdr:rowOff>288899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299076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2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193084</xdr:rowOff>
    </xdr:from>
    <xdr:to>
      <xdr:col>19</xdr:col>
      <xdr:colOff>38100</xdr:colOff>
      <xdr:row>35</xdr:row>
      <xdr:rowOff>294684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0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304861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7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134356</xdr:rowOff>
    </xdr:from>
    <xdr:to>
      <xdr:col>15</xdr:col>
      <xdr:colOff>101600</xdr:colOff>
      <xdr:row>35</xdr:row>
      <xdr:rowOff>235956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246133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16,821
16,648
89.45
11,918,260
10,958,515
674,083
6,507,173
10,917,845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22230</xdr:rowOff>
    </xdr:from>
    <xdr:to>
      <xdr:col>24</xdr:col>
      <xdr:colOff>63500</xdr:colOff>
      <xdr:row>35</xdr:row>
      <xdr:rowOff>108107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22980"/>
          <a:ext cx="8382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108107</xdr:rowOff>
    </xdr:from>
    <xdr:to>
      <xdr:col>19</xdr:col>
      <xdr:colOff>177800</xdr:colOff>
      <xdr:row>35</xdr:row>
      <xdr:rowOff>147031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08857"/>
          <a:ext cx="889000" cy="3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147031</xdr:rowOff>
    </xdr:from>
    <xdr:to>
      <xdr:col>15</xdr:col>
      <xdr:colOff>50800</xdr:colOff>
      <xdr:row>36</xdr:row>
      <xdr:rowOff>46005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7781"/>
          <a:ext cx="889000" cy="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46005</xdr:rowOff>
    </xdr:from>
    <xdr:to>
      <xdr:col>10</xdr:col>
      <xdr:colOff>114300</xdr:colOff>
      <xdr:row>36</xdr:row>
      <xdr:rowOff>133299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8205"/>
          <a:ext cx="889000" cy="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111166</xdr:rowOff>
    </xdr:from>
    <xdr:to>
      <xdr:col>10</xdr:col>
      <xdr:colOff>165100</xdr:colOff>
      <xdr:row>36</xdr:row>
      <xdr:rowOff>41316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57843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81692</xdr:rowOff>
    </xdr:from>
    <xdr:to>
      <xdr:col>6</xdr:col>
      <xdr:colOff>38100</xdr:colOff>
      <xdr:row>37</xdr:row>
      <xdr:rowOff>11842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5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28369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142880</xdr:rowOff>
    </xdr:from>
    <xdr:to>
      <xdr:col>24</xdr:col>
      <xdr:colOff>114300</xdr:colOff>
      <xdr:row>35</xdr:row>
      <xdr:rowOff>73030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165757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2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57307</xdr:rowOff>
    </xdr:from>
    <xdr:to>
      <xdr:col>20</xdr:col>
      <xdr:colOff>38100</xdr:colOff>
      <xdr:row>35</xdr:row>
      <xdr:rowOff>158907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3984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96231</xdr:rowOff>
    </xdr:from>
    <xdr:to>
      <xdr:col>15</xdr:col>
      <xdr:colOff>101600</xdr:colOff>
      <xdr:row>36</xdr:row>
      <xdr:rowOff>26381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42908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166655</xdr:rowOff>
    </xdr:from>
    <xdr:to>
      <xdr:col>10</xdr:col>
      <xdr:colOff>165100</xdr:colOff>
      <xdr:row>36</xdr:row>
      <xdr:rowOff>96805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87932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82499</xdr:rowOff>
    </xdr:from>
    <xdr:to>
      <xdr:col>6</xdr:col>
      <xdr:colOff>38100</xdr:colOff>
      <xdr:row>37</xdr:row>
      <xdr:rowOff>12649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15397</xdr:rowOff>
    </xdr:from>
    <xdr:to>
      <xdr:col>24</xdr:col>
      <xdr:colOff>63500</xdr:colOff>
      <xdr:row>55</xdr:row>
      <xdr:rowOff>136408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45147"/>
          <a:ext cx="838200" cy="1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136408</xdr:rowOff>
    </xdr:from>
    <xdr:to>
      <xdr:col>19</xdr:col>
      <xdr:colOff>177800</xdr:colOff>
      <xdr:row>56</xdr:row>
      <xdr:rowOff>117489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66158"/>
          <a:ext cx="889000" cy="1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70389</xdr:rowOff>
    </xdr:from>
    <xdr:to>
      <xdr:col>15</xdr:col>
      <xdr:colOff>50800</xdr:colOff>
      <xdr:row>56</xdr:row>
      <xdr:rowOff>117489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71589"/>
          <a:ext cx="889000" cy="4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70389</xdr:rowOff>
    </xdr:from>
    <xdr:to>
      <xdr:col>10</xdr:col>
      <xdr:colOff>114300</xdr:colOff>
      <xdr:row>56</xdr:row>
      <xdr:rowOff>150801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71589"/>
          <a:ext cx="889000" cy="8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63964</xdr:rowOff>
    </xdr:from>
    <xdr:to>
      <xdr:col>10</xdr:col>
      <xdr:colOff>165100</xdr:colOff>
      <xdr:row>56</xdr:row>
      <xdr:rowOff>165564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156691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95164</xdr:rowOff>
    </xdr:from>
    <xdr:to>
      <xdr:col>6</xdr:col>
      <xdr:colOff>38100</xdr:colOff>
      <xdr:row>57</xdr:row>
      <xdr:rowOff>25314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41841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136047</xdr:rowOff>
    </xdr:from>
    <xdr:to>
      <xdr:col>24</xdr:col>
      <xdr:colOff>114300</xdr:colOff>
      <xdr:row>55</xdr:row>
      <xdr:rowOff>66197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158924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85608</xdr:rowOff>
    </xdr:from>
    <xdr:to>
      <xdr:col>20</xdr:col>
      <xdr:colOff>38100</xdr:colOff>
      <xdr:row>56</xdr:row>
      <xdr:rowOff>15758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32285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66689</xdr:rowOff>
    </xdr:from>
    <xdr:to>
      <xdr:col>15</xdr:col>
      <xdr:colOff>101600</xdr:colOff>
      <xdr:row>56</xdr:row>
      <xdr:rowOff>168289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19589</xdr:rowOff>
    </xdr:from>
    <xdr:to>
      <xdr:col>10</xdr:col>
      <xdr:colOff>165100</xdr:colOff>
      <xdr:row>56</xdr:row>
      <xdr:rowOff>121189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137716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100001</xdr:rowOff>
    </xdr:from>
    <xdr:to>
      <xdr:col>6</xdr:col>
      <xdr:colOff>38100</xdr:colOff>
      <xdr:row>57</xdr:row>
      <xdr:rowOff>30151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21278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165943</xdr:rowOff>
    </xdr:from>
    <xdr:to>
      <xdr:col>24</xdr:col>
      <xdr:colOff>63500</xdr:colOff>
      <xdr:row>77</xdr:row>
      <xdr:rowOff>12712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96143"/>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165943</xdr:rowOff>
    </xdr:from>
    <xdr:to>
      <xdr:col>19</xdr:col>
      <xdr:colOff>177800</xdr:colOff>
      <xdr:row>77</xdr:row>
      <xdr:rowOff>40190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96143"/>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40190</xdr:rowOff>
    </xdr:from>
    <xdr:to>
      <xdr:col>15</xdr:col>
      <xdr:colOff>50800</xdr:colOff>
      <xdr:row>77</xdr:row>
      <xdr:rowOff>77589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41840"/>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77589</xdr:rowOff>
    </xdr:from>
    <xdr:to>
      <xdr:col>10</xdr:col>
      <xdr:colOff>114300</xdr:colOff>
      <xdr:row>77</xdr:row>
      <xdr:rowOff>160480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79239"/>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44186</xdr:rowOff>
    </xdr:from>
    <xdr:to>
      <xdr:col>10</xdr:col>
      <xdr:colOff>165100</xdr:colOff>
      <xdr:row>77</xdr:row>
      <xdr:rowOff>145786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136913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116811</xdr:rowOff>
    </xdr:from>
    <xdr:to>
      <xdr:col>6</xdr:col>
      <xdr:colOff>38100</xdr:colOff>
      <xdr:row>78</xdr:row>
      <xdr:rowOff>46961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156239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115143</xdr:rowOff>
    </xdr:from>
    <xdr:to>
      <xdr:col>20</xdr:col>
      <xdr:colOff>38100</xdr:colOff>
      <xdr:row>77</xdr:row>
      <xdr:rowOff>45293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61820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2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160840</xdr:rowOff>
    </xdr:from>
    <xdr:to>
      <xdr:col>15</xdr:col>
      <xdr:colOff>101600</xdr:colOff>
      <xdr:row>77</xdr:row>
      <xdr:rowOff>90990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107518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26789</xdr:rowOff>
    </xdr:from>
    <xdr:to>
      <xdr:col>10</xdr:col>
      <xdr:colOff>165100</xdr:colOff>
      <xdr:row>77</xdr:row>
      <xdr:rowOff>128389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144916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109680</xdr:rowOff>
    </xdr:from>
    <xdr:to>
      <xdr:col>6</xdr:col>
      <xdr:colOff>38100</xdr:colOff>
      <xdr:row>78</xdr:row>
      <xdr:rowOff>39830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56357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8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133561</xdr:rowOff>
    </xdr:from>
    <xdr:to>
      <xdr:col>24</xdr:col>
      <xdr:colOff>63500</xdr:colOff>
      <xdr:row>96</xdr:row>
      <xdr:rowOff>152381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92761"/>
          <a:ext cx="8382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21492</xdr:rowOff>
    </xdr:from>
    <xdr:to>
      <xdr:col>19</xdr:col>
      <xdr:colOff>177800</xdr:colOff>
      <xdr:row>96</xdr:row>
      <xdr:rowOff>152381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80692"/>
          <a:ext cx="889000" cy="1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21492</xdr:rowOff>
    </xdr:from>
    <xdr:to>
      <xdr:col>15</xdr:col>
      <xdr:colOff>50800</xdr:colOff>
      <xdr:row>97</xdr:row>
      <xdr:rowOff>129913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0692"/>
          <a:ext cx="889000" cy="2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129913</xdr:rowOff>
    </xdr:from>
    <xdr:to>
      <xdr:col>10</xdr:col>
      <xdr:colOff>114300</xdr:colOff>
      <xdr:row>97</xdr:row>
      <xdr:rowOff>144783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60563"/>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41002</xdr:rowOff>
    </xdr:from>
    <xdr:to>
      <xdr:col>10</xdr:col>
      <xdr:colOff>165100</xdr:colOff>
      <xdr:row>97</xdr:row>
      <xdr:rowOff>142602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159129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47665</xdr:rowOff>
    </xdr:from>
    <xdr:to>
      <xdr:col>6</xdr:col>
      <xdr:colOff>38100</xdr:colOff>
      <xdr:row>97</xdr:row>
      <xdr:rowOff>149265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165792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82761</xdr:rowOff>
    </xdr:from>
    <xdr:to>
      <xdr:col>24</xdr:col>
      <xdr:colOff>114300</xdr:colOff>
      <xdr:row>97</xdr:row>
      <xdr:rowOff>12911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61188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101581</xdr:rowOff>
    </xdr:from>
    <xdr:to>
      <xdr:col>20</xdr:col>
      <xdr:colOff>38100</xdr:colOff>
      <xdr:row>97</xdr:row>
      <xdr:rowOff>31731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22858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142142</xdr:rowOff>
    </xdr:from>
    <xdr:to>
      <xdr:col>15</xdr:col>
      <xdr:colOff>101600</xdr:colOff>
      <xdr:row>96</xdr:row>
      <xdr:rowOff>72292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63419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79113</xdr:rowOff>
    </xdr:from>
    <xdr:to>
      <xdr:col>10</xdr:col>
      <xdr:colOff>165100</xdr:colOff>
      <xdr:row>98</xdr:row>
      <xdr:rowOff>9263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93983</xdr:rowOff>
    </xdr:from>
    <xdr:to>
      <xdr:col>6</xdr:col>
      <xdr:colOff>38100</xdr:colOff>
      <xdr:row>98</xdr:row>
      <xdr:rowOff>24133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161422</xdr:rowOff>
    </xdr:from>
    <xdr:to>
      <xdr:col>55</xdr:col>
      <xdr:colOff>0</xdr:colOff>
      <xdr:row>35</xdr:row>
      <xdr:rowOff>17943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0722"/>
          <a:ext cx="8382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159159</xdr:rowOff>
    </xdr:from>
    <xdr:to>
      <xdr:col>50</xdr:col>
      <xdr:colOff>114300</xdr:colOff>
      <xdr:row>35</xdr:row>
      <xdr:rowOff>17943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88459"/>
          <a:ext cx="8890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11295</xdr:rowOff>
    </xdr:from>
    <xdr:to>
      <xdr:col>45</xdr:col>
      <xdr:colOff>177800</xdr:colOff>
      <xdr:row>34</xdr:row>
      <xdr:rowOff>159159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97695"/>
          <a:ext cx="889000" cy="49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11295</xdr:rowOff>
    </xdr:from>
    <xdr:to>
      <xdr:col>41</xdr:col>
      <xdr:colOff>50800</xdr:colOff>
      <xdr:row>35</xdr:row>
      <xdr:rowOff>74938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97695"/>
          <a:ext cx="889000" cy="5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47203</xdr:rowOff>
    </xdr:from>
    <xdr:to>
      <xdr:col>41</xdr:col>
      <xdr:colOff>101600</xdr:colOff>
      <xdr:row>33</xdr:row>
      <xdr:rowOff>148803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139930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24051</xdr:rowOff>
    </xdr:from>
    <xdr:to>
      <xdr:col>36</xdr:col>
      <xdr:colOff>165100</xdr:colOff>
      <xdr:row>36</xdr:row>
      <xdr:rowOff>125651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116778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110622</xdr:rowOff>
    </xdr:from>
    <xdr:to>
      <xdr:col>55</xdr:col>
      <xdr:colOff>50800</xdr:colOff>
      <xdr:row>35</xdr:row>
      <xdr:rowOff>40772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133499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138593</xdr:rowOff>
    </xdr:from>
    <xdr:to>
      <xdr:col>50</xdr:col>
      <xdr:colOff>165100</xdr:colOff>
      <xdr:row>35</xdr:row>
      <xdr:rowOff>68743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85270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4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108359</xdr:rowOff>
    </xdr:from>
    <xdr:to>
      <xdr:col>46</xdr:col>
      <xdr:colOff>38100</xdr:colOff>
      <xdr:row>35</xdr:row>
      <xdr:rowOff>38509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55036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1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131945</xdr:rowOff>
    </xdr:from>
    <xdr:to>
      <xdr:col>41</xdr:col>
      <xdr:colOff>101600</xdr:colOff>
      <xdr:row>32</xdr:row>
      <xdr:rowOff>62095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4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78622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22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24138</xdr:rowOff>
    </xdr:from>
    <xdr:to>
      <xdr:col>36</xdr:col>
      <xdr:colOff>165100</xdr:colOff>
      <xdr:row>35</xdr:row>
      <xdr:rowOff>125738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142265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103215</xdr:rowOff>
    </xdr:from>
    <xdr:to>
      <xdr:col>55</xdr:col>
      <xdr:colOff>0</xdr:colOff>
      <xdr:row>57</xdr:row>
      <xdr:rowOff>25271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04415"/>
          <a:ext cx="838200" cy="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103215</xdr:rowOff>
    </xdr:from>
    <xdr:to>
      <xdr:col>50</xdr:col>
      <xdr:colOff>114300</xdr:colOff>
      <xdr:row>56</xdr:row>
      <xdr:rowOff>117419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04415"/>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114630</xdr:rowOff>
    </xdr:from>
    <xdr:to>
      <xdr:col>45</xdr:col>
      <xdr:colOff>177800</xdr:colOff>
      <xdr:row>56</xdr:row>
      <xdr:rowOff>117419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72930"/>
          <a:ext cx="889000" cy="34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114630</xdr:rowOff>
    </xdr:from>
    <xdr:to>
      <xdr:col>41</xdr:col>
      <xdr:colOff>50800</xdr:colOff>
      <xdr:row>56</xdr:row>
      <xdr:rowOff>127302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72930"/>
          <a:ext cx="889000" cy="3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35872</xdr:rowOff>
    </xdr:from>
    <xdr:to>
      <xdr:col>41</xdr:col>
      <xdr:colOff>101600</xdr:colOff>
      <xdr:row>55</xdr:row>
      <xdr:rowOff>137472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4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128599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46205</xdr:rowOff>
    </xdr:from>
    <xdr:to>
      <xdr:col>36</xdr:col>
      <xdr:colOff>165100</xdr:colOff>
      <xdr:row>55</xdr:row>
      <xdr:rowOff>147805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164332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145921</xdr:rowOff>
    </xdr:from>
    <xdr:to>
      <xdr:col>55</xdr:col>
      <xdr:colOff>50800</xdr:colOff>
      <xdr:row>57</xdr:row>
      <xdr:rowOff>76071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124348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2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52415</xdr:rowOff>
    </xdr:from>
    <xdr:to>
      <xdr:col>50</xdr:col>
      <xdr:colOff>165100</xdr:colOff>
      <xdr:row>56</xdr:row>
      <xdr:rowOff>154015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145142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66619</xdr:rowOff>
    </xdr:from>
    <xdr:to>
      <xdr:col>46</xdr:col>
      <xdr:colOff>38100</xdr:colOff>
      <xdr:row>56</xdr:row>
      <xdr:rowOff>168219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159346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63830</xdr:rowOff>
    </xdr:from>
    <xdr:to>
      <xdr:col>41</xdr:col>
      <xdr:colOff>101600</xdr:colOff>
      <xdr:row>54</xdr:row>
      <xdr:rowOff>165430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10507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09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76502</xdr:rowOff>
    </xdr:from>
    <xdr:to>
      <xdr:col>36</xdr:col>
      <xdr:colOff>165100</xdr:colOff>
      <xdr:row>57</xdr:row>
      <xdr:rowOff>6652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169229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17399</xdr:rowOff>
    </xdr:from>
    <xdr:to>
      <xdr:col>55</xdr:col>
      <xdr:colOff>0</xdr:colOff>
      <xdr:row>79</xdr:row>
      <xdr:rowOff>43174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61949"/>
          <a:ext cx="8382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43174</xdr:rowOff>
    </xdr:from>
    <xdr:to>
      <xdr:col>50</xdr:col>
      <xdr:colOff>114300</xdr:colOff>
      <xdr:row>79</xdr:row>
      <xdr:rowOff>43687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87724"/>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35401</xdr:rowOff>
    </xdr:from>
    <xdr:to>
      <xdr:col>45</xdr:col>
      <xdr:colOff>177800</xdr:colOff>
      <xdr:row>79</xdr:row>
      <xdr:rowOff>43687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79951"/>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168790</xdr:rowOff>
    </xdr:from>
    <xdr:to>
      <xdr:col>41</xdr:col>
      <xdr:colOff>50800</xdr:colOff>
      <xdr:row>79</xdr:row>
      <xdr:rowOff>35401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41890"/>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138049</xdr:rowOff>
    </xdr:from>
    <xdr:to>
      <xdr:col>55</xdr:col>
      <xdr:colOff>50800</xdr:colOff>
      <xdr:row>79</xdr:row>
      <xdr:rowOff>68199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52976</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163824</xdr:rowOff>
    </xdr:from>
    <xdr:to>
      <xdr:col>50</xdr:col>
      <xdr:colOff>165100</xdr:colOff>
      <xdr:row>79</xdr:row>
      <xdr:rowOff>93974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85101</xdr:rowOff>
    </xdr:from>
    <xdr:ext cx="313932"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82333" y="13629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164337</xdr:rowOff>
    </xdr:from>
    <xdr:to>
      <xdr:col>46</xdr:col>
      <xdr:colOff>38100</xdr:colOff>
      <xdr:row>79</xdr:row>
      <xdr:rowOff>94487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85614</xdr:rowOff>
    </xdr:from>
    <xdr:ext cx="31393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93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156051</xdr:rowOff>
    </xdr:from>
    <xdr:to>
      <xdr:col>41</xdr:col>
      <xdr:colOff>101600</xdr:colOff>
      <xdr:row>79</xdr:row>
      <xdr:rowOff>86201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77328</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2017" y="136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117990</xdr:rowOff>
    </xdr:from>
    <xdr:to>
      <xdr:col>36</xdr:col>
      <xdr:colOff>165100</xdr:colOff>
      <xdr:row>79</xdr:row>
      <xdr:rowOff>48140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39267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160872</xdr:rowOff>
    </xdr:from>
    <xdr:to>
      <xdr:col>55</xdr:col>
      <xdr:colOff>0</xdr:colOff>
      <xdr:row>96</xdr:row>
      <xdr:rowOff>134660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48622"/>
          <a:ext cx="838200" cy="1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160872</xdr:rowOff>
    </xdr:from>
    <xdr:to>
      <xdr:col>50</xdr:col>
      <xdr:colOff>114300</xdr:colOff>
      <xdr:row>95</xdr:row>
      <xdr:rowOff>168765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48622"/>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31834</xdr:rowOff>
    </xdr:from>
    <xdr:to>
      <xdr:col>45</xdr:col>
      <xdr:colOff>177800</xdr:colOff>
      <xdr:row>95</xdr:row>
      <xdr:rowOff>168765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5976684"/>
          <a:ext cx="889000" cy="4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31834</xdr:rowOff>
    </xdr:from>
    <xdr:to>
      <xdr:col>41</xdr:col>
      <xdr:colOff>50800</xdr:colOff>
      <xdr:row>96</xdr:row>
      <xdr:rowOff>57361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5976684"/>
          <a:ext cx="889000" cy="5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98022</xdr:rowOff>
    </xdr:from>
    <xdr:to>
      <xdr:col>41</xdr:col>
      <xdr:colOff>101600</xdr:colOff>
      <xdr:row>96</xdr:row>
      <xdr:rowOff>28172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19299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128099</xdr:rowOff>
    </xdr:from>
    <xdr:to>
      <xdr:col>36</xdr:col>
      <xdr:colOff>165100</xdr:colOff>
      <xdr:row>97</xdr:row>
      <xdr:rowOff>58249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49376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83860</xdr:rowOff>
    </xdr:from>
    <xdr:to>
      <xdr:col>55</xdr:col>
      <xdr:colOff>50800</xdr:colOff>
      <xdr:row>97</xdr:row>
      <xdr:rowOff>14010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106737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110072</xdr:rowOff>
    </xdr:from>
    <xdr:to>
      <xdr:col>50</xdr:col>
      <xdr:colOff>165100</xdr:colOff>
      <xdr:row>96</xdr:row>
      <xdr:rowOff>40222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56749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117965</xdr:rowOff>
    </xdr:from>
    <xdr:to>
      <xdr:col>46</xdr:col>
      <xdr:colOff>38100</xdr:colOff>
      <xdr:row>96</xdr:row>
      <xdr:rowOff>48115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64642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152484</xdr:rowOff>
    </xdr:from>
    <xdr:to>
      <xdr:col>41</xdr:col>
      <xdr:colOff>101600</xdr:colOff>
      <xdr:row>93</xdr:row>
      <xdr:rowOff>82634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9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99161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570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6561</xdr:rowOff>
    </xdr:from>
    <xdr:to>
      <xdr:col>36</xdr:col>
      <xdr:colOff>165100</xdr:colOff>
      <xdr:row>96</xdr:row>
      <xdr:rowOff>108161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124688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4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153057</xdr:rowOff>
    </xdr:from>
    <xdr:to>
      <xdr:col>85</xdr:col>
      <xdr:colOff>127000</xdr:colOff>
      <xdr:row>39</xdr:row>
      <xdr:rowOff>63304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68157"/>
          <a:ext cx="838200" cy="8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63304</xdr:rowOff>
    </xdr:from>
    <xdr:to>
      <xdr:col>81</xdr:col>
      <xdr:colOff>50800</xdr:colOff>
      <xdr:row>39</xdr:row>
      <xdr:rowOff>96843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49854"/>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91160</xdr:rowOff>
    </xdr:from>
    <xdr:to>
      <xdr:col>76</xdr:col>
      <xdr:colOff>114300</xdr:colOff>
      <xdr:row>39</xdr:row>
      <xdr:rowOff>96843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7771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48478</xdr:rowOff>
    </xdr:from>
    <xdr:to>
      <xdr:col>71</xdr:col>
      <xdr:colOff>177800</xdr:colOff>
      <xdr:row>39</xdr:row>
      <xdr:rowOff>91160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5028"/>
          <a:ext cx="889000" cy="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141707</xdr:rowOff>
    </xdr:from>
    <xdr:to>
      <xdr:col>72</xdr:col>
      <xdr:colOff>38100</xdr:colOff>
      <xdr:row>39</xdr:row>
      <xdr:rowOff>71857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88383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121927</xdr:rowOff>
    </xdr:from>
    <xdr:to>
      <xdr:col>67</xdr:col>
      <xdr:colOff>101600</xdr:colOff>
      <xdr:row>39</xdr:row>
      <xdr:rowOff>52077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68604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102257</xdr:rowOff>
    </xdr:from>
    <xdr:to>
      <xdr:col>85</xdr:col>
      <xdr:colOff>177800</xdr:colOff>
      <xdr:row>39</xdr:row>
      <xdr:rowOff>32407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61634</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0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12504</xdr:rowOff>
    </xdr:from>
    <xdr:to>
      <xdr:col>81</xdr:col>
      <xdr:colOff>101600</xdr:colOff>
      <xdr:row>39</xdr:row>
      <xdr:rowOff>114104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105231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9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46043</xdr:rowOff>
    </xdr:from>
    <xdr:to>
      <xdr:col>76</xdr:col>
      <xdr:colOff>165100</xdr:colOff>
      <xdr:row>39</xdr:row>
      <xdr:rowOff>147643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138770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2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40360</xdr:rowOff>
    </xdr:from>
    <xdr:to>
      <xdr:col>72</xdr:col>
      <xdr:colOff>38100</xdr:colOff>
      <xdr:row>39</xdr:row>
      <xdr:rowOff>141960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133087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1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169128</xdr:rowOff>
    </xdr:from>
    <xdr:to>
      <xdr:col>67</xdr:col>
      <xdr:colOff>101600</xdr:colOff>
      <xdr:row>39</xdr:row>
      <xdr:rowOff>99278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90405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7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95268</xdr:rowOff>
    </xdr:from>
    <xdr:to>
      <xdr:col>85</xdr:col>
      <xdr:colOff>127000</xdr:colOff>
      <xdr:row>75</xdr:row>
      <xdr:rowOff>128384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54018"/>
          <a:ext cx="8382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69916</xdr:rowOff>
    </xdr:from>
    <xdr:to>
      <xdr:col>81</xdr:col>
      <xdr:colOff>50800</xdr:colOff>
      <xdr:row>75</xdr:row>
      <xdr:rowOff>95268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28666"/>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69916</xdr:rowOff>
    </xdr:from>
    <xdr:to>
      <xdr:col>76</xdr:col>
      <xdr:colOff>114300</xdr:colOff>
      <xdr:row>75</xdr:row>
      <xdr:rowOff>115925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28666"/>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115925</xdr:rowOff>
    </xdr:from>
    <xdr:to>
      <xdr:col>71</xdr:col>
      <xdr:colOff>177800</xdr:colOff>
      <xdr:row>75</xdr:row>
      <xdr:rowOff>140195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74675"/>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81265</xdr:rowOff>
    </xdr:from>
    <xdr:to>
      <xdr:col>72</xdr:col>
      <xdr:colOff>38100</xdr:colOff>
      <xdr:row>77</xdr:row>
      <xdr:rowOff>11415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1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86302</xdr:rowOff>
    </xdr:from>
    <xdr:to>
      <xdr:col>67</xdr:col>
      <xdr:colOff>101600</xdr:colOff>
      <xdr:row>77</xdr:row>
      <xdr:rowOff>16452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77584</xdr:rowOff>
    </xdr:from>
    <xdr:to>
      <xdr:col>85</xdr:col>
      <xdr:colOff>177800</xdr:colOff>
      <xdr:row>76</xdr:row>
      <xdr:rowOff>7734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100461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44468</xdr:rowOff>
    </xdr:from>
    <xdr:to>
      <xdr:col>81</xdr:col>
      <xdr:colOff>101600</xdr:colOff>
      <xdr:row>75</xdr:row>
      <xdr:rowOff>146069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03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162595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19116</xdr:rowOff>
    </xdr:from>
    <xdr:to>
      <xdr:col>76</xdr:col>
      <xdr:colOff>165100</xdr:colOff>
      <xdr:row>75</xdr:row>
      <xdr:rowOff>120716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137243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5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65125</xdr:rowOff>
    </xdr:from>
    <xdr:to>
      <xdr:col>72</xdr:col>
      <xdr:colOff>38100</xdr:colOff>
      <xdr:row>75</xdr:row>
      <xdr:rowOff>166725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89395</xdr:rowOff>
    </xdr:from>
    <xdr:to>
      <xdr:col>67</xdr:col>
      <xdr:colOff>101600</xdr:colOff>
      <xdr:row>76</xdr:row>
      <xdr:rowOff>19546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48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36072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96157</xdr:rowOff>
    </xdr:from>
    <xdr:to>
      <xdr:col>85</xdr:col>
      <xdr:colOff>127000</xdr:colOff>
      <xdr:row>98</xdr:row>
      <xdr:rowOff>96188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98257"/>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96157</xdr:rowOff>
    </xdr:from>
    <xdr:to>
      <xdr:col>81</xdr:col>
      <xdr:colOff>50800</xdr:colOff>
      <xdr:row>98</xdr:row>
      <xdr:rowOff>120086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98257"/>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120086</xdr:rowOff>
    </xdr:from>
    <xdr:to>
      <xdr:col>76</xdr:col>
      <xdr:colOff>114300</xdr:colOff>
      <xdr:row>98</xdr:row>
      <xdr:rowOff>120890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22186"/>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120890</xdr:rowOff>
    </xdr:from>
    <xdr:to>
      <xdr:col>71</xdr:col>
      <xdr:colOff>177800</xdr:colOff>
      <xdr:row>98</xdr:row>
      <xdr:rowOff>123602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22990"/>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1794</xdr:rowOff>
    </xdr:from>
    <xdr:to>
      <xdr:col>72</xdr:col>
      <xdr:colOff>38100</xdr:colOff>
      <xdr:row>98</xdr:row>
      <xdr:rowOff>103394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0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119921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18952</xdr:rowOff>
    </xdr:from>
    <xdr:to>
      <xdr:col>67</xdr:col>
      <xdr:colOff>101600</xdr:colOff>
      <xdr:row>98</xdr:row>
      <xdr:rowOff>120552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45388</xdr:rowOff>
    </xdr:from>
    <xdr:to>
      <xdr:col>85</xdr:col>
      <xdr:colOff>177800</xdr:colOff>
      <xdr:row>98</xdr:row>
      <xdr:rowOff>146988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131765</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6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45357</xdr:rowOff>
    </xdr:from>
    <xdr:to>
      <xdr:col>81</xdr:col>
      <xdr:colOff>101600</xdr:colOff>
      <xdr:row>98</xdr:row>
      <xdr:rowOff>146957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138084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69286</xdr:rowOff>
    </xdr:from>
    <xdr:to>
      <xdr:col>76</xdr:col>
      <xdr:colOff>165100</xdr:colOff>
      <xdr:row>98</xdr:row>
      <xdr:rowOff>170886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162013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70090</xdr:rowOff>
    </xdr:from>
    <xdr:to>
      <xdr:col>72</xdr:col>
      <xdr:colOff>38100</xdr:colOff>
      <xdr:row>99</xdr:row>
      <xdr:rowOff>240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162817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72802</xdr:rowOff>
    </xdr:from>
    <xdr:to>
      <xdr:col>67</xdr:col>
      <xdr:colOff>101600</xdr:colOff>
      <xdr:row>99</xdr:row>
      <xdr:rowOff>2952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165529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137940</xdr:rowOff>
    </xdr:from>
    <xdr:to>
      <xdr:col>116</xdr:col>
      <xdr:colOff>63500</xdr:colOff>
      <xdr:row>38</xdr:row>
      <xdr:rowOff>137963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5304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137963</xdr:rowOff>
    </xdr:from>
    <xdr:to>
      <xdr:col>111</xdr:col>
      <xdr:colOff>177800</xdr:colOff>
      <xdr:row>38</xdr:row>
      <xdr:rowOff>137985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5306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137985</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530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168339</xdr:rowOff>
    </xdr:from>
    <xdr:to>
      <xdr:col>102</xdr:col>
      <xdr:colOff>165100</xdr:colOff>
      <xdr:row>38</xdr:row>
      <xdr:rowOff>98489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115016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23795</xdr:rowOff>
    </xdr:from>
    <xdr:to>
      <xdr:col>98</xdr:col>
      <xdr:colOff>38100</xdr:colOff>
      <xdr:row>38</xdr:row>
      <xdr:rowOff>125395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141922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87140</xdr:rowOff>
    </xdr:from>
    <xdr:to>
      <xdr:col>116</xdr:col>
      <xdr:colOff>114300</xdr:colOff>
      <xdr:row>39</xdr:row>
      <xdr:rowOff>17290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2067</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7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87163</xdr:rowOff>
    </xdr:from>
    <xdr:to>
      <xdr:col>112</xdr:col>
      <xdr:colOff>38100</xdr:colOff>
      <xdr:row>39</xdr:row>
      <xdr:rowOff>17313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8440</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87185</xdr:rowOff>
    </xdr:from>
    <xdr:to>
      <xdr:col>107</xdr:col>
      <xdr:colOff>101600</xdr:colOff>
      <xdr:row>39</xdr:row>
      <xdr:rowOff>17335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8462</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695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121241</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722441"/>
          <a:ext cx="889000" cy="2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121241</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722441"/>
          <a:ext cx="889000" cy="2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167453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154565</xdr:rowOff>
    </xdr:from>
    <xdr:to>
      <xdr:col>102</xdr:col>
      <xdr:colOff>165100</xdr:colOff>
      <xdr:row>57</xdr:row>
      <xdr:rowOff>84715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101242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11747</xdr:rowOff>
    </xdr:from>
    <xdr:to>
      <xdr:col>98</xdr:col>
      <xdr:colOff>38100</xdr:colOff>
      <xdr:row>57</xdr:row>
      <xdr:rowOff>113347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8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129874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5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70441</xdr:rowOff>
    </xdr:from>
    <xdr:to>
      <xdr:col>107</xdr:col>
      <xdr:colOff>101600</xdr:colOff>
      <xdr:row>57</xdr:row>
      <xdr:rowOff>591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6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88272</xdr:rowOff>
    </xdr:from>
    <xdr:to>
      <xdr:col>116</xdr:col>
      <xdr:colOff>63500</xdr:colOff>
      <xdr:row>77</xdr:row>
      <xdr:rowOff>109074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89922"/>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88272</xdr:rowOff>
    </xdr:from>
    <xdr:to>
      <xdr:col>111</xdr:col>
      <xdr:colOff>177800</xdr:colOff>
      <xdr:row>77</xdr:row>
      <xdr:rowOff>135220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9922"/>
          <a:ext cx="889000" cy="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125200</xdr:rowOff>
    </xdr:from>
    <xdr:to>
      <xdr:col>107</xdr:col>
      <xdr:colOff>50800</xdr:colOff>
      <xdr:row>77</xdr:row>
      <xdr:rowOff>135220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2685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125200</xdr:rowOff>
    </xdr:from>
    <xdr:to>
      <xdr:col>102</xdr:col>
      <xdr:colOff>114300</xdr:colOff>
      <xdr:row>77</xdr:row>
      <xdr:rowOff>128107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2685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36864</xdr:rowOff>
    </xdr:from>
    <xdr:to>
      <xdr:col>102</xdr:col>
      <xdr:colOff>165100</xdr:colOff>
      <xdr:row>77</xdr:row>
      <xdr:rowOff>138464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154991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24788</xdr:rowOff>
    </xdr:from>
    <xdr:to>
      <xdr:col>98</xdr:col>
      <xdr:colOff>38100</xdr:colOff>
      <xdr:row>77</xdr:row>
      <xdr:rowOff>126388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2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142915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58274</xdr:rowOff>
    </xdr:from>
    <xdr:to>
      <xdr:col>116</xdr:col>
      <xdr:colOff>114300</xdr:colOff>
      <xdr:row>77</xdr:row>
      <xdr:rowOff>159874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36701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37472</xdr:rowOff>
    </xdr:from>
    <xdr:to>
      <xdr:col>112</xdr:col>
      <xdr:colOff>38100</xdr:colOff>
      <xdr:row>77</xdr:row>
      <xdr:rowOff>139072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155599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84420</xdr:rowOff>
    </xdr:from>
    <xdr:to>
      <xdr:col>107</xdr:col>
      <xdr:colOff>101600</xdr:colOff>
      <xdr:row>78</xdr:row>
      <xdr:rowOff>14570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74400</xdr:rowOff>
    </xdr:from>
    <xdr:to>
      <xdr:col>102</xdr:col>
      <xdr:colOff>165100</xdr:colOff>
      <xdr:row>78</xdr:row>
      <xdr:rowOff>4550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167127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77307</xdr:rowOff>
    </xdr:from>
    <xdr:to>
      <xdr:col>98</xdr:col>
      <xdr:colOff>38100</xdr:colOff>
      <xdr:row>78</xdr:row>
      <xdr:rowOff>7457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170034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年能登半島地震への対応として、人件費、物件費、補助費及び災害復旧事業費が増加し、歳出決算額全体では、住民一人当たり前年度比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千円増加の</a:t>
          </a:r>
          <a:r>
            <a:rPr kumimoji="1" lang="en-US" altLang="ja-JP" sz="1300">
              <a:latin typeface="ＭＳ Ｐゴシック" panose="020B0600070205080204" pitchFamily="50" charset="-128"/>
              <a:ea typeface="ＭＳ Ｐゴシック" panose="020B0600070205080204" pitchFamily="50" charset="-128"/>
            </a:rPr>
            <a:t>651</a:t>
          </a:r>
          <a:r>
            <a:rPr kumimoji="1" lang="ja-JP" altLang="en-US" sz="1300">
              <a:latin typeface="ＭＳ Ｐゴシック" panose="020B0600070205080204" pitchFamily="50" charset="-128"/>
              <a:ea typeface="ＭＳ Ｐゴシック" panose="020B0600070205080204" pitchFamily="50" charset="-128"/>
            </a:rPr>
            <a:t>千円となっている。内容としては、避難所対応や、被災者支援に関する経費と、応急対応に係る復旧費が挙げられる。その他の構成としては、補助費及び物件費については、コロナ及び物価高騰対策に係る交付金事業を主とした臨時的な要因もあり、占める割合は高くなっている。これらに次ぐ人件費は、年々増加傾向にあり、歳出においては負担感が増している。さらに当町においては、直営保育園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園抱えることから人口割における職員数が多く、住民一人当たりコストもラスパイレス指数の低さの割に高い状況である。定員管理の適正化や事業の民営化等と合わせて検討していく必要がある。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新規整備が圧倒的に低くなってはいるが、現状抱えている公共施設については過剰である認識があり、人口についても減少に歯止めがかからない状況であるため、人口数の推移に合わせた行政施設の縮小化が課題であると捉えている。統廃合等や今後のランニングコストを十分に検討した上で、公共施設総合管理計画に沿った更新整備を進める。</a:t>
          </a:r>
        </a:p>
        <a:p>
          <a:r>
            <a:rPr kumimoji="1" lang="ja-JP" altLang="en-US" sz="1300">
              <a:latin typeface="ＭＳ Ｐゴシック" panose="020B0600070205080204" pitchFamily="50" charset="-128"/>
              <a:ea typeface="ＭＳ Ｐゴシック" panose="020B0600070205080204" pitchFamily="50" charset="-128"/>
            </a:rPr>
            <a:t>　行政ニーズの多様化と住民の年齢構成に合わせた行政需要の変化に対応するため、事業の取捨選択を徹底し、真に必要とされる分野への投資について検討してく必要がある。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16,821
16,648
89.45
11,918,260
10,958,515
674,083
6,507,173
10,917,845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41631</xdr:rowOff>
    </xdr:from>
    <xdr:to>
      <xdr:col>24</xdr:col>
      <xdr:colOff>63500</xdr:colOff>
      <xdr:row>37</xdr:row>
      <xdr:rowOff>44374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8528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38659</xdr:rowOff>
    </xdr:from>
    <xdr:to>
      <xdr:col>19</xdr:col>
      <xdr:colOff>177800</xdr:colOff>
      <xdr:row>37</xdr:row>
      <xdr:rowOff>44374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23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38659</xdr:rowOff>
    </xdr:from>
    <xdr:to>
      <xdr:col>15</xdr:col>
      <xdr:colOff>50800</xdr:colOff>
      <xdr:row>37</xdr:row>
      <xdr:rowOff>114783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82309"/>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58775</xdr:rowOff>
    </xdr:from>
    <xdr:to>
      <xdr:col>10</xdr:col>
      <xdr:colOff>114300</xdr:colOff>
      <xdr:row>37</xdr:row>
      <xdr:rowOff>114783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0242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69867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27178</xdr:rowOff>
    </xdr:from>
    <xdr:to>
      <xdr:col>6</xdr:col>
      <xdr:colOff>38100</xdr:colOff>
      <xdr:row>36</xdr:row>
      <xdr:rowOff>128778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145305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162281</xdr:rowOff>
    </xdr:from>
    <xdr:to>
      <xdr:col>24</xdr:col>
      <xdr:colOff>114300</xdr:colOff>
      <xdr:row>37</xdr:row>
      <xdr:rowOff>92431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165024</xdr:rowOff>
    </xdr:from>
    <xdr:to>
      <xdr:col>20</xdr:col>
      <xdr:colOff>38100</xdr:colOff>
      <xdr:row>37</xdr:row>
      <xdr:rowOff>95174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86301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159309</xdr:rowOff>
    </xdr:from>
    <xdr:to>
      <xdr:col>15</xdr:col>
      <xdr:colOff>101600</xdr:colOff>
      <xdr:row>37</xdr:row>
      <xdr:rowOff>89459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80586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63983</xdr:rowOff>
    </xdr:from>
    <xdr:to>
      <xdr:col>10</xdr:col>
      <xdr:colOff>165100</xdr:colOff>
      <xdr:row>37</xdr:row>
      <xdr:rowOff>165582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156710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7975</xdr:rowOff>
    </xdr:from>
    <xdr:to>
      <xdr:col>6</xdr:col>
      <xdr:colOff>38100</xdr:colOff>
      <xdr:row>37</xdr:row>
      <xdr:rowOff>109575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100702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121399</xdr:rowOff>
    </xdr:from>
    <xdr:to>
      <xdr:col>24</xdr:col>
      <xdr:colOff>63500</xdr:colOff>
      <xdr:row>58</xdr:row>
      <xdr:rowOff>1736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4049"/>
          <a:ext cx="838200" cy="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121399</xdr:rowOff>
    </xdr:from>
    <xdr:to>
      <xdr:col>19</xdr:col>
      <xdr:colOff>177800</xdr:colOff>
      <xdr:row>58</xdr:row>
      <xdr:rowOff>336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4049"/>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47917</xdr:rowOff>
    </xdr:from>
    <xdr:to>
      <xdr:col>15</xdr:col>
      <xdr:colOff>50800</xdr:colOff>
      <xdr:row>58</xdr:row>
      <xdr:rowOff>336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77667"/>
          <a:ext cx="889000" cy="4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47917</xdr:rowOff>
    </xdr:from>
    <xdr:to>
      <xdr:col>10</xdr:col>
      <xdr:colOff>114300</xdr:colOff>
      <xdr:row>58</xdr:row>
      <xdr:rowOff>21975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77667"/>
          <a:ext cx="889000" cy="48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96042</xdr:rowOff>
    </xdr:from>
    <xdr:to>
      <xdr:col>10</xdr:col>
      <xdr:colOff>165100</xdr:colOff>
      <xdr:row>56</xdr:row>
      <xdr:rowOff>26192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2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17319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91291</xdr:rowOff>
    </xdr:from>
    <xdr:to>
      <xdr:col>6</xdr:col>
      <xdr:colOff>38100</xdr:colOff>
      <xdr:row>58</xdr:row>
      <xdr:rowOff>21441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37968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122386</xdr:rowOff>
    </xdr:from>
    <xdr:to>
      <xdr:col>24</xdr:col>
      <xdr:colOff>114300</xdr:colOff>
      <xdr:row>58</xdr:row>
      <xdr:rowOff>52536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37313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70599</xdr:rowOff>
    </xdr:from>
    <xdr:to>
      <xdr:col>20</xdr:col>
      <xdr:colOff>38100</xdr:colOff>
      <xdr:row>58</xdr:row>
      <xdr:rowOff>749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163326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120986</xdr:rowOff>
    </xdr:from>
    <xdr:to>
      <xdr:col>15</xdr:col>
      <xdr:colOff>101600</xdr:colOff>
      <xdr:row>58</xdr:row>
      <xdr:rowOff>51136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42263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168567</xdr:rowOff>
    </xdr:from>
    <xdr:to>
      <xdr:col>10</xdr:col>
      <xdr:colOff>165100</xdr:colOff>
      <xdr:row>55</xdr:row>
      <xdr:rowOff>98717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115244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142625</xdr:rowOff>
    </xdr:from>
    <xdr:to>
      <xdr:col>6</xdr:col>
      <xdr:colOff>38100</xdr:colOff>
      <xdr:row>58</xdr:row>
      <xdr:rowOff>72775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63902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59244</xdr:rowOff>
    </xdr:from>
    <xdr:to>
      <xdr:col>24</xdr:col>
      <xdr:colOff>63500</xdr:colOff>
      <xdr:row>75</xdr:row>
      <xdr:rowOff>79752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03644"/>
          <a:ext cx="838200" cy="53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111734</xdr:rowOff>
    </xdr:from>
    <xdr:to>
      <xdr:col>19</xdr:col>
      <xdr:colOff>177800</xdr:colOff>
      <xdr:row>75</xdr:row>
      <xdr:rowOff>79752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99034"/>
          <a:ext cx="889000" cy="13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111734</xdr:rowOff>
    </xdr:from>
    <xdr:to>
      <xdr:col>15</xdr:col>
      <xdr:colOff>50800</xdr:colOff>
      <xdr:row>76</xdr:row>
      <xdr:rowOff>139199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99034"/>
          <a:ext cx="889000" cy="3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139199</xdr:rowOff>
    </xdr:from>
    <xdr:to>
      <xdr:col>10</xdr:col>
      <xdr:colOff>114300</xdr:colOff>
      <xdr:row>77</xdr:row>
      <xdr:rowOff>52440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9399"/>
          <a:ext cx="8890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96476</xdr:rowOff>
    </xdr:from>
    <xdr:to>
      <xdr:col>10</xdr:col>
      <xdr:colOff>165100</xdr:colOff>
      <xdr:row>78</xdr:row>
      <xdr:rowOff>26626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17753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150361</xdr:rowOff>
    </xdr:from>
    <xdr:to>
      <xdr:col>6</xdr:col>
      <xdr:colOff>38100</xdr:colOff>
      <xdr:row>78</xdr:row>
      <xdr:rowOff>80511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71638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8444</xdr:rowOff>
    </xdr:from>
    <xdr:to>
      <xdr:col>24</xdr:col>
      <xdr:colOff>114300</xdr:colOff>
      <xdr:row>72</xdr:row>
      <xdr:rowOff>110044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31321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28952</xdr:rowOff>
    </xdr:from>
    <xdr:to>
      <xdr:col>20</xdr:col>
      <xdr:colOff>38100</xdr:colOff>
      <xdr:row>75</xdr:row>
      <xdr:rowOff>130552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147079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6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60934</xdr:rowOff>
    </xdr:from>
    <xdr:to>
      <xdr:col>15</xdr:col>
      <xdr:colOff>101600</xdr:colOff>
      <xdr:row>74</xdr:row>
      <xdr:rowOff>162534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88399</xdr:rowOff>
    </xdr:from>
    <xdr:to>
      <xdr:col>10</xdr:col>
      <xdr:colOff>165100</xdr:colOff>
      <xdr:row>77</xdr:row>
      <xdr:rowOff>18549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9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1640</xdr:rowOff>
    </xdr:from>
    <xdr:to>
      <xdr:col>6</xdr:col>
      <xdr:colOff>38100</xdr:colOff>
      <xdr:row>77</xdr:row>
      <xdr:rowOff>103240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119767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7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161861</xdr:rowOff>
    </xdr:from>
    <xdr:to>
      <xdr:col>24</xdr:col>
      <xdr:colOff>63500</xdr:colOff>
      <xdr:row>99</xdr:row>
      <xdr:rowOff>89599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63961"/>
          <a:ext cx="838200" cy="9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115100</xdr:rowOff>
    </xdr:from>
    <xdr:to>
      <xdr:col>19</xdr:col>
      <xdr:colOff>177800</xdr:colOff>
      <xdr:row>98</xdr:row>
      <xdr:rowOff>161861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17200"/>
          <a:ext cx="889000" cy="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115100</xdr:rowOff>
    </xdr:from>
    <xdr:to>
      <xdr:col>15</xdr:col>
      <xdr:colOff>50800</xdr:colOff>
      <xdr:row>99</xdr:row>
      <xdr:rowOff>75248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7200"/>
          <a:ext cx="8890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75248</xdr:rowOff>
    </xdr:from>
    <xdr:to>
      <xdr:col>10</xdr:col>
      <xdr:colOff>114300</xdr:colOff>
      <xdr:row>99</xdr:row>
      <xdr:rowOff>90526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48798"/>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72186</xdr:rowOff>
    </xdr:from>
    <xdr:to>
      <xdr:col>10</xdr:col>
      <xdr:colOff>165100</xdr:colOff>
      <xdr:row>98</xdr:row>
      <xdr:rowOff>2336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167463</xdr:rowOff>
    </xdr:from>
    <xdr:to>
      <xdr:col>6</xdr:col>
      <xdr:colOff>38100</xdr:colOff>
      <xdr:row>98</xdr:row>
      <xdr:rowOff>97613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38799</xdr:rowOff>
    </xdr:from>
    <xdr:to>
      <xdr:col>24</xdr:col>
      <xdr:colOff>114300</xdr:colOff>
      <xdr:row>99</xdr:row>
      <xdr:rowOff>140399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70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125176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9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111061</xdr:rowOff>
    </xdr:from>
    <xdr:to>
      <xdr:col>20</xdr:col>
      <xdr:colOff>38100</xdr:colOff>
      <xdr:row>99</xdr:row>
      <xdr:rowOff>41211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32338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64300</xdr:rowOff>
    </xdr:from>
    <xdr:to>
      <xdr:col>15</xdr:col>
      <xdr:colOff>101600</xdr:colOff>
      <xdr:row>98</xdr:row>
      <xdr:rowOff>165900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157027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24448</xdr:rowOff>
    </xdr:from>
    <xdr:to>
      <xdr:col>10</xdr:col>
      <xdr:colOff>165100</xdr:colOff>
      <xdr:row>99</xdr:row>
      <xdr:rowOff>126048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117175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39726</xdr:rowOff>
    </xdr:from>
    <xdr:to>
      <xdr:col>6</xdr:col>
      <xdr:colOff>38100</xdr:colOff>
      <xdr:row>99</xdr:row>
      <xdr:rowOff>141326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132453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165532</xdr:rowOff>
    </xdr:from>
    <xdr:to>
      <xdr:col>55</xdr:col>
      <xdr:colOff>0</xdr:colOff>
      <xdr:row>38</xdr:row>
      <xdr:rowOff>3226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091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3226</xdr:rowOff>
    </xdr:from>
    <xdr:to>
      <xdr:col>50</xdr:col>
      <xdr:colOff>114300</xdr:colOff>
      <xdr:row>38</xdr:row>
      <xdr:rowOff>28372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183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24714</xdr:rowOff>
    </xdr:from>
    <xdr:to>
      <xdr:col>45</xdr:col>
      <xdr:colOff>177800</xdr:colOff>
      <xdr:row>38</xdr:row>
      <xdr:rowOff>28372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3981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20600</xdr:rowOff>
    </xdr:from>
    <xdr:to>
      <xdr:col>41</xdr:col>
      <xdr:colOff>50800</xdr:colOff>
      <xdr:row>38</xdr:row>
      <xdr:rowOff>24714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3570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141250</xdr:rowOff>
    </xdr:from>
    <xdr:to>
      <xdr:col>41</xdr:col>
      <xdr:colOff>101600</xdr:colOff>
      <xdr:row>38</xdr:row>
      <xdr:rowOff>71400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87927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4546</xdr:rowOff>
    </xdr:from>
    <xdr:to>
      <xdr:col>36</xdr:col>
      <xdr:colOff>165100</xdr:colOff>
      <xdr:row>38</xdr:row>
      <xdr:rowOff>106146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97273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114732</xdr:rowOff>
    </xdr:from>
    <xdr:to>
      <xdr:col>55</xdr:col>
      <xdr:colOff>50800</xdr:colOff>
      <xdr:row>38</xdr:row>
      <xdr:rowOff>44882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137609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123876</xdr:rowOff>
    </xdr:from>
    <xdr:to>
      <xdr:col>50</xdr:col>
      <xdr:colOff>165100</xdr:colOff>
      <xdr:row>38</xdr:row>
      <xdr:rowOff>54026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70553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4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149022</xdr:rowOff>
    </xdr:from>
    <xdr:to>
      <xdr:col>46</xdr:col>
      <xdr:colOff>38100</xdr:colOff>
      <xdr:row>38</xdr:row>
      <xdr:rowOff>79172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70299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145364</xdr:rowOff>
    </xdr:from>
    <xdr:to>
      <xdr:col>41</xdr:col>
      <xdr:colOff>101600</xdr:colOff>
      <xdr:row>38</xdr:row>
      <xdr:rowOff>75515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66641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141250</xdr:rowOff>
    </xdr:from>
    <xdr:to>
      <xdr:col>36</xdr:col>
      <xdr:colOff>165100</xdr:colOff>
      <xdr:row>38</xdr:row>
      <xdr:rowOff>71400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87927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154775</xdr:rowOff>
    </xdr:from>
    <xdr:to>
      <xdr:col>55</xdr:col>
      <xdr:colOff>0</xdr:colOff>
      <xdr:row>56</xdr:row>
      <xdr:rowOff>168923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55975"/>
          <a:ext cx="8382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154775</xdr:rowOff>
    </xdr:from>
    <xdr:to>
      <xdr:col>50</xdr:col>
      <xdr:colOff>114300</xdr:colOff>
      <xdr:row>57</xdr:row>
      <xdr:rowOff>50381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5597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158991</xdr:rowOff>
    </xdr:from>
    <xdr:to>
      <xdr:col>45</xdr:col>
      <xdr:colOff>177800</xdr:colOff>
      <xdr:row>57</xdr:row>
      <xdr:rowOff>50381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88741"/>
          <a:ext cx="889000" cy="2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158991</xdr:rowOff>
    </xdr:from>
    <xdr:to>
      <xdr:col>41</xdr:col>
      <xdr:colOff>50800</xdr:colOff>
      <xdr:row>56</xdr:row>
      <xdr:rowOff>100902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88741"/>
          <a:ext cx="889000" cy="1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55169</xdr:rowOff>
    </xdr:from>
    <xdr:to>
      <xdr:col>41</xdr:col>
      <xdr:colOff>101600</xdr:colOff>
      <xdr:row>56</xdr:row>
      <xdr:rowOff>156769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147896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99454</xdr:rowOff>
    </xdr:from>
    <xdr:to>
      <xdr:col>36</xdr:col>
      <xdr:colOff>165100</xdr:colOff>
      <xdr:row>57</xdr:row>
      <xdr:rowOff>29604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20731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118123</xdr:rowOff>
    </xdr:from>
    <xdr:to>
      <xdr:col>55</xdr:col>
      <xdr:colOff>50800</xdr:colOff>
      <xdr:row>57</xdr:row>
      <xdr:rowOff>48273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141000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103975</xdr:rowOff>
    </xdr:from>
    <xdr:to>
      <xdr:col>50</xdr:col>
      <xdr:colOff>165100</xdr:colOff>
      <xdr:row>57</xdr:row>
      <xdr:rowOff>34125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171031</xdr:rowOff>
    </xdr:from>
    <xdr:to>
      <xdr:col>46</xdr:col>
      <xdr:colOff>38100</xdr:colOff>
      <xdr:row>57</xdr:row>
      <xdr:rowOff>101181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117708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108191</xdr:rowOff>
    </xdr:from>
    <xdr:to>
      <xdr:col>41</xdr:col>
      <xdr:colOff>101600</xdr:colOff>
      <xdr:row>56</xdr:row>
      <xdr:rowOff>38341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54868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50102</xdr:rowOff>
    </xdr:from>
    <xdr:to>
      <xdr:col>36</xdr:col>
      <xdr:colOff>165100</xdr:colOff>
      <xdr:row>56</xdr:row>
      <xdr:rowOff>151702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168229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73292</xdr:rowOff>
    </xdr:from>
    <xdr:to>
      <xdr:col>55</xdr:col>
      <xdr:colOff>0</xdr:colOff>
      <xdr:row>77</xdr:row>
      <xdr:rowOff>138576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03492"/>
          <a:ext cx="838200" cy="2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30144</xdr:rowOff>
    </xdr:from>
    <xdr:to>
      <xdr:col>50</xdr:col>
      <xdr:colOff>114300</xdr:colOff>
      <xdr:row>76</xdr:row>
      <xdr:rowOff>73292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60344"/>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118383</xdr:rowOff>
    </xdr:from>
    <xdr:to>
      <xdr:col>45</xdr:col>
      <xdr:colOff>177800</xdr:colOff>
      <xdr:row>76</xdr:row>
      <xdr:rowOff>30144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77133"/>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118383</xdr:rowOff>
    </xdr:from>
    <xdr:to>
      <xdr:col>41</xdr:col>
      <xdr:colOff>50800</xdr:colOff>
      <xdr:row>78</xdr:row>
      <xdr:rowOff>10350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77133"/>
          <a:ext cx="889000" cy="4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98958</xdr:rowOff>
    </xdr:from>
    <xdr:to>
      <xdr:col>41</xdr:col>
      <xdr:colOff>101600</xdr:colOff>
      <xdr:row>77</xdr:row>
      <xdr:rowOff>29108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20235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55735</xdr:rowOff>
    </xdr:from>
    <xdr:to>
      <xdr:col>36</xdr:col>
      <xdr:colOff>165100</xdr:colOff>
      <xdr:row>77</xdr:row>
      <xdr:rowOff>157335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2412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87776</xdr:rowOff>
    </xdr:from>
    <xdr:to>
      <xdr:col>55</xdr:col>
      <xdr:colOff>50800</xdr:colOff>
      <xdr:row>78</xdr:row>
      <xdr:rowOff>17926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66203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22492</xdr:rowOff>
    </xdr:from>
    <xdr:to>
      <xdr:col>50</xdr:col>
      <xdr:colOff>165100</xdr:colOff>
      <xdr:row>76</xdr:row>
      <xdr:rowOff>124092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140619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150794</xdr:rowOff>
    </xdr:from>
    <xdr:to>
      <xdr:col>46</xdr:col>
      <xdr:colOff>38100</xdr:colOff>
      <xdr:row>76</xdr:row>
      <xdr:rowOff>80944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97470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67583</xdr:rowOff>
    </xdr:from>
    <xdr:to>
      <xdr:col>41</xdr:col>
      <xdr:colOff>101600</xdr:colOff>
      <xdr:row>75</xdr:row>
      <xdr:rowOff>169183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131000</xdr:rowOff>
    </xdr:from>
    <xdr:to>
      <xdr:col>36</xdr:col>
      <xdr:colOff>165100</xdr:colOff>
      <xdr:row>78</xdr:row>
      <xdr:rowOff>61150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52277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41402</xdr:rowOff>
    </xdr:from>
    <xdr:to>
      <xdr:col>55</xdr:col>
      <xdr:colOff>0</xdr:colOff>
      <xdr:row>94</xdr:row>
      <xdr:rowOff>157150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157702"/>
          <a:ext cx="8382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41402</xdr:rowOff>
    </xdr:from>
    <xdr:to>
      <xdr:col>50</xdr:col>
      <xdr:colOff>114300</xdr:colOff>
      <xdr:row>95</xdr:row>
      <xdr:rowOff>14236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157702"/>
          <a:ext cx="889000" cy="1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14236</xdr:rowOff>
    </xdr:from>
    <xdr:to>
      <xdr:col>45</xdr:col>
      <xdr:colOff>177800</xdr:colOff>
      <xdr:row>95</xdr:row>
      <xdr:rowOff>98540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01986"/>
          <a:ext cx="889000" cy="8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161646</xdr:rowOff>
    </xdr:from>
    <xdr:to>
      <xdr:col>41</xdr:col>
      <xdr:colOff>50800</xdr:colOff>
      <xdr:row>95</xdr:row>
      <xdr:rowOff>98540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77946"/>
          <a:ext cx="889000" cy="1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128372</xdr:rowOff>
    </xdr:from>
    <xdr:to>
      <xdr:col>41</xdr:col>
      <xdr:colOff>101600</xdr:colOff>
      <xdr:row>97</xdr:row>
      <xdr:rowOff>58522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70168</xdr:rowOff>
    </xdr:from>
    <xdr:to>
      <xdr:col>36</xdr:col>
      <xdr:colOff>165100</xdr:colOff>
      <xdr:row>97</xdr:row>
      <xdr:rowOff>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162895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106350</xdr:rowOff>
    </xdr:from>
    <xdr:to>
      <xdr:col>55</xdr:col>
      <xdr:colOff>50800</xdr:colOff>
      <xdr:row>95</xdr:row>
      <xdr:rowOff>36500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129227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162052</xdr:rowOff>
    </xdr:from>
    <xdr:to>
      <xdr:col>50</xdr:col>
      <xdr:colOff>165100</xdr:colOff>
      <xdr:row>94</xdr:row>
      <xdr:rowOff>92202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108729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8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134886</xdr:rowOff>
    </xdr:from>
    <xdr:to>
      <xdr:col>46</xdr:col>
      <xdr:colOff>38100</xdr:colOff>
      <xdr:row>95</xdr:row>
      <xdr:rowOff>65036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81563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47740</xdr:rowOff>
    </xdr:from>
    <xdr:to>
      <xdr:col>41</xdr:col>
      <xdr:colOff>101600</xdr:colOff>
      <xdr:row>95</xdr:row>
      <xdr:rowOff>149340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165867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110846</xdr:rowOff>
    </xdr:from>
    <xdr:to>
      <xdr:col>36</xdr:col>
      <xdr:colOff>165100</xdr:colOff>
      <xdr:row>95</xdr:row>
      <xdr:rowOff>40996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57523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136826</xdr:rowOff>
    </xdr:from>
    <xdr:to>
      <xdr:col>85</xdr:col>
      <xdr:colOff>127000</xdr:colOff>
      <xdr:row>38</xdr:row>
      <xdr:rowOff>12631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80476"/>
          <a:ext cx="8382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12631</xdr:rowOff>
    </xdr:from>
    <xdr:to>
      <xdr:col>81</xdr:col>
      <xdr:colOff>50800</xdr:colOff>
      <xdr:row>38</xdr:row>
      <xdr:rowOff>41631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27731"/>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31605</xdr:rowOff>
    </xdr:from>
    <xdr:to>
      <xdr:col>76</xdr:col>
      <xdr:colOff>114300</xdr:colOff>
      <xdr:row>38</xdr:row>
      <xdr:rowOff>41631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46705"/>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31605</xdr:rowOff>
    </xdr:from>
    <xdr:to>
      <xdr:col>71</xdr:col>
      <xdr:colOff>177800</xdr:colOff>
      <xdr:row>38</xdr:row>
      <xdr:rowOff>81864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46705"/>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22443</xdr:rowOff>
    </xdr:from>
    <xdr:to>
      <xdr:col>72</xdr:col>
      <xdr:colOff>38100</xdr:colOff>
      <xdr:row>35</xdr:row>
      <xdr:rowOff>124043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140570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157382</xdr:rowOff>
    </xdr:from>
    <xdr:to>
      <xdr:col>67</xdr:col>
      <xdr:colOff>101600</xdr:colOff>
      <xdr:row>36</xdr:row>
      <xdr:rowOff>87532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104059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64453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133281</xdr:rowOff>
    </xdr:from>
    <xdr:to>
      <xdr:col>81</xdr:col>
      <xdr:colOff>101600</xdr:colOff>
      <xdr:row>38</xdr:row>
      <xdr:rowOff>63431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54558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162281</xdr:rowOff>
    </xdr:from>
    <xdr:to>
      <xdr:col>76</xdr:col>
      <xdr:colOff>165100</xdr:colOff>
      <xdr:row>38</xdr:row>
      <xdr:rowOff>92431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83558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152255</xdr:rowOff>
    </xdr:from>
    <xdr:to>
      <xdr:col>72</xdr:col>
      <xdr:colOff>38100</xdr:colOff>
      <xdr:row>38</xdr:row>
      <xdr:rowOff>82405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73532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31064</xdr:rowOff>
    </xdr:from>
    <xdr:to>
      <xdr:col>67</xdr:col>
      <xdr:colOff>101600</xdr:colOff>
      <xdr:row>38</xdr:row>
      <xdr:rowOff>132664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123791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157480</xdr:rowOff>
    </xdr:from>
    <xdr:to>
      <xdr:col>85</xdr:col>
      <xdr:colOff>127000</xdr:colOff>
      <xdr:row>57</xdr:row>
      <xdr:rowOff>64097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8680"/>
          <a:ext cx="8382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42190</xdr:rowOff>
    </xdr:from>
    <xdr:to>
      <xdr:col>81</xdr:col>
      <xdr:colOff>50800</xdr:colOff>
      <xdr:row>57</xdr:row>
      <xdr:rowOff>64097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14840"/>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110325</xdr:rowOff>
    </xdr:from>
    <xdr:to>
      <xdr:col>76</xdr:col>
      <xdr:colOff>114300</xdr:colOff>
      <xdr:row>57</xdr:row>
      <xdr:rowOff>42190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11525"/>
          <a:ext cx="889000" cy="1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110325</xdr:rowOff>
    </xdr:from>
    <xdr:to>
      <xdr:col>71</xdr:col>
      <xdr:colOff>177800</xdr:colOff>
      <xdr:row>57</xdr:row>
      <xdr:rowOff>92481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1525"/>
          <a:ext cx="8890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106680</xdr:rowOff>
    </xdr:from>
    <xdr:to>
      <xdr:col>85</xdr:col>
      <xdr:colOff>177800</xdr:colOff>
      <xdr:row>57</xdr:row>
      <xdr:rowOff>36830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85107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13297</xdr:rowOff>
    </xdr:from>
    <xdr:to>
      <xdr:col>81</xdr:col>
      <xdr:colOff>101600</xdr:colOff>
      <xdr:row>57</xdr:row>
      <xdr:rowOff>114897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106024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162840</xdr:rowOff>
    </xdr:from>
    <xdr:to>
      <xdr:col>76</xdr:col>
      <xdr:colOff>165100</xdr:colOff>
      <xdr:row>57</xdr:row>
      <xdr:rowOff>92990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84117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59525</xdr:rowOff>
    </xdr:from>
    <xdr:to>
      <xdr:col>72</xdr:col>
      <xdr:colOff>38100</xdr:colOff>
      <xdr:row>56</xdr:row>
      <xdr:rowOff>161125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152252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41681</xdr:rowOff>
    </xdr:from>
    <xdr:to>
      <xdr:col>67</xdr:col>
      <xdr:colOff>101600</xdr:colOff>
      <xdr:row>57</xdr:row>
      <xdr:rowOff>143281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134408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153057</xdr:rowOff>
    </xdr:from>
    <xdr:to>
      <xdr:col>85</xdr:col>
      <xdr:colOff>127000</xdr:colOff>
      <xdr:row>79</xdr:row>
      <xdr:rowOff>63305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26157"/>
          <a:ext cx="838200" cy="8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63305</xdr:rowOff>
    </xdr:from>
    <xdr:to>
      <xdr:col>81</xdr:col>
      <xdr:colOff>50800</xdr:colOff>
      <xdr:row>79</xdr:row>
      <xdr:rowOff>96844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07855"/>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91160</xdr:rowOff>
    </xdr:from>
    <xdr:to>
      <xdr:col>76</xdr:col>
      <xdr:colOff>114300</xdr:colOff>
      <xdr:row>79</xdr:row>
      <xdr:rowOff>96844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35710"/>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48478</xdr:rowOff>
    </xdr:from>
    <xdr:to>
      <xdr:col>71</xdr:col>
      <xdr:colOff>177800</xdr:colOff>
      <xdr:row>79</xdr:row>
      <xdr:rowOff>91160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93028"/>
          <a:ext cx="889000" cy="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141706</xdr:rowOff>
    </xdr:from>
    <xdr:to>
      <xdr:col>72</xdr:col>
      <xdr:colOff>38100</xdr:colOff>
      <xdr:row>79</xdr:row>
      <xdr:rowOff>71856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88383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121024</xdr:rowOff>
    </xdr:from>
    <xdr:to>
      <xdr:col>67</xdr:col>
      <xdr:colOff>101600</xdr:colOff>
      <xdr:row>79</xdr:row>
      <xdr:rowOff>51174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9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67701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102257</xdr:rowOff>
    </xdr:from>
    <xdr:to>
      <xdr:col>85</xdr:col>
      <xdr:colOff>177800</xdr:colOff>
      <xdr:row>79</xdr:row>
      <xdr:rowOff>32407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61634</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12505</xdr:rowOff>
    </xdr:from>
    <xdr:to>
      <xdr:col>81</xdr:col>
      <xdr:colOff>101600</xdr:colOff>
      <xdr:row>79</xdr:row>
      <xdr:rowOff>114105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105232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46044</xdr:rowOff>
    </xdr:from>
    <xdr:to>
      <xdr:col>76</xdr:col>
      <xdr:colOff>165100</xdr:colOff>
      <xdr:row>79</xdr:row>
      <xdr:rowOff>147644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138771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8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40360</xdr:rowOff>
    </xdr:from>
    <xdr:to>
      <xdr:col>72</xdr:col>
      <xdr:colOff>38100</xdr:colOff>
      <xdr:row>79</xdr:row>
      <xdr:rowOff>141960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133087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169128</xdr:rowOff>
    </xdr:from>
    <xdr:to>
      <xdr:col>67</xdr:col>
      <xdr:colOff>101600</xdr:colOff>
      <xdr:row>79</xdr:row>
      <xdr:rowOff>99278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90405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95267</xdr:rowOff>
    </xdr:from>
    <xdr:to>
      <xdr:col>85</xdr:col>
      <xdr:colOff>127000</xdr:colOff>
      <xdr:row>95</xdr:row>
      <xdr:rowOff>128384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83017"/>
          <a:ext cx="8382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69917</xdr:rowOff>
    </xdr:from>
    <xdr:to>
      <xdr:col>81</xdr:col>
      <xdr:colOff>50800</xdr:colOff>
      <xdr:row>95</xdr:row>
      <xdr:rowOff>95267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357667"/>
          <a:ext cx="8890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69917</xdr:rowOff>
    </xdr:from>
    <xdr:to>
      <xdr:col>76</xdr:col>
      <xdr:colOff>114300</xdr:colOff>
      <xdr:row>95</xdr:row>
      <xdr:rowOff>115926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357667"/>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115926</xdr:rowOff>
    </xdr:from>
    <xdr:to>
      <xdr:col>71</xdr:col>
      <xdr:colOff>177800</xdr:colOff>
      <xdr:row>95</xdr:row>
      <xdr:rowOff>140195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03676"/>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81257</xdr:rowOff>
    </xdr:from>
    <xdr:to>
      <xdr:col>72</xdr:col>
      <xdr:colOff>38100</xdr:colOff>
      <xdr:row>97</xdr:row>
      <xdr:rowOff>11407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86271</xdr:rowOff>
    </xdr:from>
    <xdr:to>
      <xdr:col>67</xdr:col>
      <xdr:colOff>101600</xdr:colOff>
      <xdr:row>97</xdr:row>
      <xdr:rowOff>16421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77584</xdr:rowOff>
    </xdr:from>
    <xdr:to>
      <xdr:col>85</xdr:col>
      <xdr:colOff>177800</xdr:colOff>
      <xdr:row>96</xdr:row>
      <xdr:rowOff>7734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100461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44467</xdr:rowOff>
    </xdr:from>
    <xdr:to>
      <xdr:col>81</xdr:col>
      <xdr:colOff>101600</xdr:colOff>
      <xdr:row>95</xdr:row>
      <xdr:rowOff>146067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3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162594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0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19117</xdr:rowOff>
    </xdr:from>
    <xdr:to>
      <xdr:col>76</xdr:col>
      <xdr:colOff>165100</xdr:colOff>
      <xdr:row>95</xdr:row>
      <xdr:rowOff>120717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65126</xdr:rowOff>
    </xdr:from>
    <xdr:to>
      <xdr:col>72</xdr:col>
      <xdr:colOff>38100</xdr:colOff>
      <xdr:row>95</xdr:row>
      <xdr:rowOff>166726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2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89395</xdr:rowOff>
    </xdr:from>
    <xdr:to>
      <xdr:col>67</xdr:col>
      <xdr:colOff>101600</xdr:colOff>
      <xdr:row>96</xdr:row>
      <xdr:rowOff>19545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36072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への対応として、民生費及び災害復旧費が増加している。民生費は臨時的な要因を除いても、経常的に増加傾向にある。このうち、児童福祉費については、子育て環境の充実を図るための住民向け各種補助を強化しており、類似団体の中でも高い数値となっている。これに関連して教育環境の強化を図っており、類似団体平均を下回ってはいるものの　、３小学校、１中学校という学校数を鑑みれば、比較的高い数値である。</a:t>
          </a:r>
        </a:p>
        <a:p>
          <a:r>
            <a:rPr kumimoji="1" lang="ja-JP" altLang="en-US" sz="1300">
              <a:latin typeface="ＭＳ Ｐゴシック" panose="020B0600070205080204" pitchFamily="50" charset="-128"/>
              <a:ea typeface="ＭＳ Ｐゴシック" panose="020B0600070205080204" pitchFamily="50" charset="-128"/>
            </a:rPr>
            <a:t>　土木費については、町道整備を計画的に推進していることによるところであるが、新規整備は少なく、ほとんどが更新事業であり、また、積雪の関係上、道路に整備している消雪設備の更新にも多額の経費を必要としており、インフラ整備に係るコストが嵩んでいる。</a:t>
          </a:r>
        </a:p>
        <a:p>
          <a:r>
            <a:rPr kumimoji="1" lang="ja-JP" altLang="en-US" sz="1300">
              <a:latin typeface="ＭＳ Ｐゴシック" panose="020B0600070205080204" pitchFamily="50" charset="-128"/>
              <a:ea typeface="ＭＳ Ｐゴシック" panose="020B0600070205080204" pitchFamily="50" charset="-128"/>
            </a:rPr>
            <a:t>　人口減少対策や公共施設等の維持に係る経費については、今後も捻出していく必要があると捉えており、事業の取捨選択による財源確保が必須の課題となっている。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近年、実質単年度収支がマイナス傾向にあるなかで、令和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年能登半島地震への対応経費が重なり、令和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年度においては財政調整基金残高を大きく減らす決算となった。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今後も地震関連に係る復旧復興経費は見込まれるため、それ以外の経費における可能な限り早期の縮減が必要である。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一般会計においては、財政調整基金の取崩しにより、その他の会計においては、一般会計からの繰入れにより、黒字が保たれている。</a:t>
          </a:r>
        </a:p>
        <a:p>
          <a:r>
            <a:rPr kumimoji="1" lang="ja-JP" altLang="en-US" sz="1400">
              <a:latin typeface="ＭＳ ゴシック" pitchFamily="49" charset="-128"/>
              <a:ea typeface="ＭＳ ゴシック" pitchFamily="49" charset="-128"/>
            </a:rPr>
            <a:t>　下水道事業会計においては、管渠の更新など、インフラ設備の維持について、一般会計からの多額の繰入額が必要となる懸念があるため、各会計における長期的な経営の健全化に努める必要がある。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元利償還金については、グラフのとおり減少しているものの、算入公債費が減少しているため、公債費比率の分子が増加している。</a:t>
          </a:r>
        </a:p>
        <a:p>
          <a:r>
            <a:rPr kumimoji="1" lang="ja-JP" altLang="en-US" sz="1400">
              <a:latin typeface="ＭＳ ゴシック" pitchFamily="49" charset="-128"/>
              <a:ea typeface="ＭＳ ゴシック" pitchFamily="49" charset="-128"/>
            </a:rPr>
            <a:t>　公営企業会計においては、元利償還額のピークを過ぎ減少傾向に向かうことや、一般会計においても、過疎債の発行が適用されて以降、起債の大部分を過疎債としており、今後の償還のメインに置き換わることから、新規発行の抑制を継続すれば、公債費比率は改善に向かうことと想定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満期一括償還地方債の借り入れ無し</a:t>
          </a:r>
        </a:p>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一般会計、企業会計ともに、起債残高自体は抑制し減少を維持できているものの、財政調整基金の減、及び公営企業債繰入見込額の増により、将来負担比率の分子は増加している。</a:t>
          </a:r>
        </a:p>
        <a:p>
          <a:r>
            <a:rPr kumimoji="1" lang="ja-JP" altLang="en-US" sz="1400">
              <a:latin typeface="ＭＳ ゴシック" pitchFamily="49" charset="-128"/>
              <a:ea typeface="ＭＳ ゴシック" pitchFamily="49" charset="-128"/>
            </a:rPr>
            <a:t>　今後も、充当可能財源である財政調整基金の減少が見込まれるとともに、財政規模からすれば、将来負担額が将来負担比率に影響しやすいことから、引き続き長期的視点による計画的な事業展開に努める。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石川県中能登町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財政調整基金の取崩し額が大きかったことにより、基金全体の残高が減少する結果となった。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いて、財政調整基金が占める割合が大きく、他の目的基金に資金を分配していない現状である。このことから財政調整基金の取崩しが基金全体の残高に与える影響が大きい。取崩しについては、そもそも経常収支比率が高いことから、政策的な意図した取崩しと言うよりかは、財政基盤の弱体化によるところが大きく、今後の残高の減少について懸念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状況であるため、必要な目的に沿った基金の確保の重要性が高まっている認識でおり、将来的に想定される臨時的な支出を整理し、これらに対応するための特定目的基金への資金配分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合併まちづくり基金：新町計画に定める合併まちづくり事業に充当する。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地域福祉基金：地域福祉の向上を図るための事業に充当する。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公共施設等総合整備基金：公共施設等の計画的な整備、更新、改修、維持管理、除却等事業に充当する。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ふるさと応援基金：中能登町総合計画に基づく町づくり事業に充当する。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中山間ふるさと水と土保全基金：土地改良施設の機能を適正に発揮させるための集落共同活動の強化に資する事業に充当する。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公共施設等総合整備基金は、公共施設等の整備の一般財源負担を平準化するために毎年一定額を積み立てている。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ふるさと応援基金は、寄附目的別に各種事業に充当している。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そのほかの特定目的基金については、利子を積み立てており微増となっている。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合併まちづくり基金は、合併まちづくり事業に充当するため、今後は逐次取り崩しを予定している。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公共施設等総合整備基金は、旧庁舎の除却等に充当するため、今後は取り崩しを予定している。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そのほかの基金については、残高等も勘案し、資金運用のみならず、効果的な財源充当ができるように努める。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災害対応経費の他、人件費や資材単価の高騰による経常経費の増額によるところが大きい。その他、人口や事業所の減少による歳入減も影響している。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見通しとしては、財政状況の改善が無ければ、今後十数年で枯渇することも懸念しており、事業な見直しや施設の統廃合の検討など、早期の財政健全化着手に努める。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運用利子のみ積立しており増減はない。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繰上償還の実施に備え必要な積立を行う必要がある。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11918260</v>
      </c>
      <c r="BO4" s="371"/>
      <c r="BP4" s="371"/>
      <c r="BQ4" s="371"/>
      <c r="BR4" s="371"/>
      <c r="BS4" s="371"/>
      <c r="BT4" s="371"/>
      <c r="BU4" s="372"/>
      <c r="BV4" s="370">
        <v>11500016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10.4</v>
      </c>
      <c r="CU4" s="377"/>
      <c r="CV4" s="377"/>
      <c r="CW4" s="377"/>
      <c r="CX4" s="377"/>
      <c r="CY4" s="377"/>
      <c r="CZ4" s="377"/>
      <c r="DA4" s="378"/>
      <c r="DB4" s="376">
        <v>8.4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10958515</v>
      </c>
      <c r="BO5" s="408"/>
      <c r="BP5" s="408"/>
      <c r="BQ5" s="408"/>
      <c r="BR5" s="408"/>
      <c r="BS5" s="408"/>
      <c r="BT5" s="408"/>
      <c r="BU5" s="409"/>
      <c r="BV5" s="407">
        <v>10919543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94.9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959745</v>
      </c>
      <c r="BO6" s="408"/>
      <c r="BP6" s="408"/>
      <c r="BQ6" s="408"/>
      <c r="BR6" s="408"/>
      <c r="BS6" s="408"/>
      <c r="BT6" s="408"/>
      <c r="BU6" s="409"/>
      <c r="BV6" s="407">
        <v>580473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95.9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285662</v>
      </c>
      <c r="BO7" s="408"/>
      <c r="BP7" s="408"/>
      <c r="BQ7" s="408"/>
      <c r="BR7" s="408"/>
      <c r="BS7" s="408"/>
      <c r="BT7" s="408"/>
      <c r="BU7" s="409"/>
      <c r="BV7" s="407">
        <v>28133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6507173</v>
      </c>
      <c r="CU7" s="408"/>
      <c r="CV7" s="408"/>
      <c r="CW7" s="408"/>
      <c r="CX7" s="408"/>
      <c r="CY7" s="408"/>
      <c r="CZ7" s="408"/>
      <c r="DA7" s="409"/>
      <c r="DB7" s="407">
        <v>6600638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674083</v>
      </c>
      <c r="BO8" s="408"/>
      <c r="BP8" s="408"/>
      <c r="BQ8" s="408"/>
      <c r="BR8" s="408"/>
      <c r="BS8" s="408"/>
      <c r="BT8" s="408"/>
      <c r="BU8" s="409"/>
      <c r="BV8" s="407">
        <v>552340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16540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121743</v>
      </c>
      <c r="BO9" s="408"/>
      <c r="BP9" s="408"/>
      <c r="BQ9" s="408"/>
      <c r="BR9" s="408"/>
      <c r="BS9" s="408"/>
      <c r="BT9" s="408"/>
      <c r="BU9" s="409"/>
      <c r="BV9" s="407">
        <v>-31563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14.6</v>
      </c>
      <c r="CU9" s="405"/>
      <c r="CV9" s="405"/>
      <c r="CW9" s="405"/>
      <c r="CX9" s="405"/>
      <c r="CY9" s="405"/>
      <c r="CZ9" s="405"/>
      <c r="DA9" s="406"/>
      <c r="DB9" s="404">
        <v>16.100000000000001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17571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3709</v>
      </c>
      <c r="BO10" s="408"/>
      <c r="BP10" s="408"/>
      <c r="BQ10" s="408"/>
      <c r="BR10" s="408"/>
      <c r="BS10" s="408"/>
      <c r="BT10" s="408"/>
      <c r="BU10" s="409"/>
      <c r="BV10" s="407">
        <v>106238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16821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110</v>
      </c>
      <c r="AV12" s="440"/>
      <c r="AW12" s="440"/>
      <c r="AX12" s="440"/>
      <c r="AY12" s="441" t="s">
        <v>128</v>
      </c>
      <c r="AZ12" s="442"/>
      <c r="BA12" s="442"/>
      <c r="BB12" s="442"/>
      <c r="BC12" s="442"/>
      <c r="BD12" s="442"/>
      <c r="BE12" s="442"/>
      <c r="BF12" s="442"/>
      <c r="BG12" s="442"/>
      <c r="BH12" s="442"/>
      <c r="BI12" s="442"/>
      <c r="BJ12" s="442"/>
      <c r="BK12" s="442"/>
      <c r="BL12" s="442"/>
      <c r="BM12" s="443"/>
      <c r="BN12" s="407">
        <v>993372</v>
      </c>
      <c r="BO12" s="408"/>
      <c r="BP12" s="408"/>
      <c r="BQ12" s="408"/>
      <c r="BR12" s="408"/>
      <c r="BS12" s="408"/>
      <c r="BT12" s="408"/>
      <c r="BU12" s="409"/>
      <c r="BV12" s="407">
        <v>689631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16648</v>
      </c>
      <c r="S13" s="492"/>
      <c r="T13" s="492"/>
      <c r="U13" s="492"/>
      <c r="V13" s="493"/>
      <c r="W13" s="423" t="s">
        <v>131</v>
      </c>
      <c r="X13" s="424"/>
      <c r="Y13" s="424"/>
      <c r="Z13" s="424"/>
      <c r="AA13" s="424"/>
      <c r="AB13" s="414"/>
      <c r="AC13" s="458">
        <v>378</v>
      </c>
      <c r="AD13" s="459"/>
      <c r="AE13" s="459"/>
      <c r="AF13" s="459"/>
      <c r="AG13" s="501"/>
      <c r="AH13" s="458">
        <v>418</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-867920</v>
      </c>
      <c r="BO13" s="408"/>
      <c r="BP13" s="408"/>
      <c r="BQ13" s="408"/>
      <c r="BR13" s="408"/>
      <c r="BS13" s="408"/>
      <c r="BT13" s="408"/>
      <c r="BU13" s="409"/>
      <c r="BV13" s="407">
        <v>-614956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15.2</v>
      </c>
      <c r="CU13" s="405"/>
      <c r="CV13" s="405"/>
      <c r="CW13" s="405"/>
      <c r="CX13" s="405"/>
      <c r="CY13" s="405"/>
      <c r="CZ13" s="405"/>
      <c r="DA13" s="406"/>
      <c r="DB13" s="404">
        <v>13.1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17119</v>
      </c>
      <c r="S14" s="492"/>
      <c r="T14" s="492"/>
      <c r="U14" s="492"/>
      <c r="V14" s="493"/>
      <c r="W14" s="397"/>
      <c r="X14" s="398"/>
      <c r="Y14" s="398"/>
      <c r="Z14" s="398"/>
      <c r="AA14" s="398"/>
      <c r="AB14" s="387"/>
      <c r="AC14" s="494">
        <v>4.7</v>
      </c>
      <c r="AD14" s="495"/>
      <c r="AE14" s="495"/>
      <c r="AF14" s="495"/>
      <c r="AG14" s="496"/>
      <c r="AH14" s="494">
        <v>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27.3</v>
      </c>
      <c r="CU14" s="506"/>
      <c r="CV14" s="506"/>
      <c r="CW14" s="506"/>
      <c r="CX14" s="506"/>
      <c r="CY14" s="506"/>
      <c r="CZ14" s="506"/>
      <c r="DA14" s="507"/>
      <c r="DB14" s="505">
        <v>20.6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16961</v>
      </c>
      <c r="S15" s="492"/>
      <c r="T15" s="492"/>
      <c r="U15" s="492"/>
      <c r="V15" s="493"/>
      <c r="W15" s="423" t="s">
        <v>137</v>
      </c>
      <c r="X15" s="424"/>
      <c r="Y15" s="424"/>
      <c r="Z15" s="424"/>
      <c r="AA15" s="424"/>
      <c r="AB15" s="414"/>
      <c r="AC15" s="458">
        <v>2663</v>
      </c>
      <c r="AD15" s="459"/>
      <c r="AE15" s="459"/>
      <c r="AF15" s="459"/>
      <c r="AG15" s="501"/>
      <c r="AH15" s="458">
        <v>2900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1871199</v>
      </c>
      <c r="BO15" s="371"/>
      <c r="BP15" s="371"/>
      <c r="BQ15" s="371"/>
      <c r="BR15" s="371"/>
      <c r="BS15" s="371"/>
      <c r="BT15" s="371"/>
      <c r="BU15" s="372"/>
      <c r="BV15" s="370">
        <v>1843963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33.4</v>
      </c>
      <c r="AD16" s="495"/>
      <c r="AE16" s="495"/>
      <c r="AF16" s="495"/>
      <c r="AG16" s="496"/>
      <c r="AH16" s="494">
        <v>34.6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6092233</v>
      </c>
      <c r="BO16" s="408"/>
      <c r="BP16" s="408"/>
      <c r="BQ16" s="408"/>
      <c r="BR16" s="408"/>
      <c r="BS16" s="408"/>
      <c r="BT16" s="408"/>
      <c r="BU16" s="409"/>
      <c r="BV16" s="407">
        <v>6093571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4943</v>
      </c>
      <c r="AD17" s="459"/>
      <c r="AE17" s="459"/>
      <c r="AF17" s="459"/>
      <c r="AG17" s="501"/>
      <c r="AH17" s="458">
        <v>5074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2312336</v>
      </c>
      <c r="BO17" s="408"/>
      <c r="BP17" s="408"/>
      <c r="BQ17" s="408"/>
      <c r="BR17" s="408"/>
      <c r="BS17" s="408"/>
      <c r="BT17" s="408"/>
      <c r="BU17" s="409"/>
      <c r="BV17" s="407">
        <v>2284381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89.45</v>
      </c>
      <c r="M18" s="531"/>
      <c r="N18" s="531"/>
      <c r="O18" s="531"/>
      <c r="P18" s="531"/>
      <c r="Q18" s="531"/>
      <c r="R18" s="532"/>
      <c r="S18" s="532"/>
      <c r="T18" s="532"/>
      <c r="U18" s="532"/>
      <c r="V18" s="533"/>
      <c r="W18" s="425"/>
      <c r="X18" s="426"/>
      <c r="Y18" s="426"/>
      <c r="Z18" s="426"/>
      <c r="AA18" s="426"/>
      <c r="AB18" s="417"/>
      <c r="AC18" s="534">
        <v>61.9</v>
      </c>
      <c r="AD18" s="535"/>
      <c r="AE18" s="535"/>
      <c r="AF18" s="535"/>
      <c r="AG18" s="536"/>
      <c r="AH18" s="534">
        <v>60.5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6139641</v>
      </c>
      <c r="BO18" s="408"/>
      <c r="BP18" s="408"/>
      <c r="BQ18" s="408"/>
      <c r="BR18" s="408"/>
      <c r="BS18" s="408"/>
      <c r="BT18" s="408"/>
      <c r="BU18" s="409"/>
      <c r="BV18" s="407">
        <v>6357935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185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8945384</v>
      </c>
      <c r="BO19" s="408"/>
      <c r="BP19" s="408"/>
      <c r="BQ19" s="408"/>
      <c r="BR19" s="408"/>
      <c r="BS19" s="408"/>
      <c r="BT19" s="408"/>
      <c r="BU19" s="409"/>
      <c r="BV19" s="407">
        <v>8699888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6103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10917845</v>
      </c>
      <c r="BO22" s="371"/>
      <c r="BP22" s="371"/>
      <c r="BQ22" s="371"/>
      <c r="BR22" s="371"/>
      <c r="BS22" s="371"/>
      <c r="BT22" s="371"/>
      <c r="BU22" s="372"/>
      <c r="BV22" s="370">
        <v>11347889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6834068</v>
      </c>
      <c r="BO23" s="408"/>
      <c r="BP23" s="408"/>
      <c r="BQ23" s="408"/>
      <c r="BR23" s="408"/>
      <c r="BS23" s="408"/>
      <c r="BT23" s="408"/>
      <c r="BU23" s="409"/>
      <c r="BV23" s="407">
        <v>6756241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7900</v>
      </c>
      <c r="R24" s="459"/>
      <c r="S24" s="459"/>
      <c r="T24" s="459"/>
      <c r="U24" s="459"/>
      <c r="V24" s="501"/>
      <c r="W24" s="553"/>
      <c r="X24" s="554"/>
      <c r="Y24" s="555"/>
      <c r="Z24" s="457" t="s">
        <v>162</v>
      </c>
      <c r="AA24" s="437"/>
      <c r="AB24" s="437"/>
      <c r="AC24" s="437"/>
      <c r="AD24" s="437"/>
      <c r="AE24" s="437"/>
      <c r="AF24" s="437"/>
      <c r="AG24" s="438"/>
      <c r="AH24" s="458">
        <v>207</v>
      </c>
      <c r="AI24" s="459"/>
      <c r="AJ24" s="459"/>
      <c r="AK24" s="459"/>
      <c r="AL24" s="501"/>
      <c r="AM24" s="458">
        <v>607545</v>
      </c>
      <c r="AN24" s="459"/>
      <c r="AO24" s="459"/>
      <c r="AP24" s="459"/>
      <c r="AQ24" s="459"/>
      <c r="AR24" s="501"/>
      <c r="AS24" s="458">
        <v>2935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7844213</v>
      </c>
      <c r="BO24" s="408"/>
      <c r="BP24" s="408"/>
      <c r="BQ24" s="408"/>
      <c r="BR24" s="408"/>
      <c r="BS24" s="408"/>
      <c r="BT24" s="408"/>
      <c r="BU24" s="409"/>
      <c r="BV24" s="407">
        <v>7942854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8282798</v>
      </c>
      <c r="BO25" s="371"/>
      <c r="BP25" s="371"/>
      <c r="BQ25" s="371"/>
      <c r="BR25" s="371"/>
      <c r="BS25" s="371"/>
      <c r="BT25" s="371"/>
      <c r="BU25" s="372"/>
      <c r="BV25" s="370">
        <v>2374752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16898</v>
      </c>
      <c r="AN26" s="459"/>
      <c r="AO26" s="459"/>
      <c r="AP26" s="459"/>
      <c r="AQ26" s="459"/>
      <c r="AR26" s="501"/>
      <c r="AS26" s="458">
        <v>2414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3200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157502</v>
      </c>
      <c r="BO27" s="527"/>
      <c r="BP27" s="527"/>
      <c r="BQ27" s="527"/>
      <c r="BR27" s="527"/>
      <c r="BS27" s="527"/>
      <c r="BT27" s="527"/>
      <c r="BU27" s="528"/>
      <c r="BV27" s="526">
        <v>157499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2760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4793244</v>
      </c>
      <c r="BO28" s="371"/>
      <c r="BP28" s="371"/>
      <c r="BQ28" s="371"/>
      <c r="BR28" s="371"/>
      <c r="BS28" s="371"/>
      <c r="BT28" s="371"/>
      <c r="BU28" s="372"/>
      <c r="BV28" s="370">
        <v>5282908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2550</v>
      </c>
      <c r="R29" s="459"/>
      <c r="S29" s="459"/>
      <c r="T29" s="459"/>
      <c r="U29" s="459"/>
      <c r="V29" s="501"/>
      <c r="W29" s="556"/>
      <c r="X29" s="557"/>
      <c r="Y29" s="558"/>
      <c r="Z29" s="457" t="s">
        <v>177</v>
      </c>
      <c r="AA29" s="437"/>
      <c r="AB29" s="437"/>
      <c r="AC29" s="437"/>
      <c r="AD29" s="437"/>
      <c r="AE29" s="437"/>
      <c r="AF29" s="437"/>
      <c r="AG29" s="438"/>
      <c r="AH29" s="458">
        <v>207</v>
      </c>
      <c r="AI29" s="459"/>
      <c r="AJ29" s="459"/>
      <c r="AK29" s="459"/>
      <c r="AL29" s="501"/>
      <c r="AM29" s="458">
        <v>607545</v>
      </c>
      <c r="AN29" s="459"/>
      <c r="AO29" s="459"/>
      <c r="AP29" s="459"/>
      <c r="AQ29" s="459"/>
      <c r="AR29" s="501"/>
      <c r="AS29" s="458">
        <v>2935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10689</v>
      </c>
      <c r="BO29" s="408"/>
      <c r="BP29" s="408"/>
      <c r="BQ29" s="408"/>
      <c r="BR29" s="408"/>
      <c r="BS29" s="408"/>
      <c r="BT29" s="408"/>
      <c r="BU29" s="409"/>
      <c r="BV29" s="407">
        <v>10689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1525288</v>
      </c>
      <c r="BO30" s="527"/>
      <c r="BP30" s="527"/>
      <c r="BQ30" s="527"/>
      <c r="BR30" s="527"/>
      <c r="BS30" s="527"/>
      <c r="BT30" s="527"/>
      <c r="BU30" s="528"/>
      <c r="BV30" s="526">
        <v>1381048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分譲宅地造成事業特別会計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ケーブルテレビ事業特別会計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Z31kDHjmK31SqzWLKBChu7cJo0zGgXYS1iMRvLvzYSLgYZXpav6E6Vfmyw9NL/U7pVsl7Jb+JzY+PNdzEiZ1Ng==" saltValue="eeSxoTLNuhLaCYcl+GTB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1756881</v>
      </c>
      <c r="S5" s="613"/>
      <c r="T5" s="613"/>
      <c r="U5" s="613"/>
      <c r="V5" s="613"/>
      <c r="W5" s="613"/>
      <c r="X5" s="613"/>
      <c r="Y5" s="614"/>
      <c r="Z5" s="615">
        <v>14.7</v>
      </c>
      <c r="AA5" s="615"/>
      <c r="AB5" s="615"/>
      <c r="AC5" s="615"/>
      <c r="AD5" s="616">
        <v>1756881</v>
      </c>
      <c r="AE5" s="616"/>
      <c r="AF5" s="616"/>
      <c r="AG5" s="616"/>
      <c r="AH5" s="616"/>
      <c r="AI5" s="616"/>
      <c r="AJ5" s="616"/>
      <c r="AK5" s="616"/>
      <c r="AL5" s="617">
        <v>26.8</v>
      </c>
      <c r="AM5" s="618"/>
      <c r="AN5" s="618"/>
      <c r="AO5" s="619"/>
      <c r="AP5" s="609" t="s">
        <v>216</v>
      </c>
      <c r="AQ5" s="610"/>
      <c r="AR5" s="610"/>
      <c r="AS5" s="610"/>
      <c r="AT5" s="610"/>
      <c r="AU5" s="610"/>
      <c r="AV5" s="610"/>
      <c r="AW5" s="610"/>
      <c r="AX5" s="610"/>
      <c r="AY5" s="610"/>
      <c r="AZ5" s="610"/>
      <c r="BA5" s="610"/>
      <c r="BB5" s="610"/>
      <c r="BC5" s="610"/>
      <c r="BD5" s="610"/>
      <c r="BE5" s="610"/>
      <c r="BF5" s="611"/>
      <c r="BG5" s="623">
        <v>1756881</v>
      </c>
      <c r="BH5" s="624"/>
      <c r="BI5" s="624"/>
      <c r="BJ5" s="624"/>
      <c r="BK5" s="624"/>
      <c r="BL5" s="624"/>
      <c r="BM5" s="624"/>
      <c r="BN5" s="625"/>
      <c r="BO5" s="626">
        <v>100</v>
      </c>
      <c r="BP5" s="626"/>
      <c r="BQ5" s="626"/>
      <c r="BR5" s="626"/>
      <c r="BS5" s="627">
        <v>17276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110266</v>
      </c>
      <c r="S6" s="624"/>
      <c r="T6" s="624"/>
      <c r="U6" s="624"/>
      <c r="V6" s="624"/>
      <c r="W6" s="624"/>
      <c r="X6" s="624"/>
      <c r="Y6" s="625"/>
      <c r="Z6" s="626">
        <v>0.9</v>
      </c>
      <c r="AA6" s="626"/>
      <c r="AB6" s="626"/>
      <c r="AC6" s="626"/>
      <c r="AD6" s="627">
        <v>110266</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1756881</v>
      </c>
      <c r="BH6" s="624"/>
      <c r="BI6" s="624"/>
      <c r="BJ6" s="624"/>
      <c r="BK6" s="624"/>
      <c r="BL6" s="624"/>
      <c r="BM6" s="624"/>
      <c r="BN6" s="625"/>
      <c r="BO6" s="626">
        <v>100</v>
      </c>
      <c r="BP6" s="626"/>
      <c r="BQ6" s="626"/>
      <c r="BR6" s="626"/>
      <c r="BS6" s="627">
        <v>17276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87110</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87110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648</v>
      </c>
      <c r="S7" s="624"/>
      <c r="T7" s="624"/>
      <c r="U7" s="624"/>
      <c r="V7" s="624"/>
      <c r="W7" s="624"/>
      <c r="X7" s="624"/>
      <c r="Y7" s="625"/>
      <c r="Z7" s="626">
        <v>0</v>
      </c>
      <c r="AA7" s="626"/>
      <c r="AB7" s="626"/>
      <c r="AC7" s="626"/>
      <c r="AD7" s="627">
        <v>648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760424</v>
      </c>
      <c r="BH7" s="624"/>
      <c r="BI7" s="624"/>
      <c r="BJ7" s="624"/>
      <c r="BK7" s="624"/>
      <c r="BL7" s="624"/>
      <c r="BM7" s="624"/>
      <c r="BN7" s="625"/>
      <c r="BO7" s="626">
        <v>43.3</v>
      </c>
      <c r="BP7" s="626"/>
      <c r="BQ7" s="626"/>
      <c r="BR7" s="626"/>
      <c r="BS7" s="627">
        <v>17276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1383466</v>
      </c>
      <c r="CS7" s="624"/>
      <c r="CT7" s="624"/>
      <c r="CU7" s="624"/>
      <c r="CV7" s="624"/>
      <c r="CW7" s="624"/>
      <c r="CX7" s="624"/>
      <c r="CY7" s="625"/>
      <c r="CZ7" s="626">
        <v>12.6</v>
      </c>
      <c r="DA7" s="626"/>
      <c r="DB7" s="626"/>
      <c r="DC7" s="626"/>
      <c r="DD7" s="632">
        <v>236821</v>
      </c>
      <c r="DE7" s="624"/>
      <c r="DF7" s="624"/>
      <c r="DG7" s="624"/>
      <c r="DH7" s="624"/>
      <c r="DI7" s="624"/>
      <c r="DJ7" s="624"/>
      <c r="DK7" s="624"/>
      <c r="DL7" s="624"/>
      <c r="DM7" s="624"/>
      <c r="DN7" s="624"/>
      <c r="DO7" s="624"/>
      <c r="DP7" s="625"/>
      <c r="DQ7" s="632">
        <v>861094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9181</v>
      </c>
      <c r="S8" s="624"/>
      <c r="T8" s="624"/>
      <c r="U8" s="624"/>
      <c r="V8" s="624"/>
      <c r="W8" s="624"/>
      <c r="X8" s="624"/>
      <c r="Y8" s="625"/>
      <c r="Z8" s="626">
        <v>0.1</v>
      </c>
      <c r="AA8" s="626"/>
      <c r="AB8" s="626"/>
      <c r="AC8" s="626"/>
      <c r="AD8" s="627">
        <v>9181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32035</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3934281</v>
      </c>
      <c r="CS8" s="624"/>
      <c r="CT8" s="624"/>
      <c r="CU8" s="624"/>
      <c r="CV8" s="624"/>
      <c r="CW8" s="624"/>
      <c r="CX8" s="624"/>
      <c r="CY8" s="625"/>
      <c r="CZ8" s="626">
        <v>35.9</v>
      </c>
      <c r="DA8" s="626"/>
      <c r="DB8" s="626"/>
      <c r="DC8" s="626"/>
      <c r="DD8" s="632">
        <v>21584</v>
      </c>
      <c r="DE8" s="624"/>
      <c r="DF8" s="624"/>
      <c r="DG8" s="624"/>
      <c r="DH8" s="624"/>
      <c r="DI8" s="624"/>
      <c r="DJ8" s="624"/>
      <c r="DK8" s="624"/>
      <c r="DL8" s="624"/>
      <c r="DM8" s="624"/>
      <c r="DN8" s="624"/>
      <c r="DO8" s="624"/>
      <c r="DP8" s="625"/>
      <c r="DQ8" s="632">
        <v>2546020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10726</v>
      </c>
      <c r="S9" s="624"/>
      <c r="T9" s="624"/>
      <c r="U9" s="624"/>
      <c r="V9" s="624"/>
      <c r="W9" s="624"/>
      <c r="X9" s="624"/>
      <c r="Y9" s="625"/>
      <c r="Z9" s="626">
        <v>0.1</v>
      </c>
      <c r="AA9" s="626"/>
      <c r="AB9" s="626"/>
      <c r="AC9" s="626"/>
      <c r="AD9" s="627">
        <v>10726</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650604</v>
      </c>
      <c r="BH9" s="624"/>
      <c r="BI9" s="624"/>
      <c r="BJ9" s="624"/>
      <c r="BK9" s="624"/>
      <c r="BL9" s="624"/>
      <c r="BM9" s="624"/>
      <c r="BN9" s="625"/>
      <c r="BO9" s="626">
        <v>37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444831</v>
      </c>
      <c r="CS9" s="624"/>
      <c r="CT9" s="624"/>
      <c r="CU9" s="624"/>
      <c r="CV9" s="624"/>
      <c r="CW9" s="624"/>
      <c r="CX9" s="624"/>
      <c r="CY9" s="625"/>
      <c r="CZ9" s="626">
        <v>4.0999999999999996</v>
      </c>
      <c r="DA9" s="626"/>
      <c r="DB9" s="626"/>
      <c r="DC9" s="626"/>
      <c r="DD9" s="632" t="s">
        <v>122</v>
      </c>
      <c r="DE9" s="624"/>
      <c r="DF9" s="624"/>
      <c r="DG9" s="624"/>
      <c r="DH9" s="624"/>
      <c r="DI9" s="624"/>
      <c r="DJ9" s="624"/>
      <c r="DK9" s="624"/>
      <c r="DL9" s="624"/>
      <c r="DM9" s="624"/>
      <c r="DN9" s="624"/>
      <c r="DO9" s="624"/>
      <c r="DP9" s="625"/>
      <c r="DQ9" s="632">
        <v>343172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41549</v>
      </c>
      <c r="BH10" s="624"/>
      <c r="BI10" s="624"/>
      <c r="BJ10" s="624"/>
      <c r="BK10" s="624"/>
      <c r="BL10" s="624"/>
      <c r="BM10" s="624"/>
      <c r="BN10" s="625"/>
      <c r="BO10" s="626">
        <v>2.4</v>
      </c>
      <c r="BP10" s="626"/>
      <c r="BQ10" s="626"/>
      <c r="BR10" s="626"/>
      <c r="BS10" s="627">
        <v>6923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10707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10207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395184</v>
      </c>
      <c r="S11" s="624"/>
      <c r="T11" s="624"/>
      <c r="U11" s="624"/>
      <c r="V11" s="624"/>
      <c r="W11" s="624"/>
      <c r="X11" s="624"/>
      <c r="Y11" s="625"/>
      <c r="Z11" s="628">
        <v>3.3</v>
      </c>
      <c r="AA11" s="629"/>
      <c r="AB11" s="629"/>
      <c r="AC11" s="635"/>
      <c r="AD11" s="632">
        <v>395184</v>
      </c>
      <c r="AE11" s="624"/>
      <c r="AF11" s="624"/>
      <c r="AG11" s="624"/>
      <c r="AH11" s="624"/>
      <c r="AI11" s="624"/>
      <c r="AJ11" s="624"/>
      <c r="AK11" s="625"/>
      <c r="AL11" s="628">
        <v>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36236</v>
      </c>
      <c r="BH11" s="624"/>
      <c r="BI11" s="624"/>
      <c r="BJ11" s="624"/>
      <c r="BK11" s="624"/>
      <c r="BL11" s="624"/>
      <c r="BM11" s="624"/>
      <c r="BN11" s="625"/>
      <c r="BO11" s="626">
        <v>2.1</v>
      </c>
      <c r="BP11" s="626"/>
      <c r="BQ11" s="626"/>
      <c r="BR11" s="626"/>
      <c r="BS11" s="627">
        <v>10353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516394</v>
      </c>
      <c r="CS11" s="624"/>
      <c r="CT11" s="624"/>
      <c r="CU11" s="624"/>
      <c r="CV11" s="624"/>
      <c r="CW11" s="624"/>
      <c r="CX11" s="624"/>
      <c r="CY11" s="625"/>
      <c r="CZ11" s="626">
        <v>4.7</v>
      </c>
      <c r="DA11" s="626"/>
      <c r="DB11" s="626"/>
      <c r="DC11" s="626"/>
      <c r="DD11" s="632">
        <v>80365</v>
      </c>
      <c r="DE11" s="624"/>
      <c r="DF11" s="624"/>
      <c r="DG11" s="624"/>
      <c r="DH11" s="624"/>
      <c r="DI11" s="624"/>
      <c r="DJ11" s="624"/>
      <c r="DK11" s="624"/>
      <c r="DL11" s="624"/>
      <c r="DM11" s="624"/>
      <c r="DN11" s="624"/>
      <c r="DO11" s="624"/>
      <c r="DP11" s="625"/>
      <c r="DQ11" s="632">
        <v>281154</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843411</v>
      </c>
      <c r="BH12" s="624"/>
      <c r="BI12" s="624"/>
      <c r="BJ12" s="624"/>
      <c r="BK12" s="624"/>
      <c r="BL12" s="624"/>
      <c r="BM12" s="624"/>
      <c r="BN12" s="625"/>
      <c r="BO12" s="626">
        <v>48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219658</v>
      </c>
      <c r="CS12" s="624"/>
      <c r="CT12" s="624"/>
      <c r="CU12" s="624"/>
      <c r="CV12" s="624"/>
      <c r="CW12" s="624"/>
      <c r="CX12" s="624"/>
      <c r="CY12" s="625"/>
      <c r="CZ12" s="626">
        <v>2</v>
      </c>
      <c r="DA12" s="626"/>
      <c r="DB12" s="626"/>
      <c r="DC12" s="626"/>
      <c r="DD12" s="632" t="s">
        <v>122</v>
      </c>
      <c r="DE12" s="624"/>
      <c r="DF12" s="624"/>
      <c r="DG12" s="624"/>
      <c r="DH12" s="624"/>
      <c r="DI12" s="624"/>
      <c r="DJ12" s="624"/>
      <c r="DK12" s="624"/>
      <c r="DL12" s="624"/>
      <c r="DM12" s="624"/>
      <c r="DN12" s="624"/>
      <c r="DO12" s="624"/>
      <c r="DP12" s="625"/>
      <c r="DQ12" s="632">
        <v>216892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843411</v>
      </c>
      <c r="BH13" s="624"/>
      <c r="BI13" s="624"/>
      <c r="BJ13" s="624"/>
      <c r="BK13" s="624"/>
      <c r="BL13" s="624"/>
      <c r="BM13" s="624"/>
      <c r="BN13" s="625"/>
      <c r="BO13" s="626">
        <v>48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1490781</v>
      </c>
      <c r="CS13" s="624"/>
      <c r="CT13" s="624"/>
      <c r="CU13" s="624"/>
      <c r="CV13" s="624"/>
      <c r="CW13" s="624"/>
      <c r="CX13" s="624"/>
      <c r="CY13" s="625"/>
      <c r="CZ13" s="626">
        <v>13.6</v>
      </c>
      <c r="DA13" s="626"/>
      <c r="DB13" s="626"/>
      <c r="DC13" s="626"/>
      <c r="DD13" s="632">
        <v>385566</v>
      </c>
      <c r="DE13" s="624"/>
      <c r="DF13" s="624"/>
      <c r="DG13" s="624"/>
      <c r="DH13" s="624"/>
      <c r="DI13" s="624"/>
      <c r="DJ13" s="624"/>
      <c r="DK13" s="624"/>
      <c r="DL13" s="624"/>
      <c r="DM13" s="624"/>
      <c r="DN13" s="624"/>
      <c r="DO13" s="624"/>
      <c r="DP13" s="625"/>
      <c r="DQ13" s="632">
        <v>1133238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1126</v>
      </c>
      <c r="S14" s="624"/>
      <c r="T14" s="624"/>
      <c r="U14" s="624"/>
      <c r="V14" s="624"/>
      <c r="W14" s="624"/>
      <c r="X14" s="624"/>
      <c r="Y14" s="625"/>
      <c r="Z14" s="626">
        <v>0</v>
      </c>
      <c r="AA14" s="626"/>
      <c r="AB14" s="626"/>
      <c r="AC14" s="626"/>
      <c r="AD14" s="627">
        <v>1126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60312</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325282</v>
      </c>
      <c r="CS14" s="624"/>
      <c r="CT14" s="624"/>
      <c r="CU14" s="624"/>
      <c r="CV14" s="624"/>
      <c r="CW14" s="624"/>
      <c r="CX14" s="624"/>
      <c r="CY14" s="625"/>
      <c r="CZ14" s="626">
        <v>3</v>
      </c>
      <c r="DA14" s="626"/>
      <c r="DB14" s="626"/>
      <c r="DC14" s="626"/>
      <c r="DD14" s="632">
        <v>10586</v>
      </c>
      <c r="DE14" s="624"/>
      <c r="DF14" s="624"/>
      <c r="DG14" s="624"/>
      <c r="DH14" s="624"/>
      <c r="DI14" s="624"/>
      <c r="DJ14" s="624"/>
      <c r="DK14" s="624"/>
      <c r="DL14" s="624"/>
      <c r="DM14" s="624"/>
      <c r="DN14" s="624"/>
      <c r="DO14" s="624"/>
      <c r="DP14" s="625"/>
      <c r="DQ14" s="632">
        <v>304852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92734</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1036174</v>
      </c>
      <c r="CS15" s="624"/>
      <c r="CT15" s="624"/>
      <c r="CU15" s="624"/>
      <c r="CV15" s="624"/>
      <c r="CW15" s="624"/>
      <c r="CX15" s="624"/>
      <c r="CY15" s="625"/>
      <c r="CZ15" s="626">
        <v>9.5</v>
      </c>
      <c r="DA15" s="626"/>
      <c r="DB15" s="626"/>
      <c r="DC15" s="626"/>
      <c r="DD15" s="632">
        <v>64358</v>
      </c>
      <c r="DE15" s="624"/>
      <c r="DF15" s="624"/>
      <c r="DG15" s="624"/>
      <c r="DH15" s="624"/>
      <c r="DI15" s="624"/>
      <c r="DJ15" s="624"/>
      <c r="DK15" s="624"/>
      <c r="DL15" s="624"/>
      <c r="DM15" s="624"/>
      <c r="DN15" s="624"/>
      <c r="DO15" s="624"/>
      <c r="DP15" s="625"/>
      <c r="DQ15" s="632">
        <v>854860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15207</v>
      </c>
      <c r="S16" s="624"/>
      <c r="T16" s="624"/>
      <c r="U16" s="624"/>
      <c r="V16" s="624"/>
      <c r="W16" s="624"/>
      <c r="X16" s="624"/>
      <c r="Y16" s="625"/>
      <c r="Z16" s="626">
        <v>0.1</v>
      </c>
      <c r="AA16" s="626"/>
      <c r="AB16" s="626"/>
      <c r="AC16" s="626"/>
      <c r="AD16" s="627">
        <v>15207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181219</v>
      </c>
      <c r="CS16" s="624"/>
      <c r="CT16" s="624"/>
      <c r="CU16" s="624"/>
      <c r="CV16" s="624"/>
      <c r="CW16" s="624"/>
      <c r="CX16" s="624"/>
      <c r="CY16" s="625"/>
      <c r="CZ16" s="626">
        <v>1.7</v>
      </c>
      <c r="DA16" s="626"/>
      <c r="DB16" s="626"/>
      <c r="DC16" s="626"/>
      <c r="DD16" s="632" t="s">
        <v>122</v>
      </c>
      <c r="DE16" s="624"/>
      <c r="DF16" s="624"/>
      <c r="DG16" s="624"/>
      <c r="DH16" s="624"/>
      <c r="DI16" s="624"/>
      <c r="DJ16" s="624"/>
      <c r="DK16" s="624"/>
      <c r="DL16" s="624"/>
      <c r="DM16" s="624"/>
      <c r="DN16" s="624"/>
      <c r="DO16" s="624"/>
      <c r="DP16" s="625"/>
      <c r="DQ16" s="632">
        <v>42958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27120</v>
      </c>
      <c r="S17" s="624"/>
      <c r="T17" s="624"/>
      <c r="U17" s="624"/>
      <c r="V17" s="624"/>
      <c r="W17" s="624"/>
      <c r="X17" s="624"/>
      <c r="Y17" s="625"/>
      <c r="Z17" s="626">
        <v>0.2</v>
      </c>
      <c r="AA17" s="626"/>
      <c r="AB17" s="626"/>
      <c r="AC17" s="626"/>
      <c r="AD17" s="627">
        <v>27120</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1328612</v>
      </c>
      <c r="CS17" s="624"/>
      <c r="CT17" s="624"/>
      <c r="CU17" s="624"/>
      <c r="CV17" s="624"/>
      <c r="CW17" s="624"/>
      <c r="CX17" s="624"/>
      <c r="CY17" s="625"/>
      <c r="CZ17" s="626">
        <v>12.1</v>
      </c>
      <c r="DA17" s="626"/>
      <c r="DB17" s="626"/>
      <c r="DC17" s="626"/>
      <c r="DD17" s="632" t="s">
        <v>122</v>
      </c>
      <c r="DE17" s="624"/>
      <c r="DF17" s="624"/>
      <c r="DG17" s="624"/>
      <c r="DH17" s="624"/>
      <c r="DI17" s="624"/>
      <c r="DJ17" s="624"/>
      <c r="DK17" s="624"/>
      <c r="DL17" s="624"/>
      <c r="DM17" s="624"/>
      <c r="DN17" s="624"/>
      <c r="DO17" s="624"/>
      <c r="DP17" s="625"/>
      <c r="DQ17" s="632">
        <v>1304082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14590</v>
      </c>
      <c r="S18" s="624"/>
      <c r="T18" s="624"/>
      <c r="U18" s="624"/>
      <c r="V18" s="624"/>
      <c r="W18" s="624"/>
      <c r="X18" s="624"/>
      <c r="Y18" s="625"/>
      <c r="Z18" s="626">
        <v>0.1</v>
      </c>
      <c r="AA18" s="626"/>
      <c r="AB18" s="626"/>
      <c r="AC18" s="626"/>
      <c r="AD18" s="627">
        <v>14590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13206</v>
      </c>
      <c r="S19" s="624"/>
      <c r="T19" s="624"/>
      <c r="U19" s="624"/>
      <c r="V19" s="624"/>
      <c r="W19" s="624"/>
      <c r="X19" s="624"/>
      <c r="Y19" s="625"/>
      <c r="Z19" s="626">
        <v>0.1</v>
      </c>
      <c r="AA19" s="626"/>
      <c r="AB19" s="626"/>
      <c r="AC19" s="626"/>
      <c r="AD19" s="627">
        <v>13206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1384</v>
      </c>
      <c r="S20" s="624"/>
      <c r="T20" s="624"/>
      <c r="U20" s="624"/>
      <c r="V20" s="624"/>
      <c r="W20" s="624"/>
      <c r="X20" s="624"/>
      <c r="Y20" s="625"/>
      <c r="Z20" s="626">
        <v>0</v>
      </c>
      <c r="AA20" s="626"/>
      <c r="AB20" s="626"/>
      <c r="AC20" s="626"/>
      <c r="AD20" s="627">
        <v>1384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10958515</v>
      </c>
      <c r="CS20" s="624"/>
      <c r="CT20" s="624"/>
      <c r="CU20" s="624"/>
      <c r="CV20" s="624"/>
      <c r="CW20" s="624"/>
      <c r="CX20" s="624"/>
      <c r="CY20" s="625"/>
      <c r="CZ20" s="626">
        <v>100</v>
      </c>
      <c r="DA20" s="626"/>
      <c r="DB20" s="626"/>
      <c r="DC20" s="626"/>
      <c r="DD20" s="632">
        <v>799280</v>
      </c>
      <c r="DE20" s="624"/>
      <c r="DF20" s="624"/>
      <c r="DG20" s="624"/>
      <c r="DH20" s="624"/>
      <c r="DI20" s="624"/>
      <c r="DJ20" s="624"/>
      <c r="DK20" s="624"/>
      <c r="DL20" s="624"/>
      <c r="DM20" s="624"/>
      <c r="DN20" s="624"/>
      <c r="DO20" s="624"/>
      <c r="DP20" s="625"/>
      <c r="DQ20" s="632">
        <v>7985639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4859825</v>
      </c>
      <c r="S21" s="624"/>
      <c r="T21" s="624"/>
      <c r="U21" s="624"/>
      <c r="V21" s="624"/>
      <c r="W21" s="624"/>
      <c r="X21" s="624"/>
      <c r="Y21" s="625"/>
      <c r="Z21" s="626">
        <v>40.799999999999997</v>
      </c>
      <c r="AA21" s="626"/>
      <c r="AB21" s="626"/>
      <c r="AC21" s="626"/>
      <c r="AD21" s="627">
        <v>4164101</v>
      </c>
      <c r="AE21" s="627"/>
      <c r="AF21" s="627"/>
      <c r="AG21" s="627"/>
      <c r="AH21" s="627"/>
      <c r="AI21" s="627"/>
      <c r="AJ21" s="627"/>
      <c r="AK21" s="627"/>
      <c r="AL21" s="628">
        <v>63.5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4164101</v>
      </c>
      <c r="S22" s="624"/>
      <c r="T22" s="624"/>
      <c r="U22" s="624"/>
      <c r="V22" s="624"/>
      <c r="W22" s="624"/>
      <c r="X22" s="624"/>
      <c r="Y22" s="625"/>
      <c r="Z22" s="626">
        <v>34.9</v>
      </c>
      <c r="AA22" s="626"/>
      <c r="AB22" s="626"/>
      <c r="AC22" s="626"/>
      <c r="AD22" s="627">
        <v>4164101</v>
      </c>
      <c r="AE22" s="627"/>
      <c r="AF22" s="627"/>
      <c r="AG22" s="627"/>
      <c r="AH22" s="627"/>
      <c r="AI22" s="627"/>
      <c r="AJ22" s="627"/>
      <c r="AK22" s="627"/>
      <c r="AL22" s="628">
        <v>63.5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695724</v>
      </c>
      <c r="S23" s="624"/>
      <c r="T23" s="624"/>
      <c r="U23" s="624"/>
      <c r="V23" s="624"/>
      <c r="W23" s="624"/>
      <c r="X23" s="624"/>
      <c r="Y23" s="625"/>
      <c r="Z23" s="626">
        <v>5.8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4281070</v>
      </c>
      <c r="CS24" s="613"/>
      <c r="CT24" s="613"/>
      <c r="CU24" s="613"/>
      <c r="CV24" s="613"/>
      <c r="CW24" s="613"/>
      <c r="CX24" s="613"/>
      <c r="CY24" s="614"/>
      <c r="CZ24" s="617">
        <v>39.1</v>
      </c>
      <c r="DA24" s="618"/>
      <c r="DB24" s="618"/>
      <c r="DC24" s="634"/>
      <c r="DD24" s="655">
        <v>3430492</v>
      </c>
      <c r="DE24" s="613"/>
      <c r="DF24" s="613"/>
      <c r="DG24" s="613"/>
      <c r="DH24" s="613"/>
      <c r="DI24" s="613"/>
      <c r="DJ24" s="613"/>
      <c r="DK24" s="614"/>
      <c r="DL24" s="655">
        <v>3203183</v>
      </c>
      <c r="DM24" s="613"/>
      <c r="DN24" s="613"/>
      <c r="DO24" s="613"/>
      <c r="DP24" s="613"/>
      <c r="DQ24" s="613"/>
      <c r="DR24" s="613"/>
      <c r="DS24" s="613"/>
      <c r="DT24" s="613"/>
      <c r="DU24" s="613"/>
      <c r="DV24" s="614"/>
      <c r="DW24" s="617">
        <v>48.6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7200754</v>
      </c>
      <c r="S25" s="624"/>
      <c r="T25" s="624"/>
      <c r="U25" s="624"/>
      <c r="V25" s="624"/>
      <c r="W25" s="624"/>
      <c r="X25" s="624"/>
      <c r="Y25" s="625"/>
      <c r="Z25" s="626">
        <v>60.4</v>
      </c>
      <c r="AA25" s="626"/>
      <c r="AB25" s="626"/>
      <c r="AC25" s="626"/>
      <c r="AD25" s="627">
        <v>6505030</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1706627</v>
      </c>
      <c r="CS25" s="644"/>
      <c r="CT25" s="644"/>
      <c r="CU25" s="644"/>
      <c r="CV25" s="644"/>
      <c r="CW25" s="644"/>
      <c r="CX25" s="644"/>
      <c r="CY25" s="645"/>
      <c r="CZ25" s="628">
        <v>15.6</v>
      </c>
      <c r="DA25" s="656"/>
      <c r="DB25" s="656"/>
      <c r="DC25" s="658"/>
      <c r="DD25" s="632">
        <v>1551249</v>
      </c>
      <c r="DE25" s="644"/>
      <c r="DF25" s="644"/>
      <c r="DG25" s="644"/>
      <c r="DH25" s="644"/>
      <c r="DI25" s="644"/>
      <c r="DJ25" s="644"/>
      <c r="DK25" s="645"/>
      <c r="DL25" s="632">
        <v>1507177</v>
      </c>
      <c r="DM25" s="644"/>
      <c r="DN25" s="644"/>
      <c r="DO25" s="644"/>
      <c r="DP25" s="644"/>
      <c r="DQ25" s="644"/>
      <c r="DR25" s="644"/>
      <c r="DS25" s="644"/>
      <c r="DT25" s="644"/>
      <c r="DU25" s="644"/>
      <c r="DV25" s="645"/>
      <c r="DW25" s="628">
        <v>22.9</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1409</v>
      </c>
      <c r="S26" s="624"/>
      <c r="T26" s="624"/>
      <c r="U26" s="624"/>
      <c r="V26" s="624"/>
      <c r="W26" s="624"/>
      <c r="X26" s="624"/>
      <c r="Y26" s="625"/>
      <c r="Z26" s="626">
        <v>0</v>
      </c>
      <c r="AA26" s="626"/>
      <c r="AB26" s="626"/>
      <c r="AC26" s="626"/>
      <c r="AD26" s="627">
        <v>1409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1149863</v>
      </c>
      <c r="CS26" s="624"/>
      <c r="CT26" s="624"/>
      <c r="CU26" s="624"/>
      <c r="CV26" s="624"/>
      <c r="CW26" s="624"/>
      <c r="CX26" s="624"/>
      <c r="CY26" s="625"/>
      <c r="CZ26" s="628">
        <v>10.5</v>
      </c>
      <c r="DA26" s="656"/>
      <c r="DB26" s="656"/>
      <c r="DC26" s="658"/>
      <c r="DD26" s="632">
        <v>1005953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30592</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1756881</v>
      </c>
      <c r="BH27" s="624"/>
      <c r="BI27" s="624"/>
      <c r="BJ27" s="624"/>
      <c r="BK27" s="624"/>
      <c r="BL27" s="624"/>
      <c r="BM27" s="624"/>
      <c r="BN27" s="625"/>
      <c r="BO27" s="626">
        <v>100</v>
      </c>
      <c r="BP27" s="626"/>
      <c r="BQ27" s="626"/>
      <c r="BR27" s="626"/>
      <c r="BS27" s="627">
        <v>17276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1245831</v>
      </c>
      <c r="CS27" s="644"/>
      <c r="CT27" s="644"/>
      <c r="CU27" s="644"/>
      <c r="CV27" s="644"/>
      <c r="CW27" s="644"/>
      <c r="CX27" s="644"/>
      <c r="CY27" s="645"/>
      <c r="CZ27" s="628">
        <v>11.4</v>
      </c>
      <c r="DA27" s="656"/>
      <c r="DB27" s="656"/>
      <c r="DC27" s="658"/>
      <c r="DD27" s="632">
        <v>575161</v>
      </c>
      <c r="DE27" s="644"/>
      <c r="DF27" s="644"/>
      <c r="DG27" s="644"/>
      <c r="DH27" s="644"/>
      <c r="DI27" s="644"/>
      <c r="DJ27" s="644"/>
      <c r="DK27" s="645"/>
      <c r="DL27" s="632">
        <v>391924</v>
      </c>
      <c r="DM27" s="644"/>
      <c r="DN27" s="644"/>
      <c r="DO27" s="644"/>
      <c r="DP27" s="644"/>
      <c r="DQ27" s="644"/>
      <c r="DR27" s="644"/>
      <c r="DS27" s="644"/>
      <c r="DT27" s="644"/>
      <c r="DU27" s="644"/>
      <c r="DV27" s="645"/>
      <c r="DW27" s="628">
        <v>5.9</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236496</v>
      </c>
      <c r="S28" s="624"/>
      <c r="T28" s="624"/>
      <c r="U28" s="624"/>
      <c r="V28" s="624"/>
      <c r="W28" s="624"/>
      <c r="X28" s="624"/>
      <c r="Y28" s="625"/>
      <c r="Z28" s="626">
        <v>2</v>
      </c>
      <c r="AA28" s="626"/>
      <c r="AB28" s="626"/>
      <c r="AC28" s="626"/>
      <c r="AD28" s="627">
        <v>16102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1328612</v>
      </c>
      <c r="CS28" s="624"/>
      <c r="CT28" s="624"/>
      <c r="CU28" s="624"/>
      <c r="CV28" s="624"/>
      <c r="CW28" s="624"/>
      <c r="CX28" s="624"/>
      <c r="CY28" s="625"/>
      <c r="CZ28" s="628">
        <v>12.1</v>
      </c>
      <c r="DA28" s="656"/>
      <c r="DB28" s="656"/>
      <c r="DC28" s="658"/>
      <c r="DD28" s="632">
        <v>1304082</v>
      </c>
      <c r="DE28" s="624"/>
      <c r="DF28" s="624"/>
      <c r="DG28" s="624"/>
      <c r="DH28" s="624"/>
      <c r="DI28" s="624"/>
      <c r="DJ28" s="624"/>
      <c r="DK28" s="625"/>
      <c r="DL28" s="632">
        <v>1304082</v>
      </c>
      <c r="DM28" s="624"/>
      <c r="DN28" s="624"/>
      <c r="DO28" s="624"/>
      <c r="DP28" s="624"/>
      <c r="DQ28" s="624"/>
      <c r="DR28" s="624"/>
      <c r="DS28" s="624"/>
      <c r="DT28" s="624"/>
      <c r="DU28" s="624"/>
      <c r="DV28" s="625"/>
      <c r="DW28" s="628">
        <v>19.8</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53901</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1328612</v>
      </c>
      <c r="CS29" s="644"/>
      <c r="CT29" s="644"/>
      <c r="CU29" s="644"/>
      <c r="CV29" s="644"/>
      <c r="CW29" s="644"/>
      <c r="CX29" s="644"/>
      <c r="CY29" s="645"/>
      <c r="CZ29" s="628">
        <v>12.1</v>
      </c>
      <c r="DA29" s="656"/>
      <c r="DB29" s="656"/>
      <c r="DC29" s="658"/>
      <c r="DD29" s="632">
        <v>1304082</v>
      </c>
      <c r="DE29" s="644"/>
      <c r="DF29" s="644"/>
      <c r="DG29" s="644"/>
      <c r="DH29" s="644"/>
      <c r="DI29" s="644"/>
      <c r="DJ29" s="644"/>
      <c r="DK29" s="645"/>
      <c r="DL29" s="632">
        <v>1304082</v>
      </c>
      <c r="DM29" s="644"/>
      <c r="DN29" s="644"/>
      <c r="DO29" s="644"/>
      <c r="DP29" s="644"/>
      <c r="DQ29" s="644"/>
      <c r="DR29" s="644"/>
      <c r="DS29" s="644"/>
      <c r="DT29" s="644"/>
      <c r="DU29" s="644"/>
      <c r="DV29" s="645"/>
      <c r="DW29" s="628">
        <v>19.8</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1243754</v>
      </c>
      <c r="S30" s="624"/>
      <c r="T30" s="624"/>
      <c r="U30" s="624"/>
      <c r="V30" s="624"/>
      <c r="W30" s="624"/>
      <c r="X30" s="624"/>
      <c r="Y30" s="625"/>
      <c r="Z30" s="626">
        <v>10.4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1279881</v>
      </c>
      <c r="CS30" s="624"/>
      <c r="CT30" s="624"/>
      <c r="CU30" s="624"/>
      <c r="CV30" s="624"/>
      <c r="CW30" s="624"/>
      <c r="CX30" s="624"/>
      <c r="CY30" s="625"/>
      <c r="CZ30" s="628">
        <v>11.7</v>
      </c>
      <c r="DA30" s="656"/>
      <c r="DB30" s="656"/>
      <c r="DC30" s="658"/>
      <c r="DD30" s="632">
        <v>1256101</v>
      </c>
      <c r="DE30" s="624"/>
      <c r="DF30" s="624"/>
      <c r="DG30" s="624"/>
      <c r="DH30" s="624"/>
      <c r="DI30" s="624"/>
      <c r="DJ30" s="624"/>
      <c r="DK30" s="625"/>
      <c r="DL30" s="632">
        <v>1256101</v>
      </c>
      <c r="DM30" s="624"/>
      <c r="DN30" s="624"/>
      <c r="DO30" s="624"/>
      <c r="DP30" s="624"/>
      <c r="DQ30" s="624"/>
      <c r="DR30" s="624"/>
      <c r="DS30" s="624"/>
      <c r="DT30" s="624"/>
      <c r="DU30" s="624"/>
      <c r="DV30" s="625"/>
      <c r="DW30" s="628">
        <v>19.100000000000001</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96.9</v>
      </c>
      <c r="BN31" s="667"/>
      <c r="BO31" s="667"/>
      <c r="BP31" s="667"/>
      <c r="BQ31" s="668"/>
      <c r="BR31" s="670">
        <v>99.6</v>
      </c>
      <c r="BS31" s="667"/>
      <c r="BT31" s="667"/>
      <c r="BU31" s="667"/>
      <c r="BV31" s="667"/>
      <c r="BW31" s="667"/>
      <c r="BX31" s="618">
        <v>96.9</v>
      </c>
      <c r="BY31" s="667"/>
      <c r="BZ31" s="667"/>
      <c r="CA31" s="667"/>
      <c r="CB31" s="668"/>
      <c r="CD31" s="663"/>
      <c r="CE31" s="664"/>
      <c r="CF31" s="620" t="s">
        <v>300</v>
      </c>
      <c r="CG31" s="621"/>
      <c r="CH31" s="621"/>
      <c r="CI31" s="621"/>
      <c r="CJ31" s="621"/>
      <c r="CK31" s="621"/>
      <c r="CL31" s="621"/>
      <c r="CM31" s="621"/>
      <c r="CN31" s="621"/>
      <c r="CO31" s="621"/>
      <c r="CP31" s="621"/>
      <c r="CQ31" s="622"/>
      <c r="CR31" s="623">
        <v>48731</v>
      </c>
      <c r="CS31" s="644"/>
      <c r="CT31" s="644"/>
      <c r="CU31" s="644"/>
      <c r="CV31" s="644"/>
      <c r="CW31" s="644"/>
      <c r="CX31" s="644"/>
      <c r="CY31" s="645"/>
      <c r="CZ31" s="628">
        <v>0.4</v>
      </c>
      <c r="DA31" s="656"/>
      <c r="DB31" s="656"/>
      <c r="DC31" s="658"/>
      <c r="DD31" s="632">
        <v>47981</v>
      </c>
      <c r="DE31" s="644"/>
      <c r="DF31" s="644"/>
      <c r="DG31" s="644"/>
      <c r="DH31" s="644"/>
      <c r="DI31" s="644"/>
      <c r="DJ31" s="644"/>
      <c r="DK31" s="645"/>
      <c r="DL31" s="632">
        <v>47981</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903823</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99.1</v>
      </c>
      <c r="BN32" s="644"/>
      <c r="BO32" s="644"/>
      <c r="BP32" s="644"/>
      <c r="BQ32" s="669"/>
      <c r="BR32" s="680">
        <v>99.7</v>
      </c>
      <c r="BS32" s="644"/>
      <c r="BT32" s="644"/>
      <c r="BU32" s="644"/>
      <c r="BV32" s="644"/>
      <c r="BW32" s="644"/>
      <c r="BX32" s="629">
        <v>99.3</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11731</v>
      </c>
      <c r="S33" s="624"/>
      <c r="T33" s="624"/>
      <c r="U33" s="624"/>
      <c r="V33" s="624"/>
      <c r="W33" s="624"/>
      <c r="X33" s="624"/>
      <c r="Y33" s="625"/>
      <c r="Z33" s="626">
        <v>0.1</v>
      </c>
      <c r="AA33" s="626"/>
      <c r="AB33" s="626"/>
      <c r="AC33" s="626"/>
      <c r="AD33" s="627">
        <v>4543</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98.6</v>
      </c>
      <c r="BH33" s="682"/>
      <c r="BI33" s="682"/>
      <c r="BJ33" s="682"/>
      <c r="BK33" s="682"/>
      <c r="BL33" s="682"/>
      <c r="BM33" s="683">
        <v>94.5</v>
      </c>
      <c r="BN33" s="682"/>
      <c r="BO33" s="682"/>
      <c r="BP33" s="682"/>
      <c r="BQ33" s="684"/>
      <c r="BR33" s="681">
        <v>99.4</v>
      </c>
      <c r="BS33" s="682"/>
      <c r="BT33" s="682"/>
      <c r="BU33" s="682"/>
      <c r="BV33" s="682"/>
      <c r="BW33" s="682"/>
      <c r="BX33" s="683">
        <v>94.5</v>
      </c>
      <c r="BY33" s="682"/>
      <c r="BZ33" s="682"/>
      <c r="CA33" s="682"/>
      <c r="CB33" s="684"/>
      <c r="CD33" s="620" t="s">
        <v>307</v>
      </c>
      <c r="CE33" s="621"/>
      <c r="CF33" s="621"/>
      <c r="CG33" s="621"/>
      <c r="CH33" s="621"/>
      <c r="CI33" s="621"/>
      <c r="CJ33" s="621"/>
      <c r="CK33" s="621"/>
      <c r="CL33" s="621"/>
      <c r="CM33" s="621"/>
      <c r="CN33" s="621"/>
      <c r="CO33" s="621"/>
      <c r="CP33" s="621"/>
      <c r="CQ33" s="622"/>
      <c r="CR33" s="623">
        <v>5696946</v>
      </c>
      <c r="CS33" s="644"/>
      <c r="CT33" s="644"/>
      <c r="CU33" s="644"/>
      <c r="CV33" s="644"/>
      <c r="CW33" s="644"/>
      <c r="CX33" s="644"/>
      <c r="CY33" s="645"/>
      <c r="CZ33" s="628">
        <v>52</v>
      </c>
      <c r="DA33" s="656"/>
      <c r="DB33" s="656"/>
      <c r="DC33" s="658"/>
      <c r="DD33" s="632">
        <v>4358692</v>
      </c>
      <c r="DE33" s="644"/>
      <c r="DF33" s="644"/>
      <c r="DG33" s="644"/>
      <c r="DH33" s="644"/>
      <c r="DI33" s="644"/>
      <c r="DJ33" s="644"/>
      <c r="DK33" s="645"/>
      <c r="DL33" s="632">
        <v>2936458</v>
      </c>
      <c r="DM33" s="644"/>
      <c r="DN33" s="644"/>
      <c r="DO33" s="644"/>
      <c r="DP33" s="644"/>
      <c r="DQ33" s="644"/>
      <c r="DR33" s="644"/>
      <c r="DS33" s="644"/>
      <c r="DT33" s="644"/>
      <c r="DU33" s="644"/>
      <c r="DV33" s="645"/>
      <c r="DW33" s="628">
        <v>44.5</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128639</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2015891</v>
      </c>
      <c r="CS34" s="624"/>
      <c r="CT34" s="624"/>
      <c r="CU34" s="624"/>
      <c r="CV34" s="624"/>
      <c r="CW34" s="624"/>
      <c r="CX34" s="624"/>
      <c r="CY34" s="625"/>
      <c r="CZ34" s="628">
        <v>18.399999999999999</v>
      </c>
      <c r="DA34" s="656"/>
      <c r="DB34" s="656"/>
      <c r="DC34" s="658"/>
      <c r="DD34" s="632">
        <v>1427624</v>
      </c>
      <c r="DE34" s="624"/>
      <c r="DF34" s="624"/>
      <c r="DG34" s="624"/>
      <c r="DH34" s="624"/>
      <c r="DI34" s="624"/>
      <c r="DJ34" s="624"/>
      <c r="DK34" s="625"/>
      <c r="DL34" s="632">
        <v>1058001</v>
      </c>
      <c r="DM34" s="624"/>
      <c r="DN34" s="624"/>
      <c r="DO34" s="624"/>
      <c r="DP34" s="624"/>
      <c r="DQ34" s="624"/>
      <c r="DR34" s="624"/>
      <c r="DS34" s="624"/>
      <c r="DT34" s="624"/>
      <c r="DU34" s="624"/>
      <c r="DV34" s="625"/>
      <c r="DW34" s="628">
        <v>16</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1039653</v>
      </c>
      <c r="S35" s="624"/>
      <c r="T35" s="624"/>
      <c r="U35" s="624"/>
      <c r="V35" s="624"/>
      <c r="W35" s="624"/>
      <c r="X35" s="624"/>
      <c r="Y35" s="625"/>
      <c r="Z35" s="626">
        <v>8.6999999999999993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219604</v>
      </c>
      <c r="CS35" s="644"/>
      <c r="CT35" s="644"/>
      <c r="CU35" s="644"/>
      <c r="CV35" s="644"/>
      <c r="CW35" s="644"/>
      <c r="CX35" s="644"/>
      <c r="CY35" s="645"/>
      <c r="CZ35" s="628">
        <v>2</v>
      </c>
      <c r="DA35" s="656"/>
      <c r="DB35" s="656"/>
      <c r="DC35" s="658"/>
      <c r="DD35" s="632">
        <v>127860</v>
      </c>
      <c r="DE35" s="644"/>
      <c r="DF35" s="644"/>
      <c r="DG35" s="644"/>
      <c r="DH35" s="644"/>
      <c r="DI35" s="644"/>
      <c r="DJ35" s="644"/>
      <c r="DK35" s="645"/>
      <c r="DL35" s="632">
        <v>123917</v>
      </c>
      <c r="DM35" s="644"/>
      <c r="DN35" s="644"/>
      <c r="DO35" s="644"/>
      <c r="DP35" s="644"/>
      <c r="DQ35" s="644"/>
      <c r="DR35" s="644"/>
      <c r="DS35" s="644"/>
      <c r="DT35" s="644"/>
      <c r="DU35" s="644"/>
      <c r="DV35" s="645"/>
      <c r="DW35" s="628">
        <v>1.9</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80473</v>
      </c>
      <c r="S36" s="624"/>
      <c r="T36" s="624"/>
      <c r="U36" s="624"/>
      <c r="V36" s="624"/>
      <c r="W36" s="624"/>
      <c r="X36" s="624"/>
      <c r="Y36" s="625"/>
      <c r="Z36" s="626">
        <v>0.7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1818517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398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2443229</v>
      </c>
      <c r="CS36" s="624"/>
      <c r="CT36" s="624"/>
      <c r="CU36" s="624"/>
      <c r="CV36" s="624"/>
      <c r="CW36" s="624"/>
      <c r="CX36" s="624"/>
      <c r="CY36" s="625"/>
      <c r="CZ36" s="628">
        <v>22.3</v>
      </c>
      <c r="DA36" s="656"/>
      <c r="DB36" s="656"/>
      <c r="DC36" s="658"/>
      <c r="DD36" s="632">
        <v>2039222</v>
      </c>
      <c r="DE36" s="624"/>
      <c r="DF36" s="624"/>
      <c r="DG36" s="624"/>
      <c r="DH36" s="624"/>
      <c r="DI36" s="624"/>
      <c r="DJ36" s="624"/>
      <c r="DK36" s="625"/>
      <c r="DL36" s="632">
        <v>1075818</v>
      </c>
      <c r="DM36" s="624"/>
      <c r="DN36" s="624"/>
      <c r="DO36" s="624"/>
      <c r="DP36" s="624"/>
      <c r="DQ36" s="624"/>
      <c r="DR36" s="624"/>
      <c r="DS36" s="624"/>
      <c r="DT36" s="624"/>
      <c r="DU36" s="624"/>
      <c r="DV36" s="625"/>
      <c r="DW36" s="628">
        <v>16.3</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137199</v>
      </c>
      <c r="S37" s="624"/>
      <c r="T37" s="624"/>
      <c r="U37" s="624"/>
      <c r="V37" s="624"/>
      <c r="W37" s="624"/>
      <c r="X37" s="624"/>
      <c r="Y37" s="625"/>
      <c r="Z37" s="626">
        <v>1.2</v>
      </c>
      <c r="AA37" s="626"/>
      <c r="AB37" s="626"/>
      <c r="AC37" s="626"/>
      <c r="AD37" s="627">
        <v>34214</v>
      </c>
      <c r="AE37" s="627"/>
      <c r="AF37" s="627"/>
      <c r="AG37" s="627"/>
      <c r="AH37" s="627"/>
      <c r="AI37" s="627"/>
      <c r="AJ37" s="627"/>
      <c r="AK37" s="627"/>
      <c r="AL37" s="628">
        <v>0.5</v>
      </c>
      <c r="AM37" s="629"/>
      <c r="AN37" s="629"/>
      <c r="AO37" s="630"/>
      <c r="AQ37" s="686" t="s">
        <v>319</v>
      </c>
      <c r="AR37" s="687"/>
      <c r="AS37" s="687"/>
      <c r="AT37" s="687"/>
      <c r="AU37" s="687"/>
      <c r="AV37" s="687"/>
      <c r="AW37" s="687"/>
      <c r="AX37" s="687"/>
      <c r="AY37" s="688"/>
      <c r="AZ37" s="623">
        <v>938181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-29149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3984</v>
      </c>
      <c r="CS37" s="644"/>
      <c r="CT37" s="644"/>
      <c r="CU37" s="644"/>
      <c r="CV37" s="644"/>
      <c r="CW37" s="644"/>
      <c r="CX37" s="644"/>
      <c r="CY37" s="645"/>
      <c r="CZ37" s="628">
        <v>0</v>
      </c>
      <c r="DA37" s="656"/>
      <c r="DB37" s="656"/>
      <c r="DC37" s="658"/>
      <c r="DD37" s="632">
        <v>3984</v>
      </c>
      <c r="DE37" s="644"/>
      <c r="DF37" s="644"/>
      <c r="DG37" s="644"/>
      <c r="DH37" s="644"/>
      <c r="DI37" s="644"/>
      <c r="DJ37" s="644"/>
      <c r="DK37" s="645"/>
      <c r="DL37" s="632">
        <v>3984</v>
      </c>
      <c r="DM37" s="644"/>
      <c r="DN37" s="644"/>
      <c r="DO37" s="644"/>
      <c r="DP37" s="644"/>
      <c r="DQ37" s="644"/>
      <c r="DR37" s="644"/>
      <c r="DS37" s="644"/>
      <c r="DT37" s="644"/>
      <c r="DU37" s="644"/>
      <c r="DV37" s="645"/>
      <c r="DW37" s="628">
        <v>0.1</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849836</v>
      </c>
      <c r="S38" s="624"/>
      <c r="T38" s="624"/>
      <c r="U38" s="624"/>
      <c r="V38" s="624"/>
      <c r="W38" s="624"/>
      <c r="X38" s="624"/>
      <c r="Y38" s="625"/>
      <c r="Z38" s="626">
        <v>7.1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23497</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2019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856839</v>
      </c>
      <c r="CS38" s="624"/>
      <c r="CT38" s="624"/>
      <c r="CU38" s="624"/>
      <c r="CV38" s="624"/>
      <c r="CW38" s="624"/>
      <c r="CX38" s="624"/>
      <c r="CY38" s="625"/>
      <c r="CZ38" s="628">
        <v>7.8</v>
      </c>
      <c r="DA38" s="656"/>
      <c r="DB38" s="656"/>
      <c r="DC38" s="658"/>
      <c r="DD38" s="632">
        <v>709371</v>
      </c>
      <c r="DE38" s="624"/>
      <c r="DF38" s="624"/>
      <c r="DG38" s="624"/>
      <c r="DH38" s="624"/>
      <c r="DI38" s="624"/>
      <c r="DJ38" s="624"/>
      <c r="DK38" s="625"/>
      <c r="DL38" s="632">
        <v>678722</v>
      </c>
      <c r="DM38" s="624"/>
      <c r="DN38" s="624"/>
      <c r="DO38" s="624"/>
      <c r="DP38" s="624"/>
      <c r="DQ38" s="624"/>
      <c r="DR38" s="624"/>
      <c r="DS38" s="624"/>
      <c r="DT38" s="624"/>
      <c r="DU38" s="624"/>
      <c r="DV38" s="625"/>
      <c r="DW38" s="628">
        <v>10.3</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2960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160083</v>
      </c>
      <c r="CS39" s="644"/>
      <c r="CT39" s="644"/>
      <c r="CU39" s="644"/>
      <c r="CV39" s="644"/>
      <c r="CW39" s="644"/>
      <c r="CX39" s="644"/>
      <c r="CY39" s="645"/>
      <c r="CZ39" s="628">
        <v>1.5</v>
      </c>
      <c r="DA39" s="656"/>
      <c r="DB39" s="656"/>
      <c r="DC39" s="658"/>
      <c r="DD39" s="632">
        <v>53315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30736</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1300</v>
      </c>
      <c r="CS40" s="624"/>
      <c r="CT40" s="624"/>
      <c r="CU40" s="624"/>
      <c r="CV40" s="624"/>
      <c r="CW40" s="624"/>
      <c r="CX40" s="624"/>
      <c r="CY40" s="625"/>
      <c r="CZ40" s="628">
        <v>0</v>
      </c>
      <c r="DA40" s="656"/>
      <c r="DB40" s="656"/>
      <c r="DC40" s="658"/>
      <c r="DD40" s="632">
        <v>1300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11918260</v>
      </c>
      <c r="S41" s="696"/>
      <c r="T41" s="696"/>
      <c r="U41" s="696"/>
      <c r="V41" s="696"/>
      <c r="W41" s="696"/>
      <c r="X41" s="696"/>
      <c r="Y41" s="700"/>
      <c r="Z41" s="701">
        <v>100</v>
      </c>
      <c r="AA41" s="701"/>
      <c r="AB41" s="701"/>
      <c r="AC41" s="701"/>
      <c r="AD41" s="702">
        <v>6561298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123351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733488</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418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980499</v>
      </c>
      <c r="CS42" s="644"/>
      <c r="CT42" s="644"/>
      <c r="CU42" s="644"/>
      <c r="CV42" s="644"/>
      <c r="CW42" s="644"/>
      <c r="CX42" s="644"/>
      <c r="CY42" s="645"/>
      <c r="CZ42" s="628">
        <v>8.9</v>
      </c>
      <c r="DA42" s="656"/>
      <c r="DB42" s="656"/>
      <c r="DC42" s="658"/>
      <c r="DD42" s="632">
        <v>196455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5340</v>
      </c>
      <c r="CS43" s="644"/>
      <c r="CT43" s="644"/>
      <c r="CU43" s="644"/>
      <c r="CV43" s="644"/>
      <c r="CW43" s="644"/>
      <c r="CX43" s="644"/>
      <c r="CY43" s="645"/>
      <c r="CZ43" s="628">
        <v>0</v>
      </c>
      <c r="DA43" s="656"/>
      <c r="DB43" s="656"/>
      <c r="DC43" s="658"/>
      <c r="DD43" s="632">
        <v>5340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799280</v>
      </c>
      <c r="CS44" s="624"/>
      <c r="CT44" s="624"/>
      <c r="CU44" s="624"/>
      <c r="CV44" s="624"/>
      <c r="CW44" s="624"/>
      <c r="CX44" s="624"/>
      <c r="CY44" s="625"/>
      <c r="CZ44" s="628">
        <v>7.3</v>
      </c>
      <c r="DA44" s="629"/>
      <c r="DB44" s="629"/>
      <c r="DC44" s="635"/>
      <c r="DD44" s="632">
        <v>153497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325036</v>
      </c>
      <c r="CS45" s="644"/>
      <c r="CT45" s="644"/>
      <c r="CU45" s="644"/>
      <c r="CV45" s="644"/>
      <c r="CW45" s="644"/>
      <c r="CX45" s="644"/>
      <c r="CY45" s="645"/>
      <c r="CZ45" s="628">
        <v>3</v>
      </c>
      <c r="DA45" s="656"/>
      <c r="DB45" s="656"/>
      <c r="DC45" s="658"/>
      <c r="DD45" s="632">
        <v>55176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438343</v>
      </c>
      <c r="CS46" s="624"/>
      <c r="CT46" s="624"/>
      <c r="CU46" s="624"/>
      <c r="CV46" s="624"/>
      <c r="CW46" s="624"/>
      <c r="CX46" s="624"/>
      <c r="CY46" s="625"/>
      <c r="CZ46" s="628">
        <v>4</v>
      </c>
      <c r="DA46" s="629"/>
      <c r="DB46" s="629"/>
      <c r="DC46" s="635"/>
      <c r="DD46" s="632">
        <v>94270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181219</v>
      </c>
      <c r="CS47" s="644"/>
      <c r="CT47" s="644"/>
      <c r="CU47" s="644"/>
      <c r="CV47" s="644"/>
      <c r="CW47" s="644"/>
      <c r="CX47" s="644"/>
      <c r="CY47" s="645"/>
      <c r="CZ47" s="628">
        <v>1.7</v>
      </c>
      <c r="DA47" s="656"/>
      <c r="DB47" s="656"/>
      <c r="DC47" s="658"/>
      <c r="DD47" s="632">
        <v>42958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10958515</v>
      </c>
      <c r="CS49" s="682"/>
      <c r="CT49" s="682"/>
      <c r="CU49" s="682"/>
      <c r="CV49" s="682"/>
      <c r="CW49" s="682"/>
      <c r="CX49" s="682"/>
      <c r="CY49" s="711"/>
      <c r="CZ49" s="703">
        <v>100</v>
      </c>
      <c r="DA49" s="712"/>
      <c r="DB49" s="712"/>
      <c r="DC49" s="713"/>
      <c r="DD49" s="714">
        <v>7985639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vcOgsbGBjBOswDpq9auI1k7oAeqAAi0VuYpMAEORhgMhVkPL8ifsX3mdxkIBfNR+NjWq+UcmyE48BOR+jLwDQ==" saltValue="IN7CYePvK+C9YAkLlOsK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11846</v>
      </c>
      <c r="R7" s="753"/>
      <c r="S7" s="753"/>
      <c r="T7" s="753"/>
      <c r="U7" s="753"/>
      <c r="V7" s="753">
        <v>10887</v>
      </c>
      <c r="W7" s="753"/>
      <c r="X7" s="753"/>
      <c r="Y7" s="753"/>
      <c r="Z7" s="753"/>
      <c r="AA7" s="753">
        <v>959</v>
      </c>
      <c r="AB7" s="753"/>
      <c r="AC7" s="753"/>
      <c r="AD7" s="753"/>
      <c r="AE7" s="754"/>
      <c r="AF7" s="755">
        <v>674</v>
      </c>
      <c r="AG7" s="756"/>
      <c r="AH7" s="756"/>
      <c r="AI7" s="756"/>
      <c r="AJ7" s="757"/>
      <c r="AK7" s="758">
        <v>1040</v>
      </c>
      <c r="AL7" s="759"/>
      <c r="AM7" s="759"/>
      <c r="AN7" s="759"/>
      <c r="AO7" s="759"/>
      <c r="AP7" s="759">
        <v>10918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319</v>
      </c>
      <c r="R8" s="784"/>
      <c r="S8" s="784"/>
      <c r="T8" s="784"/>
      <c r="U8" s="784"/>
      <c r="V8" s="784">
        <v>318</v>
      </c>
      <c r="W8" s="784"/>
      <c r="X8" s="784"/>
      <c r="Y8" s="784"/>
      <c r="Z8" s="784"/>
      <c r="AA8" s="784">
        <v>0</v>
      </c>
      <c r="AB8" s="784"/>
      <c r="AC8" s="784"/>
      <c r="AD8" s="784"/>
      <c r="AE8" s="785"/>
      <c r="AF8" s="786">
        <v>0</v>
      </c>
      <c r="AG8" s="787"/>
      <c r="AH8" s="787"/>
      <c r="AI8" s="787"/>
      <c r="AJ8" s="788"/>
      <c r="AK8" s="769">
        <v>244</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11918</v>
      </c>
      <c r="R23" s="793"/>
      <c r="S23" s="793"/>
      <c r="T23" s="793"/>
      <c r="U23" s="793"/>
      <c r="V23" s="793">
        <v>10959</v>
      </c>
      <c r="W23" s="793"/>
      <c r="X23" s="793"/>
      <c r="Y23" s="793"/>
      <c r="Z23" s="793"/>
      <c r="AA23" s="793">
        <v>960</v>
      </c>
      <c r="AB23" s="793"/>
      <c r="AC23" s="793"/>
      <c r="AD23" s="793"/>
      <c r="AE23" s="794"/>
      <c r="AF23" s="795">
        <v>674</v>
      </c>
      <c r="AG23" s="793"/>
      <c r="AH23" s="793"/>
      <c r="AI23" s="793"/>
      <c r="AJ23" s="796"/>
      <c r="AK23" s="797"/>
      <c r="AL23" s="798"/>
      <c r="AM23" s="798"/>
      <c r="AN23" s="798"/>
      <c r="AO23" s="798"/>
      <c r="AP23" s="793">
        <v>10918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1662</v>
      </c>
      <c r="R28" s="823"/>
      <c r="S28" s="823"/>
      <c r="T28" s="823"/>
      <c r="U28" s="823"/>
      <c r="V28" s="823">
        <v>1662</v>
      </c>
      <c r="W28" s="823"/>
      <c r="X28" s="823"/>
      <c r="Y28" s="823"/>
      <c r="Z28" s="823"/>
      <c r="AA28" s="823">
        <v>0</v>
      </c>
      <c r="AB28" s="823"/>
      <c r="AC28" s="823"/>
      <c r="AD28" s="823"/>
      <c r="AE28" s="824"/>
      <c r="AF28" s="825">
        <v>0</v>
      </c>
      <c r="AG28" s="823"/>
      <c r="AH28" s="823"/>
      <c r="AI28" s="823"/>
      <c r="AJ28" s="826"/>
      <c r="AK28" s="827">
        <v>123</v>
      </c>
      <c r="AL28" s="828"/>
      <c r="AM28" s="828"/>
      <c r="AN28" s="828"/>
      <c r="AO28" s="828"/>
      <c r="AP28" s="828" t="s">
        <v>552</v>
      </c>
      <c r="AQ28" s="828"/>
      <c r="AR28" s="828"/>
      <c r="AS28" s="828"/>
      <c r="AT28" s="828"/>
      <c r="AU28" s="828" t="s">
        <v>552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2508</v>
      </c>
      <c r="R29" s="784"/>
      <c r="S29" s="784"/>
      <c r="T29" s="784"/>
      <c r="U29" s="784"/>
      <c r="V29" s="784">
        <v>2455</v>
      </c>
      <c r="W29" s="784"/>
      <c r="X29" s="784"/>
      <c r="Y29" s="784"/>
      <c r="Z29" s="784"/>
      <c r="AA29" s="784">
        <v>54</v>
      </c>
      <c r="AB29" s="784"/>
      <c r="AC29" s="784"/>
      <c r="AD29" s="784"/>
      <c r="AE29" s="785"/>
      <c r="AF29" s="786">
        <v>54</v>
      </c>
      <c r="AG29" s="787"/>
      <c r="AH29" s="787"/>
      <c r="AI29" s="787"/>
      <c r="AJ29" s="788"/>
      <c r="AK29" s="834">
        <v>340</v>
      </c>
      <c r="AL29" s="830"/>
      <c r="AM29" s="830"/>
      <c r="AN29" s="830"/>
      <c r="AO29" s="830"/>
      <c r="AP29" s="830" t="s">
        <v>552</v>
      </c>
      <c r="AQ29" s="830"/>
      <c r="AR29" s="830"/>
      <c r="AS29" s="830"/>
      <c r="AT29" s="830"/>
      <c r="AU29" s="830" t="s">
        <v>552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296</v>
      </c>
      <c r="R30" s="784"/>
      <c r="S30" s="784"/>
      <c r="T30" s="784"/>
      <c r="U30" s="784"/>
      <c r="V30" s="784">
        <v>295</v>
      </c>
      <c r="W30" s="784"/>
      <c r="X30" s="784"/>
      <c r="Y30" s="784"/>
      <c r="Z30" s="784"/>
      <c r="AA30" s="784">
        <v>1</v>
      </c>
      <c r="AB30" s="784"/>
      <c r="AC30" s="784"/>
      <c r="AD30" s="784"/>
      <c r="AE30" s="785"/>
      <c r="AF30" s="786">
        <v>1</v>
      </c>
      <c r="AG30" s="787"/>
      <c r="AH30" s="787"/>
      <c r="AI30" s="787"/>
      <c r="AJ30" s="788"/>
      <c r="AK30" s="834">
        <v>94</v>
      </c>
      <c r="AL30" s="830"/>
      <c r="AM30" s="830"/>
      <c r="AN30" s="830"/>
      <c r="AO30" s="830"/>
      <c r="AP30" s="830" t="s">
        <v>552</v>
      </c>
      <c r="AQ30" s="830"/>
      <c r="AR30" s="830"/>
      <c r="AS30" s="830"/>
      <c r="AT30" s="830"/>
      <c r="AU30" s="830" t="s">
        <v>552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494</v>
      </c>
      <c r="R31" s="784"/>
      <c r="S31" s="784"/>
      <c r="T31" s="784"/>
      <c r="U31" s="784"/>
      <c r="V31" s="784">
        <v>509</v>
      </c>
      <c r="W31" s="784"/>
      <c r="X31" s="784"/>
      <c r="Y31" s="784"/>
      <c r="Z31" s="784"/>
      <c r="AA31" s="784">
        <v>-14</v>
      </c>
      <c r="AB31" s="784"/>
      <c r="AC31" s="784"/>
      <c r="AD31" s="784"/>
      <c r="AE31" s="785"/>
      <c r="AF31" s="786">
        <v>410</v>
      </c>
      <c r="AG31" s="787"/>
      <c r="AH31" s="787"/>
      <c r="AI31" s="787"/>
      <c r="AJ31" s="788"/>
      <c r="AK31" s="834">
        <v>20</v>
      </c>
      <c r="AL31" s="830"/>
      <c r="AM31" s="830"/>
      <c r="AN31" s="830"/>
      <c r="AO31" s="830"/>
      <c r="AP31" s="830">
        <v>2935</v>
      </c>
      <c r="AQ31" s="830"/>
      <c r="AR31" s="830"/>
      <c r="AS31" s="830"/>
      <c r="AT31" s="830"/>
      <c r="AU31" s="830">
        <v>32</v>
      </c>
      <c r="AV31" s="830"/>
      <c r="AW31" s="830"/>
      <c r="AX31" s="830"/>
      <c r="AY31" s="830"/>
      <c r="AZ31" s="831" t="s">
        <v>552</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1074</v>
      </c>
      <c r="R32" s="784"/>
      <c r="S32" s="784"/>
      <c r="T32" s="784"/>
      <c r="U32" s="784"/>
      <c r="V32" s="784">
        <v>1113</v>
      </c>
      <c r="W32" s="784"/>
      <c r="X32" s="784"/>
      <c r="Y32" s="784"/>
      <c r="Z32" s="784"/>
      <c r="AA32" s="784">
        <v>-39</v>
      </c>
      <c r="AB32" s="784"/>
      <c r="AC32" s="784"/>
      <c r="AD32" s="784"/>
      <c r="AE32" s="785"/>
      <c r="AF32" s="786" t="s">
        <v>122</v>
      </c>
      <c r="AG32" s="787"/>
      <c r="AH32" s="787"/>
      <c r="AI32" s="787"/>
      <c r="AJ32" s="788"/>
      <c r="AK32" s="834">
        <v>253</v>
      </c>
      <c r="AL32" s="830"/>
      <c r="AM32" s="830"/>
      <c r="AN32" s="830"/>
      <c r="AO32" s="830"/>
      <c r="AP32" s="830">
        <v>7262</v>
      </c>
      <c r="AQ32" s="830"/>
      <c r="AR32" s="830"/>
      <c r="AS32" s="830"/>
      <c r="AT32" s="830"/>
      <c r="AU32" s="830">
        <v>5998</v>
      </c>
      <c r="AV32" s="830"/>
      <c r="AW32" s="830"/>
      <c r="AX32" s="830"/>
      <c r="AY32" s="830"/>
      <c r="AZ32" s="831" t="s">
        <v>552</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35</v>
      </c>
      <c r="R33" s="784"/>
      <c r="S33" s="784"/>
      <c r="T33" s="784"/>
      <c r="U33" s="784"/>
      <c r="V33" s="784">
        <v>35</v>
      </c>
      <c r="W33" s="784"/>
      <c r="X33" s="784"/>
      <c r="Y33" s="784"/>
      <c r="Z33" s="784"/>
      <c r="AA33" s="784" t="s">
        <v>552</v>
      </c>
      <c r="AB33" s="784"/>
      <c r="AC33" s="784"/>
      <c r="AD33" s="784"/>
      <c r="AE33" s="785"/>
      <c r="AF33" s="786" t="s">
        <v>122</v>
      </c>
      <c r="AG33" s="787"/>
      <c r="AH33" s="787"/>
      <c r="AI33" s="787"/>
      <c r="AJ33" s="788"/>
      <c r="AK33" s="834" t="s">
        <v>552</v>
      </c>
      <c r="AL33" s="830"/>
      <c r="AM33" s="830"/>
      <c r="AN33" s="830"/>
      <c r="AO33" s="830"/>
      <c r="AP33" s="830" t="s">
        <v>552</v>
      </c>
      <c r="AQ33" s="830"/>
      <c r="AR33" s="830"/>
      <c r="AS33" s="830"/>
      <c r="AT33" s="830"/>
      <c r="AU33" s="830" t="s">
        <v>552</v>
      </c>
      <c r="AV33" s="830"/>
      <c r="AW33" s="830"/>
      <c r="AX33" s="830"/>
      <c r="AY33" s="830"/>
      <c r="AZ33" s="831" t="s">
        <v>552</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464</v>
      </c>
      <c r="AG63" s="844"/>
      <c r="AH63" s="844"/>
      <c r="AI63" s="844"/>
      <c r="AJ63" s="845"/>
      <c r="AK63" s="846"/>
      <c r="AL63" s="841"/>
      <c r="AM63" s="841"/>
      <c r="AN63" s="841"/>
      <c r="AO63" s="841"/>
      <c r="AP63" s="844">
        <v>10197</v>
      </c>
      <c r="AQ63" s="844"/>
      <c r="AR63" s="844"/>
      <c r="AS63" s="844"/>
      <c r="AT63" s="844"/>
      <c r="AU63" s="844">
        <v>6030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1503601</v>
      </c>
      <c r="AB110" s="900"/>
      <c r="AC110" s="900"/>
      <c r="AD110" s="900"/>
      <c r="AE110" s="901"/>
      <c r="AF110" s="902">
        <v>1426546</v>
      </c>
      <c r="AG110" s="900"/>
      <c r="AH110" s="900"/>
      <c r="AI110" s="900"/>
      <c r="AJ110" s="901"/>
      <c r="AK110" s="902">
        <v>1328612</v>
      </c>
      <c r="AL110" s="900"/>
      <c r="AM110" s="900"/>
      <c r="AN110" s="900"/>
      <c r="AO110" s="901"/>
      <c r="AP110" s="903">
        <v>25.3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11883171</v>
      </c>
      <c r="BR110" s="931"/>
      <c r="BS110" s="931"/>
      <c r="BT110" s="931"/>
      <c r="BU110" s="931"/>
      <c r="BV110" s="931">
        <v>11347890</v>
      </c>
      <c r="BW110" s="931"/>
      <c r="BX110" s="931"/>
      <c r="BY110" s="931"/>
      <c r="BZ110" s="931"/>
      <c r="CA110" s="931">
        <v>10917845</v>
      </c>
      <c r="CB110" s="931"/>
      <c r="CC110" s="931"/>
      <c r="CD110" s="931"/>
      <c r="CE110" s="931"/>
      <c r="CF110" s="944">
        <v>208.2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5990923</v>
      </c>
      <c r="BR112" s="926"/>
      <c r="BS112" s="926"/>
      <c r="BT112" s="926"/>
      <c r="BU112" s="926"/>
      <c r="BV112" s="926">
        <v>6205872</v>
      </c>
      <c r="BW112" s="926"/>
      <c r="BX112" s="926"/>
      <c r="BY112" s="926"/>
      <c r="BZ112" s="926"/>
      <c r="CA112" s="926">
        <v>6030310</v>
      </c>
      <c r="CB112" s="926"/>
      <c r="CC112" s="926"/>
      <c r="CD112" s="926"/>
      <c r="CE112" s="926"/>
      <c r="CF112" s="920">
        <v>115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864761</v>
      </c>
      <c r="AB113" s="938"/>
      <c r="AC113" s="938"/>
      <c r="AD113" s="938"/>
      <c r="AE113" s="939"/>
      <c r="AF113" s="940">
        <v>809851</v>
      </c>
      <c r="AG113" s="938"/>
      <c r="AH113" s="938"/>
      <c r="AI113" s="938"/>
      <c r="AJ113" s="939"/>
      <c r="AK113" s="940">
        <v>796296</v>
      </c>
      <c r="AL113" s="938"/>
      <c r="AM113" s="938"/>
      <c r="AN113" s="938"/>
      <c r="AO113" s="939"/>
      <c r="AP113" s="941">
        <v>15.2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2393567</v>
      </c>
      <c r="BR114" s="926"/>
      <c r="BS114" s="926"/>
      <c r="BT114" s="926"/>
      <c r="BU114" s="926"/>
      <c r="BV114" s="926">
        <v>2377449</v>
      </c>
      <c r="BW114" s="926"/>
      <c r="BX114" s="926"/>
      <c r="BY114" s="926"/>
      <c r="BZ114" s="926"/>
      <c r="CA114" s="926">
        <v>2346639</v>
      </c>
      <c r="CB114" s="926"/>
      <c r="CC114" s="926"/>
      <c r="CD114" s="926"/>
      <c r="CE114" s="926"/>
      <c r="CF114" s="920">
        <v>44.7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2368362</v>
      </c>
      <c r="AB117" s="979"/>
      <c r="AC117" s="979"/>
      <c r="AD117" s="979"/>
      <c r="AE117" s="980"/>
      <c r="AF117" s="981">
        <v>2236397</v>
      </c>
      <c r="AG117" s="979"/>
      <c r="AH117" s="979"/>
      <c r="AI117" s="979"/>
      <c r="AJ117" s="980"/>
      <c r="AK117" s="981">
        <v>2124908</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20267661</v>
      </c>
      <c r="BR119" s="1000"/>
      <c r="BS119" s="1000"/>
      <c r="BT119" s="1000"/>
      <c r="BU119" s="1000"/>
      <c r="BV119" s="1000">
        <v>19931211</v>
      </c>
      <c r="BW119" s="1000"/>
      <c r="BX119" s="1000"/>
      <c r="BY119" s="1000"/>
      <c r="BZ119" s="1000"/>
      <c r="CA119" s="1000">
        <v>19294794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5863919</v>
      </c>
      <c r="BR120" s="931"/>
      <c r="BS120" s="931"/>
      <c r="BT120" s="931"/>
      <c r="BU120" s="931"/>
      <c r="BV120" s="931">
        <v>5826786</v>
      </c>
      <c r="BW120" s="931"/>
      <c r="BX120" s="931"/>
      <c r="BY120" s="931"/>
      <c r="BZ120" s="931"/>
      <c r="CA120" s="931">
        <v>5376942</v>
      </c>
      <c r="CB120" s="931"/>
      <c r="CC120" s="931"/>
      <c r="CD120" s="931"/>
      <c r="CE120" s="931"/>
      <c r="CF120" s="944">
        <v>102.5</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5885885</v>
      </c>
      <c r="DH120" s="931"/>
      <c r="DI120" s="931"/>
      <c r="DJ120" s="931"/>
      <c r="DK120" s="931"/>
      <c r="DL120" s="931">
        <v>6169522</v>
      </c>
      <c r="DM120" s="931"/>
      <c r="DN120" s="931"/>
      <c r="DO120" s="931"/>
      <c r="DP120" s="931"/>
      <c r="DQ120" s="931">
        <v>5998023</v>
      </c>
      <c r="DR120" s="931"/>
      <c r="DS120" s="931"/>
      <c r="DT120" s="931"/>
      <c r="DU120" s="931"/>
      <c r="DV120" s="932">
        <v>114.4</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222591</v>
      </c>
      <c r="BR121" s="926"/>
      <c r="BS121" s="926"/>
      <c r="BT121" s="926"/>
      <c r="BU121" s="926"/>
      <c r="BV121" s="926">
        <v>339639</v>
      </c>
      <c r="BW121" s="926"/>
      <c r="BX121" s="926"/>
      <c r="BY121" s="926"/>
      <c r="BZ121" s="926"/>
      <c r="CA121" s="926">
        <v>315871</v>
      </c>
      <c r="CB121" s="926"/>
      <c r="CC121" s="926"/>
      <c r="CD121" s="926"/>
      <c r="CE121" s="926"/>
      <c r="CF121" s="920">
        <v>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105038</v>
      </c>
      <c r="DH121" s="926"/>
      <c r="DI121" s="926"/>
      <c r="DJ121" s="926"/>
      <c r="DK121" s="926"/>
      <c r="DL121" s="926">
        <v>36350</v>
      </c>
      <c r="DM121" s="926"/>
      <c r="DN121" s="926"/>
      <c r="DO121" s="926"/>
      <c r="DP121" s="926"/>
      <c r="DQ121" s="926">
        <v>32287</v>
      </c>
      <c r="DR121" s="926"/>
      <c r="DS121" s="926"/>
      <c r="DT121" s="926"/>
      <c r="DU121" s="926"/>
      <c r="DV121" s="927">
        <v>0.6</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13438053</v>
      </c>
      <c r="BR122" s="1000"/>
      <c r="BS122" s="1000"/>
      <c r="BT122" s="1000"/>
      <c r="BU122" s="1000"/>
      <c r="BV122" s="1000">
        <v>12686631</v>
      </c>
      <c r="BW122" s="1000"/>
      <c r="BX122" s="1000"/>
      <c r="BY122" s="1000"/>
      <c r="BZ122" s="1000"/>
      <c r="CA122" s="1000">
        <v>12165507</v>
      </c>
      <c r="CB122" s="1000"/>
      <c r="CC122" s="1000"/>
      <c r="CD122" s="1000"/>
      <c r="CE122" s="1000"/>
      <c r="CF122" s="1017">
        <v>231.9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19524563</v>
      </c>
      <c r="BR123" s="1064"/>
      <c r="BS123" s="1064"/>
      <c r="BT123" s="1064"/>
      <c r="BU123" s="1064"/>
      <c r="BV123" s="1064">
        <v>18853056</v>
      </c>
      <c r="BW123" s="1064"/>
      <c r="BX123" s="1064"/>
      <c r="BY123" s="1064"/>
      <c r="BZ123" s="1064"/>
      <c r="CA123" s="1064">
        <v>17858320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13.8</v>
      </c>
      <c r="BR124" s="1027"/>
      <c r="BS124" s="1027"/>
      <c r="BT124" s="1027"/>
      <c r="BU124" s="1027"/>
      <c r="BV124" s="1027">
        <v>20.6</v>
      </c>
      <c r="BW124" s="1027"/>
      <c r="BX124" s="1027"/>
      <c r="BY124" s="1027"/>
      <c r="BZ124" s="1027"/>
      <c r="CA124" s="1027">
        <v>27.3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94875</v>
      </c>
      <c r="AB128" s="1046"/>
      <c r="AC128" s="1046"/>
      <c r="AD128" s="1046"/>
      <c r="AE128" s="1047"/>
      <c r="AF128" s="1048">
        <v>23685</v>
      </c>
      <c r="AG128" s="1046"/>
      <c r="AH128" s="1046"/>
      <c r="AI128" s="1046"/>
      <c r="AJ128" s="1047"/>
      <c r="AK128" s="1048">
        <v>24704</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14.23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6888742</v>
      </c>
      <c r="AB129" s="959"/>
      <c r="AC129" s="959"/>
      <c r="AD129" s="959"/>
      <c r="AE129" s="960"/>
      <c r="AF129" s="961">
        <v>6600638</v>
      </c>
      <c r="AG129" s="959"/>
      <c r="AH129" s="959"/>
      <c r="AI129" s="959"/>
      <c r="AJ129" s="960"/>
      <c r="AK129" s="961">
        <v>6507173</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19.23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1533649</v>
      </c>
      <c r="AB130" s="959"/>
      <c r="AC130" s="959"/>
      <c r="AD130" s="959"/>
      <c r="AE130" s="960"/>
      <c r="AF130" s="961">
        <v>1370351</v>
      </c>
      <c r="AG130" s="959"/>
      <c r="AH130" s="959"/>
      <c r="AI130" s="959"/>
      <c r="AJ130" s="960"/>
      <c r="AK130" s="961">
        <v>1262137</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15.2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5355093</v>
      </c>
      <c r="AB131" s="986"/>
      <c r="AC131" s="986"/>
      <c r="AD131" s="986"/>
      <c r="AE131" s="987"/>
      <c r="AF131" s="985">
        <v>5230287</v>
      </c>
      <c r="AG131" s="986"/>
      <c r="AH131" s="986"/>
      <c r="AI131" s="986"/>
      <c r="AJ131" s="987"/>
      <c r="AK131" s="985">
        <v>5245036</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27.3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13.8155883</v>
      </c>
      <c r="AB132" s="1097"/>
      <c r="AC132" s="1097"/>
      <c r="AD132" s="1097"/>
      <c r="AE132" s="1098"/>
      <c r="AF132" s="1099">
        <v>16.105445069999998</v>
      </c>
      <c r="AG132" s="1097"/>
      <c r="AH132" s="1097"/>
      <c r="AI132" s="1097"/>
      <c r="AJ132" s="1098"/>
      <c r="AK132" s="1099">
        <v>15.9782888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11.3</v>
      </c>
      <c r="AB133" s="1080"/>
      <c r="AC133" s="1080"/>
      <c r="AD133" s="1080"/>
      <c r="AE133" s="1081"/>
      <c r="AF133" s="1079">
        <v>13.1</v>
      </c>
      <c r="AG133" s="1080"/>
      <c r="AH133" s="1080"/>
      <c r="AI133" s="1080"/>
      <c r="AJ133" s="1081"/>
      <c r="AK133" s="1079">
        <v>15.2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UojYmok+bsx/0AO6BhMd0R+vqC1oXVkAKCWwvyRLcN6kEV51uXaYuZ5iNngam3by8DEATbitdLHPLP2a5PXHQ==" saltValue="XR46wNhgVGkg+N4K/6/Z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Jzev4tTzrhCxmBx8f8bg0Jbic8MlG2DlgD+Y+LDoC7Gxb8abe6bPhlfW8InxkBTGEF71HH4OTeI24iJ/PEmFQ==" saltValue="hgQnARQBlMUIVVQvUQlQc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mYqV6y6HDd2RAagRjIyBvAKkPwo9+q+qOvf6WqsSMFD8N/+B+9+qKOqRSRkAeUShuqp/Y4Px7Wn2wmBNI714w==" saltValue="5bVFcrFb44OfEC7tKJDd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1706627</v>
      </c>
      <c r="AP9" s="281">
        <v>101458</v>
      </c>
      <c r="AQ9" s="282">
        <v>93942</v>
      </c>
      <c r="AR9" s="283">
        <v>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2200</v>
      </c>
      <c r="AP10" s="284">
        <v>131</v>
      </c>
      <c r="AQ10" s="285">
        <v>12590</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461</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24</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15377</v>
      </c>
      <c r="AP13" s="284">
        <v>914</v>
      </c>
      <c r="AQ13" s="285">
        <v>3962</v>
      </c>
      <c r="AR13" s="286">
        <v>-76.900000000000006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5340</v>
      </c>
      <c r="AP14" s="284">
        <v>317</v>
      </c>
      <c r="AQ14" s="285">
        <v>1657</v>
      </c>
      <c r="AR14" s="286">
        <v>-80.900000000000006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-146447</v>
      </c>
      <c r="AP15" s="284">
        <v>-8706</v>
      </c>
      <c r="AQ15" s="285">
        <v>-5526</v>
      </c>
      <c r="AR15" s="286">
        <v>57.5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1583097</v>
      </c>
      <c r="AP16" s="284">
        <v>94114</v>
      </c>
      <c r="AQ16" s="285">
        <v>107111</v>
      </c>
      <c r="AR16" s="286">
        <v>-12.1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12.31</v>
      </c>
      <c r="AP21" s="298">
        <v>9.3000000000000007</v>
      </c>
      <c r="AQ21" s="299">
        <v>3.01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90.5</v>
      </c>
      <c r="AP22" s="303">
        <v>96.8</v>
      </c>
      <c r="AQ22" s="304">
        <v>-6.3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1328612</v>
      </c>
      <c r="AP32" s="312">
        <v>78985</v>
      </c>
      <c r="AQ32" s="313">
        <v>49869</v>
      </c>
      <c r="AR32" s="314">
        <v>58.4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796296</v>
      </c>
      <c r="AP35" s="312">
        <v>47339</v>
      </c>
      <c r="AQ35" s="313">
        <v>14647</v>
      </c>
      <c r="AR35" s="314">
        <v>223.2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488</v>
      </c>
      <c r="AP36" s="312" t="s">
        <v>488</v>
      </c>
      <c r="AQ36" s="313">
        <v>2417</v>
      </c>
      <c r="AR36" s="314" t="s">
        <v>488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490</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2</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-24704</v>
      </c>
      <c r="AP39" s="312">
        <v>-1469</v>
      </c>
      <c r="AQ39" s="313">
        <v>-2755</v>
      </c>
      <c r="AR39" s="314">
        <v>-46.7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-1262137</v>
      </c>
      <c r="AP40" s="312">
        <v>-75033</v>
      </c>
      <c r="AQ40" s="313">
        <v>-44075</v>
      </c>
      <c r="AR40" s="314">
        <v>70.2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838067</v>
      </c>
      <c r="AP41" s="312">
        <v>49823</v>
      </c>
      <c r="AQ41" s="313">
        <v>20595</v>
      </c>
      <c r="AR41" s="314">
        <v>141.9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1011531</v>
      </c>
      <c r="AN51" s="334">
        <v>56627</v>
      </c>
      <c r="AO51" s="335">
        <v>-14.3</v>
      </c>
      <c r="AP51" s="336">
        <v>83103</v>
      </c>
      <c r="AQ51" s="337">
        <v>-13.8</v>
      </c>
      <c r="AR51" s="338">
        <v>-0.5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372972</v>
      </c>
      <c r="AN52" s="342">
        <v>20880</v>
      </c>
      <c r="AO52" s="343">
        <v>39.6</v>
      </c>
      <c r="AP52" s="344">
        <v>41378</v>
      </c>
      <c r="AQ52" s="345">
        <v>3.7</v>
      </c>
      <c r="AR52" s="346">
        <v>35.9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1819860</v>
      </c>
      <c r="AN53" s="334">
        <v>103290</v>
      </c>
      <c r="AO53" s="335">
        <v>82.4</v>
      </c>
      <c r="AP53" s="336">
        <v>84459</v>
      </c>
      <c r="AQ53" s="337">
        <v>1.6</v>
      </c>
      <c r="AR53" s="338">
        <v>80.8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1238029</v>
      </c>
      <c r="AN54" s="342">
        <v>70267</v>
      </c>
      <c r="AO54" s="343">
        <v>236.5</v>
      </c>
      <c r="AP54" s="344">
        <v>47314</v>
      </c>
      <c r="AQ54" s="345">
        <v>14.3</v>
      </c>
      <c r="AR54" s="346">
        <v>222.2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1005040</v>
      </c>
      <c r="AN55" s="334">
        <v>57924</v>
      </c>
      <c r="AO55" s="335">
        <v>-43.9</v>
      </c>
      <c r="AP55" s="336">
        <v>76413</v>
      </c>
      <c r="AQ55" s="337">
        <v>-9.5</v>
      </c>
      <c r="AR55" s="338">
        <v>-34.4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623114</v>
      </c>
      <c r="AN56" s="342">
        <v>35912</v>
      </c>
      <c r="AO56" s="343">
        <v>-48.9</v>
      </c>
      <c r="AP56" s="344">
        <v>39658</v>
      </c>
      <c r="AQ56" s="345">
        <v>-16.2</v>
      </c>
      <c r="AR56" s="346">
        <v>-32.700000000000003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1023504</v>
      </c>
      <c r="AN57" s="334">
        <v>59788</v>
      </c>
      <c r="AO57" s="335">
        <v>3.2</v>
      </c>
      <c r="AP57" s="336">
        <v>66481</v>
      </c>
      <c r="AQ57" s="337">
        <v>-13</v>
      </c>
      <c r="AR57" s="338">
        <v>16.2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581844</v>
      </c>
      <c r="AN58" s="342">
        <v>33988</v>
      </c>
      <c r="AO58" s="343">
        <v>-5.4</v>
      </c>
      <c r="AP58" s="344">
        <v>36120</v>
      </c>
      <c r="AQ58" s="345">
        <v>-8.9</v>
      </c>
      <c r="AR58" s="346">
        <v>3.5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799280</v>
      </c>
      <c r="AN59" s="334">
        <v>47517</v>
      </c>
      <c r="AO59" s="335">
        <v>-20.5</v>
      </c>
      <c r="AP59" s="336">
        <v>67825</v>
      </c>
      <c r="AQ59" s="337">
        <v>2</v>
      </c>
      <c r="AR59" s="338">
        <v>-22.5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438343</v>
      </c>
      <c r="AN60" s="342">
        <v>26059</v>
      </c>
      <c r="AO60" s="343">
        <v>-23.3</v>
      </c>
      <c r="AP60" s="344">
        <v>39417</v>
      </c>
      <c r="AQ60" s="345">
        <v>9.1</v>
      </c>
      <c r="AR60" s="346">
        <v>-32.4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1131843</v>
      </c>
      <c r="AN61" s="349">
        <v>65029</v>
      </c>
      <c r="AO61" s="350">
        <v>1.4</v>
      </c>
      <c r="AP61" s="351">
        <v>75656</v>
      </c>
      <c r="AQ61" s="352">
        <v>-6.5</v>
      </c>
      <c r="AR61" s="338">
        <v>7.9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650860</v>
      </c>
      <c r="AN62" s="342">
        <v>37421</v>
      </c>
      <c r="AO62" s="343">
        <v>39.700000000000003</v>
      </c>
      <c r="AP62" s="344">
        <v>40777</v>
      </c>
      <c r="AQ62" s="345">
        <v>0.4</v>
      </c>
      <c r="AR62" s="346">
        <v>39.299999999999997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7Exq5rtSD2wPWptHmux4zzV9uSI24YGFeYocJAhCVu6h9n/3lCCPlZ7F3FSo6CsXoVMRtsN/1DrZCTB0r5qRw==" saltValue="ohmHyQHNeVrISOKsQcrM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Xea2vVwNCenRDrAFkZkWDKR/1jhtQPqjCmKoY+rmPTs1RKU2aBnoOJOp+VCwqACweONTP93R0sPcmzBJraUq2A==" saltValue="05LjB/D5HhreNoaF402G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Bg1nqyl+re/jVB71JCYnFb/oMcn6HDrk6YGs7WcBl7Ms+AhqY9mnK1Hm6ios/gasujbkn/AOAvdB7r2qfSeuzw==" saltValue="6ZV1KlLUXeBd8pPQwb8W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79.17</v>
      </c>
      <c r="G47" s="12">
        <v>76.95</v>
      </c>
      <c r="H47" s="12">
        <v>77.900000000000006</v>
      </c>
      <c r="I47" s="12">
        <v>80.040000000000006</v>
      </c>
      <c r="J47" s="13">
        <v>73.66</v>
      </c>
    </row>
    <row r="48" spans="2:10" ht="57.75" customHeight="1" x14ac:dyDescent="0.2">
      <c r="B48" s="14"/>
      <c r="C48" s="1141" t="s">
        <v>4</v>
      </c>
      <c r="D48" s="1141"/>
      <c r="E48" s="1142"/>
      <c r="F48" s="15">
        <v>7.69</v>
      </c>
      <c r="G48" s="16">
        <v>7.61</v>
      </c>
      <c r="H48" s="16">
        <v>8.48</v>
      </c>
      <c r="I48" s="16">
        <v>8.3699999999999992</v>
      </c>
      <c r="J48" s="17">
        <v>10.36</v>
      </c>
    </row>
    <row r="49" spans="2:10" ht="57.75" customHeight="1" thickBot="1" x14ac:dyDescent="0.25">
      <c r="B49" s="18"/>
      <c r="C49" s="1143" t="s">
        <v>5</v>
      </c>
      <c r="D49" s="1143"/>
      <c r="E49" s="1144"/>
      <c r="F49" s="19" t="s">
        <v>532</v>
      </c>
      <c r="G49" s="20" t="s">
        <v>533</v>
      </c>
      <c r="H49" s="20" t="s">
        <v>534</v>
      </c>
      <c r="I49" s="20" t="s">
        <v>535</v>
      </c>
      <c r="J49" s="21" t="s">
        <v>536</v>
      </c>
    </row>
    <row r="50" spans="2:10" ht="13" x14ac:dyDescent="0.2"/>
  </sheetData>
  <sheetProtection algorithmName="SHA-512" hashValue="hxvfT05nHjj9YIHeOAJZb/bS56a24sVOxKgRiI6mR1iFaTZIoyxVrcy6Lt33ppqMsq18aSN8kbCThsTgRof/QQ==" saltValue="WYojxh59HbI4QET1OSIB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537</v>
      </c>
      <c r="D34" s="1151"/>
      <c r="E34" s="1152"/>
      <c r="F34" s="32">
        <v>7.68</v>
      </c>
      <c r="G34" s="33">
        <v>7.6</v>
      </c>
      <c r="H34" s="33">
        <v>8.4700000000000006</v>
      </c>
      <c r="I34" s="33">
        <v>8.36</v>
      </c>
      <c r="J34" s="34">
        <v>10.35</v>
      </c>
      <c r="K34" s="22"/>
      <c r="L34" s="22"/>
      <c r="M34" s="22"/>
      <c r="N34" s="22"/>
      <c r="O34" s="22"/>
      <c r="P34" s="22"/>
    </row>
    <row r="35" spans="1:16" ht="39" customHeight="1" x14ac:dyDescent="0.2">
      <c r="A35" s="22"/>
      <c r="B35" s="35"/>
      <c r="C35" s="1145" t="s">
        <v>538</v>
      </c>
      <c r="D35" s="1146"/>
      <c r="E35" s="1147"/>
      <c r="F35" s="36">
        <v>7.36</v>
      </c>
      <c r="G35" s="37">
        <v>6.3</v>
      </c>
      <c r="H35" s="37">
        <v>5.96</v>
      </c>
      <c r="I35" s="37">
        <v>6.47</v>
      </c>
      <c r="J35" s="38">
        <v>6.29</v>
      </c>
      <c r="K35" s="22"/>
      <c r="L35" s="22"/>
      <c r="M35" s="22"/>
      <c r="N35" s="22"/>
      <c r="O35" s="22"/>
      <c r="P35" s="22"/>
    </row>
    <row r="36" spans="1:16" ht="39" customHeight="1" x14ac:dyDescent="0.2">
      <c r="A36" s="22"/>
      <c r="B36" s="35"/>
      <c r="C36" s="1145" t="s">
        <v>539</v>
      </c>
      <c r="D36" s="1146"/>
      <c r="E36" s="1147"/>
      <c r="F36" s="36">
        <v>0</v>
      </c>
      <c r="G36" s="37">
        <v>0.22</v>
      </c>
      <c r="H36" s="37">
        <v>0.9</v>
      </c>
      <c r="I36" s="37">
        <v>0.82</v>
      </c>
      <c r="J36" s="38">
        <v>0.82</v>
      </c>
      <c r="K36" s="22"/>
      <c r="L36" s="22"/>
      <c r="M36" s="22"/>
      <c r="N36" s="22"/>
      <c r="O36" s="22"/>
      <c r="P36" s="22"/>
    </row>
    <row r="37" spans="1:16" ht="39" customHeight="1" x14ac:dyDescent="0.2">
      <c r="A37" s="22"/>
      <c r="B37" s="35"/>
      <c r="C37" s="1145" t="s">
        <v>540</v>
      </c>
      <c r="D37" s="1146"/>
      <c r="E37" s="1147"/>
      <c r="F37" s="36">
        <v>0</v>
      </c>
      <c r="G37" s="37">
        <v>0</v>
      </c>
      <c r="H37" s="37">
        <v>0</v>
      </c>
      <c r="I37" s="37">
        <v>0.01</v>
      </c>
      <c r="J37" s="38">
        <v>0.01</v>
      </c>
      <c r="K37" s="22"/>
      <c r="L37" s="22"/>
      <c r="M37" s="22"/>
      <c r="N37" s="22"/>
      <c r="O37" s="22"/>
      <c r="P37" s="22"/>
    </row>
    <row r="38" spans="1:16" ht="39" customHeight="1" x14ac:dyDescent="0.2">
      <c r="A38" s="22"/>
      <c r="B38" s="35"/>
      <c r="C38" s="1145" t="s">
        <v>541</v>
      </c>
      <c r="D38" s="1146"/>
      <c r="E38" s="1147"/>
      <c r="F38" s="36">
        <v>0.16</v>
      </c>
      <c r="G38" s="37">
        <v>0.31</v>
      </c>
      <c r="H38" s="37">
        <v>0.45</v>
      </c>
      <c r="I38" s="37">
        <v>0.12</v>
      </c>
      <c r="J38" s="38">
        <v>0</v>
      </c>
      <c r="K38" s="22"/>
      <c r="L38" s="22"/>
      <c r="M38" s="22"/>
      <c r="N38" s="22"/>
      <c r="O38" s="22"/>
      <c r="P38" s="22"/>
    </row>
    <row r="39" spans="1:16" ht="39" customHeight="1" x14ac:dyDescent="0.2">
      <c r="A39" s="22"/>
      <c r="B39" s="35"/>
      <c r="C39" s="1145" t="s">
        <v>542</v>
      </c>
      <c r="D39" s="1146"/>
      <c r="E39" s="1147"/>
      <c r="F39" s="36">
        <v>0</v>
      </c>
      <c r="G39" s="37">
        <v>0</v>
      </c>
      <c r="H39" s="37">
        <v>0</v>
      </c>
      <c r="I39" s="37">
        <v>0</v>
      </c>
      <c r="J39" s="38">
        <v>0</v>
      </c>
      <c r="K39" s="22"/>
      <c r="L39" s="22"/>
      <c r="M39" s="22"/>
      <c r="N39" s="22"/>
      <c r="O39" s="22"/>
      <c r="P39" s="22"/>
    </row>
    <row r="40" spans="1:16" ht="39" customHeight="1" x14ac:dyDescent="0.2">
      <c r="A40" s="22"/>
      <c r="B40" s="35"/>
      <c r="C40" s="1145" t="s">
        <v>543</v>
      </c>
      <c r="D40" s="1146"/>
      <c r="E40" s="1147"/>
      <c r="F40" s="36">
        <v>1.2</v>
      </c>
      <c r="G40" s="37">
        <v>1.45</v>
      </c>
      <c r="H40" s="37">
        <v>1.55</v>
      </c>
      <c r="I40" s="37">
        <v>0.6</v>
      </c>
      <c r="J40" s="38">
        <v>0</v>
      </c>
      <c r="K40" s="22"/>
      <c r="L40" s="22"/>
      <c r="M40" s="22"/>
      <c r="N40" s="22"/>
      <c r="O40" s="22"/>
      <c r="P40" s="22"/>
    </row>
    <row r="41" spans="1:16" ht="39" customHeight="1" x14ac:dyDescent="0.2">
      <c r="A41" s="22"/>
      <c r="B41" s="35"/>
      <c r="C41" s="1145" t="s">
        <v>544</v>
      </c>
      <c r="D41" s="1146"/>
      <c r="E41" s="1147"/>
      <c r="F41" s="36">
        <v>0</v>
      </c>
      <c r="G41" s="37">
        <v>0.25</v>
      </c>
      <c r="H41" s="37">
        <v>0</v>
      </c>
      <c r="I41" s="37">
        <v>0.41</v>
      </c>
      <c r="J41" s="38">
        <v>0</v>
      </c>
      <c r="K41" s="22"/>
      <c r="L41" s="22"/>
      <c r="M41" s="22"/>
      <c r="N41" s="22"/>
      <c r="O41" s="22"/>
      <c r="P41" s="22"/>
    </row>
    <row r="42" spans="1:16" ht="39" customHeight="1" x14ac:dyDescent="0.2">
      <c r="A42" s="22"/>
      <c r="B42" s="39"/>
      <c r="C42" s="1145" t="s">
        <v>545</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546</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C0g1+u7MA44x0Dd02uEFsaANJxlNl21WQO2NNwMehZwYEGP4ox7WzbpNnmyiY55XfaoPP9b1V19R6cu76e9Rw==" saltValue="gmnXx33hUC14NxPu0x/m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1383</v>
      </c>
      <c r="L45" s="60">
        <v>1420</v>
      </c>
      <c r="M45" s="60">
        <v>1504</v>
      </c>
      <c r="N45" s="60">
        <v>1427</v>
      </c>
      <c r="O45" s="61">
        <v>1329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777</v>
      </c>
      <c r="L48" s="64">
        <v>651</v>
      </c>
      <c r="M48" s="64">
        <v>865</v>
      </c>
      <c r="N48" s="64">
        <v>810</v>
      </c>
      <c r="O48" s="65">
        <v>796</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488</v>
      </c>
      <c r="L49" s="64" t="s">
        <v>488</v>
      </c>
      <c r="M49" s="64" t="s">
        <v>488</v>
      </c>
      <c r="N49" s="64" t="s">
        <v>488</v>
      </c>
      <c r="O49" s="65" t="s">
        <v>488</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1625</v>
      </c>
      <c r="L52" s="64">
        <v>1589</v>
      </c>
      <c r="M52" s="64">
        <v>1629</v>
      </c>
      <c r="N52" s="64">
        <v>1394</v>
      </c>
      <c r="O52" s="65">
        <v>1288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535</v>
      </c>
      <c r="L53" s="69">
        <v>482</v>
      </c>
      <c r="M53" s="69">
        <v>740</v>
      </c>
      <c r="N53" s="69">
        <v>843</v>
      </c>
      <c r="O53" s="70">
        <v>837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mUwL2nG+iuRW9PVKHmGQEG3zT0LtbKveLA9jhTP466UGuVXPyTxXShu7u/4XLi1IingnhTlzMVL3fo1b9WmCQ==" saltValue="vDSXYFKEajMpnFOCSYRV6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13051</v>
      </c>
      <c r="J41" s="356">
        <v>12355</v>
      </c>
      <c r="K41" s="356">
        <v>11883</v>
      </c>
      <c r="L41" s="356">
        <v>11348</v>
      </c>
      <c r="M41" s="357">
        <v>10918</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9017</v>
      </c>
      <c r="J43" s="359">
        <v>7301</v>
      </c>
      <c r="K43" s="359">
        <v>5991</v>
      </c>
      <c r="L43" s="359">
        <v>6206</v>
      </c>
      <c r="M43" s="360">
        <v>6030</v>
      </c>
    </row>
    <row r="44" spans="2:13" ht="27.75" customHeight="1" x14ac:dyDescent="0.2">
      <c r="B44" s="1186"/>
      <c r="C44" s="1187"/>
      <c r="D44" s="106"/>
      <c r="E44" s="1192" t="s">
        <v>34</v>
      </c>
      <c r="F44" s="1192"/>
      <c r="G44" s="1192"/>
      <c r="H44" s="1193"/>
      <c r="I44" s="358" t="s">
        <v>488</v>
      </c>
      <c r="J44" s="359" t="s">
        <v>488</v>
      </c>
      <c r="K44" s="359" t="s">
        <v>488</v>
      </c>
      <c r="L44" s="359" t="s">
        <v>488</v>
      </c>
      <c r="M44" s="360" t="s">
        <v>488</v>
      </c>
    </row>
    <row r="45" spans="2:13" ht="27.75" customHeight="1" x14ac:dyDescent="0.2">
      <c r="B45" s="1186"/>
      <c r="C45" s="1187"/>
      <c r="D45" s="106"/>
      <c r="E45" s="1192" t="s">
        <v>35</v>
      </c>
      <c r="F45" s="1192"/>
      <c r="G45" s="1192"/>
      <c r="H45" s="1193"/>
      <c r="I45" s="358">
        <v>2465</v>
      </c>
      <c r="J45" s="359">
        <v>2432</v>
      </c>
      <c r="K45" s="359">
        <v>2394</v>
      </c>
      <c r="L45" s="359">
        <v>2377</v>
      </c>
      <c r="M45" s="360">
        <v>2347</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5609</v>
      </c>
      <c r="J50" s="359">
        <v>5573</v>
      </c>
      <c r="K50" s="359">
        <v>5864</v>
      </c>
      <c r="L50" s="359">
        <v>5827</v>
      </c>
      <c r="M50" s="360">
        <v>5377</v>
      </c>
    </row>
    <row r="51" spans="2:13" ht="27.75" customHeight="1" x14ac:dyDescent="0.2">
      <c r="B51" s="1186"/>
      <c r="C51" s="1187"/>
      <c r="D51" s="106"/>
      <c r="E51" s="1192" t="s">
        <v>42</v>
      </c>
      <c r="F51" s="1192"/>
      <c r="G51" s="1192"/>
      <c r="H51" s="1193"/>
      <c r="I51" s="358">
        <v>168</v>
      </c>
      <c r="J51" s="359">
        <v>165</v>
      </c>
      <c r="K51" s="359">
        <v>223</v>
      </c>
      <c r="L51" s="359">
        <v>340</v>
      </c>
      <c r="M51" s="360">
        <v>316</v>
      </c>
    </row>
    <row r="52" spans="2:13" ht="27.75" customHeight="1" x14ac:dyDescent="0.2">
      <c r="B52" s="1188"/>
      <c r="C52" s="1189"/>
      <c r="D52" s="106"/>
      <c r="E52" s="1192" t="s">
        <v>43</v>
      </c>
      <c r="F52" s="1192"/>
      <c r="G52" s="1192"/>
      <c r="H52" s="1193"/>
      <c r="I52" s="358">
        <v>15273</v>
      </c>
      <c r="J52" s="359">
        <v>14331</v>
      </c>
      <c r="K52" s="359">
        <v>13438</v>
      </c>
      <c r="L52" s="359">
        <v>12687</v>
      </c>
      <c r="M52" s="360">
        <v>12166</v>
      </c>
    </row>
    <row r="53" spans="2:13" ht="27.75" customHeight="1" thickBot="1" x14ac:dyDescent="0.25">
      <c r="B53" s="1199" t="s">
        <v>19</v>
      </c>
      <c r="C53" s="1200"/>
      <c r="D53" s="110"/>
      <c r="E53" s="1201" t="s">
        <v>44</v>
      </c>
      <c r="F53" s="1201"/>
      <c r="G53" s="1201"/>
      <c r="H53" s="1202"/>
      <c r="I53" s="361">
        <v>3484</v>
      </c>
      <c r="J53" s="362">
        <v>2020</v>
      </c>
      <c r="K53" s="362">
        <v>743</v>
      </c>
      <c r="L53" s="362">
        <v>1078</v>
      </c>
      <c r="M53" s="363">
        <v>1436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baYHcRjhpm8WefqcuVYPc849w+g+6rwS3mZPHYdhnhDqoh9Vkpt5tWnYjM8NFhggOnUkScROd//nB1mHd1tX/g==" saltValue="l+luHZxLycY2xKSzFXRy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5366</v>
      </c>
      <c r="G55" s="122">
        <v>5283</v>
      </c>
      <c r="H55" s="123">
        <v>4793</v>
      </c>
    </row>
    <row r="56" spans="2:8" ht="52.5" customHeight="1" x14ac:dyDescent="0.2">
      <c r="B56" s="124"/>
      <c r="C56" s="1213" t="s">
        <v>47</v>
      </c>
      <c r="D56" s="1213"/>
      <c r="E56" s="1214"/>
      <c r="F56" s="125">
        <v>11</v>
      </c>
      <c r="G56" s="125">
        <v>11</v>
      </c>
      <c r="H56" s="126">
        <v>11</v>
      </c>
    </row>
    <row r="57" spans="2:8" ht="53.25" customHeight="1" x14ac:dyDescent="0.2">
      <c r="B57" s="124"/>
      <c r="C57" s="1215" t="s">
        <v>48</v>
      </c>
      <c r="D57" s="1215"/>
      <c r="E57" s="1216"/>
      <c r="F57" s="127">
        <v>1338</v>
      </c>
      <c r="G57" s="127">
        <v>1381</v>
      </c>
      <c r="H57" s="128">
        <v>1525</v>
      </c>
    </row>
    <row r="58" spans="2:8" ht="45.75" customHeight="1" x14ac:dyDescent="0.2">
      <c r="B58" s="129"/>
      <c r="C58" s="1203" t="s">
        <v>553</v>
      </c>
      <c r="D58" s="1204"/>
      <c r="E58" s="1205"/>
      <c r="F58" s="130">
        <v>935</v>
      </c>
      <c r="G58" s="130">
        <v>935</v>
      </c>
      <c r="H58" s="131">
        <v>935</v>
      </c>
    </row>
    <row r="59" spans="2:8" ht="45.75" customHeight="1" x14ac:dyDescent="0.2">
      <c r="B59" s="129"/>
      <c r="C59" s="1203" t="s">
        <v>554</v>
      </c>
      <c r="D59" s="1204"/>
      <c r="E59" s="1205"/>
      <c r="F59" s="130">
        <v>195</v>
      </c>
      <c r="G59" s="130">
        <v>245</v>
      </c>
      <c r="H59" s="131">
        <v>286</v>
      </c>
    </row>
    <row r="60" spans="2:8" ht="45.75" customHeight="1" x14ac:dyDescent="0.2">
      <c r="B60" s="129"/>
      <c r="C60" s="1203" t="s">
        <v>555</v>
      </c>
      <c r="D60" s="1204"/>
      <c r="E60" s="1205"/>
      <c r="F60" s="130">
        <v>60</v>
      </c>
      <c r="G60" s="130">
        <v>57</v>
      </c>
      <c r="H60" s="131">
        <v>159</v>
      </c>
    </row>
    <row r="61" spans="2:8" ht="45.75" customHeight="1" x14ac:dyDescent="0.2">
      <c r="B61" s="129"/>
      <c r="C61" s="1203" t="s">
        <v>556</v>
      </c>
      <c r="D61" s="1204"/>
      <c r="E61" s="1205"/>
      <c r="F61" s="130">
        <v>94</v>
      </c>
      <c r="G61" s="130">
        <v>94</v>
      </c>
      <c r="H61" s="131">
        <v>94</v>
      </c>
    </row>
    <row r="62" spans="2:8" ht="45.75" customHeight="1" thickBot="1" x14ac:dyDescent="0.25">
      <c r="B62" s="132"/>
      <c r="C62" s="1206" t="s">
        <v>557</v>
      </c>
      <c r="D62" s="1207"/>
      <c r="E62" s="1208"/>
      <c r="F62" s="133">
        <v>21</v>
      </c>
      <c r="G62" s="133">
        <v>21</v>
      </c>
      <c r="H62" s="134">
        <v>21</v>
      </c>
    </row>
    <row r="63" spans="2:8" ht="52.5" customHeight="1" thickBot="1" x14ac:dyDescent="0.25">
      <c r="B63" s="135"/>
      <c r="C63" s="1209" t="s">
        <v>49</v>
      </c>
      <c r="D63" s="1209"/>
      <c r="E63" s="1210"/>
      <c r="F63" s="136">
        <v>6715</v>
      </c>
      <c r="G63" s="136">
        <v>6675</v>
      </c>
      <c r="H63" s="137">
        <v>6329</v>
      </c>
    </row>
    <row r="64" spans="2:8" ht="13" x14ac:dyDescent="0.2"/>
  </sheetData>
  <sheetProtection algorithmName="SHA-512" hashValue="ZjB/3MVHmsu8krEtjPPId8KLqLQqHDCqMXQ/tKfAZuIQ6TtGo38EdNbeqWvTfcHrr9NyvqgdL5jbKYZywMcG/w==" saltValue="XjRZ9SsLq5TBonkWjRvj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56627</v>
      </c>
      <c r="E3" s="156"/>
      <c r="F3" s="157">
        <v>83103</v>
      </c>
      <c r="G3" s="158"/>
      <c r="H3" s="159"/>
    </row>
    <row r="4" spans="1:8" x14ac:dyDescent="0.2">
      <c r="A4" s="160"/>
      <c r="B4" s="161"/>
      <c r="C4" s="162"/>
      <c r="D4" s="163">
        <v>20880</v>
      </c>
      <c r="E4" s="164"/>
      <c r="F4" s="165">
        <v>41378</v>
      </c>
      <c r="G4" s="166"/>
      <c r="H4" s="167"/>
    </row>
    <row r="5" spans="1:8" x14ac:dyDescent="0.2">
      <c r="A5" s="148" t="s">
        <v>521</v>
      </c>
      <c r="B5" s="153"/>
      <c r="C5" s="154"/>
      <c r="D5" s="155">
        <v>103290</v>
      </c>
      <c r="E5" s="156"/>
      <c r="F5" s="157">
        <v>84459</v>
      </c>
      <c r="G5" s="158"/>
      <c r="H5" s="159"/>
    </row>
    <row r="6" spans="1:8" x14ac:dyDescent="0.2">
      <c r="A6" s="160"/>
      <c r="B6" s="161"/>
      <c r="C6" s="162"/>
      <c r="D6" s="163">
        <v>70267</v>
      </c>
      <c r="E6" s="164"/>
      <c r="F6" s="165">
        <v>47314</v>
      </c>
      <c r="G6" s="166"/>
      <c r="H6" s="167"/>
    </row>
    <row r="7" spans="1:8" x14ac:dyDescent="0.2">
      <c r="A7" s="148" t="s">
        <v>522</v>
      </c>
      <c r="B7" s="153"/>
      <c r="C7" s="154"/>
      <c r="D7" s="155">
        <v>57924</v>
      </c>
      <c r="E7" s="156"/>
      <c r="F7" s="157">
        <v>76413</v>
      </c>
      <c r="G7" s="158"/>
      <c r="H7" s="159"/>
    </row>
    <row r="8" spans="1:8" x14ac:dyDescent="0.2">
      <c r="A8" s="160"/>
      <c r="B8" s="161"/>
      <c r="C8" s="162"/>
      <c r="D8" s="163">
        <v>35912</v>
      </c>
      <c r="E8" s="164"/>
      <c r="F8" s="165">
        <v>39658</v>
      </c>
      <c r="G8" s="166"/>
      <c r="H8" s="167"/>
    </row>
    <row r="9" spans="1:8" x14ac:dyDescent="0.2">
      <c r="A9" s="148" t="s">
        <v>523</v>
      </c>
      <c r="B9" s="153"/>
      <c r="C9" s="154"/>
      <c r="D9" s="155">
        <v>59788</v>
      </c>
      <c r="E9" s="156"/>
      <c r="F9" s="157">
        <v>66481</v>
      </c>
      <c r="G9" s="158"/>
      <c r="H9" s="159"/>
    </row>
    <row r="10" spans="1:8" x14ac:dyDescent="0.2">
      <c r="A10" s="160"/>
      <c r="B10" s="161"/>
      <c r="C10" s="162"/>
      <c r="D10" s="163">
        <v>33988</v>
      </c>
      <c r="E10" s="164"/>
      <c r="F10" s="165">
        <v>36120</v>
      </c>
      <c r="G10" s="166"/>
      <c r="H10" s="167"/>
    </row>
    <row r="11" spans="1:8" x14ac:dyDescent="0.2">
      <c r="A11" s="148" t="s">
        <v>524</v>
      </c>
      <c r="B11" s="153"/>
      <c r="C11" s="154"/>
      <c r="D11" s="155">
        <v>47517</v>
      </c>
      <c r="E11" s="156"/>
      <c r="F11" s="157">
        <v>67825</v>
      </c>
      <c r="G11" s="158"/>
      <c r="H11" s="159"/>
    </row>
    <row r="12" spans="1:8" x14ac:dyDescent="0.2">
      <c r="A12" s="160"/>
      <c r="B12" s="161"/>
      <c r="C12" s="168"/>
      <c r="D12" s="163">
        <v>26059</v>
      </c>
      <c r="E12" s="164"/>
      <c r="F12" s="165">
        <v>39417</v>
      </c>
      <c r="G12" s="166"/>
      <c r="H12" s="167"/>
    </row>
    <row r="13" spans="1:8" x14ac:dyDescent="0.2">
      <c r="A13" s="148"/>
      <c r="B13" s="153"/>
      <c r="C13" s="169"/>
      <c r="D13" s="170">
        <v>65029</v>
      </c>
      <c r="E13" s="171"/>
      <c r="F13" s="172">
        <v>75656</v>
      </c>
      <c r="G13" s="173"/>
      <c r="H13" s="159"/>
    </row>
    <row r="14" spans="1:8" x14ac:dyDescent="0.2">
      <c r="A14" s="160"/>
      <c r="B14" s="161"/>
      <c r="C14" s="162"/>
      <c r="D14" s="163">
        <v>37421</v>
      </c>
      <c r="E14" s="164"/>
      <c r="F14" s="165">
        <v>40777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7.69</v>
      </c>
      <c r="C19" s="174">
        <f>ROUND(VALUE(SUBSTITUTE(実質収支比率等に係る経年分析!G$48,"▲","-")),2)</f>
        <v>7.61</v>
      </c>
      <c r="D19" s="174">
        <f>ROUND(VALUE(SUBSTITUTE(実質収支比率等に係る経年分析!H$48,"▲","-")),2)</f>
        <v>8.48</v>
      </c>
      <c r="E19" s="174">
        <f>ROUND(VALUE(SUBSTITUTE(実質収支比率等に係る経年分析!I$48,"▲","-")),2)</f>
        <v>8.3699999999999992</v>
      </c>
      <c r="F19" s="174">
        <f>ROUND(VALUE(SUBSTITUTE(実質収支比率等に係る経年分析!J$48,"▲","-")),2)</f>
        <v>10.36</v>
      </c>
    </row>
    <row r="20" spans="1:11" x14ac:dyDescent="0.2">
      <c r="A20" s="174" t="s">
        <v>53</v>
      </c>
      <c r="B20" s="174">
        <f>ROUND(VALUE(SUBSTITUTE(実質収支比率等に係る経年分析!F$47,"▲","-")),2)</f>
        <v>79.17</v>
      </c>
      <c r="C20" s="174">
        <f>ROUND(VALUE(SUBSTITUTE(実質収支比率等に係る経年分析!G$47,"▲","-")),2)</f>
        <v>76.95</v>
      </c>
      <c r="D20" s="174">
        <f>ROUND(VALUE(SUBSTITUTE(実質収支比率等に係る経年分析!H$47,"▲","-")),2)</f>
        <v>77.900000000000006</v>
      </c>
      <c r="E20" s="174">
        <f>ROUND(VALUE(SUBSTITUTE(実質収支比率等に係る経年分析!I$47,"▲","-")),2)</f>
        <v>80.040000000000006</v>
      </c>
      <c r="F20" s="174">
        <f>ROUND(VALUE(SUBSTITUTE(実質収支比率等に係る経年分析!J$47,"▲","-")),2)</f>
        <v>73.66</v>
      </c>
    </row>
    <row r="21" spans="1:11" x14ac:dyDescent="0.2">
      <c r="A21" s="174" t="s">
        <v>54</v>
      </c>
      <c r="B21" s="174">
        <f>IF(ISNUMBER(VALUE(SUBSTITUTE(実質収支比率等に係る経年分析!F$49,"▲","-"))),ROUND(VALUE(SUBSTITUTE(実質収支比率等に係る経年分析!F$49,"▲","-")),2),NA())</f>
        <v>-2.7</v>
      </c>
      <c r="C21" s="174">
        <f>IF(ISNUMBER(VALUE(SUBSTITUTE(実質収支比率等に係る経年分析!G$49,"▲","-"))),ROUND(VALUE(SUBSTITUTE(実質収支比率等に係る経年分析!G$49,"▲","-")),2),NA())</f>
        <v>-8.4700000000000006</v>
      </c>
      <c r="D21" s="174">
        <f>IF(ISNUMBER(VALUE(SUBSTITUTE(実質収支比率等に係る経年分析!H$49,"▲","-"))),ROUND(VALUE(SUBSTITUTE(実質収支比率等に係る経年分析!H$49,"▲","-")),2),NA())</f>
        <v>-2.2599999999999998</v>
      </c>
      <c r="E21" s="174">
        <f>IF(ISNUMBER(VALUE(SUBSTITUTE(実質収支比率等に係る経年分析!I$49,"▲","-"))),ROUND(VALUE(SUBSTITUTE(実質収支比率等に係る経年分析!I$49,"▲","-")),2),NA())</f>
        <v>-9.32</v>
      </c>
      <c r="F21" s="174">
        <f>IF(ISNUMBER(VALUE(SUBSTITUTE(実質収支比率等に係る経年分析!J$49,"▲","-"))),ROUND(VALUE(SUBSTITUTE(実質収支比率等に係る経年分析!J$49,"▲","-")),2),NA())</f>
        <v>-13.34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分譲宅地造成事業特別会計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1.45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1.55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ケーブルテレビ事業特別会計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8.4700000000000006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1625</v>
      </c>
      <c r="E42" s="176"/>
      <c r="F42" s="176"/>
      <c r="G42" s="176">
        <f>'実質公債費比率（分子）の構造'!L$52</f>
        <v>1589</v>
      </c>
      <c r="H42" s="176"/>
      <c r="I42" s="176"/>
      <c r="J42" s="176">
        <f>'実質公債費比率（分子）の構造'!M$52</f>
        <v>1629</v>
      </c>
      <c r="K42" s="176"/>
      <c r="L42" s="176"/>
      <c r="M42" s="176">
        <f>'実質公債費比率（分子）の構造'!N$52</f>
        <v>1394</v>
      </c>
      <c r="N42" s="176"/>
      <c r="O42" s="176"/>
      <c r="P42" s="176">
        <f>'実質公債費比率（分子）の構造'!O$52</f>
        <v>1288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777</v>
      </c>
      <c r="C46" s="176"/>
      <c r="D46" s="176"/>
      <c r="E46" s="176">
        <f>'実質公債費比率（分子）の構造'!L$48</f>
        <v>651</v>
      </c>
      <c r="F46" s="176"/>
      <c r="G46" s="176"/>
      <c r="H46" s="176">
        <f>'実質公債費比率（分子）の構造'!M$48</f>
        <v>865</v>
      </c>
      <c r="I46" s="176"/>
      <c r="J46" s="176"/>
      <c r="K46" s="176">
        <f>'実質公債費比率（分子）の構造'!N$48</f>
        <v>810</v>
      </c>
      <c r="L46" s="176"/>
      <c r="M46" s="176"/>
      <c r="N46" s="176">
        <f>'実質公債費比率（分子）の構造'!O$48</f>
        <v>796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1383</v>
      </c>
      <c r="C49" s="176"/>
      <c r="D49" s="176"/>
      <c r="E49" s="176">
        <f>'実質公債費比率（分子）の構造'!L$45</f>
        <v>1420</v>
      </c>
      <c r="F49" s="176"/>
      <c r="G49" s="176"/>
      <c r="H49" s="176">
        <f>'実質公債費比率（分子）の構造'!M$45</f>
        <v>1504</v>
      </c>
      <c r="I49" s="176"/>
      <c r="J49" s="176"/>
      <c r="K49" s="176">
        <f>'実質公債費比率（分子）の構造'!N$45</f>
        <v>1427</v>
      </c>
      <c r="L49" s="176"/>
      <c r="M49" s="176"/>
      <c r="N49" s="176">
        <f>'実質公債費比率（分子）の構造'!O$45</f>
        <v>1329</v>
      </c>
      <c r="O49" s="176"/>
      <c r="P49" s="176"/>
    </row>
    <row r="50" spans="1:16" x14ac:dyDescent="0.2">
      <c r="A50" s="176" t="s">
        <v>67</v>
      </c>
      <c r="B50" s="176" t="e">
        <f>NA()</f>
        <v>#N/A</v>
      </c>
      <c r="C50" s="176">
        <f>IF(ISNUMBER('実質公債費比率（分子）の構造'!K$53),'実質公債費比率（分子）の構造'!K$53,NA())</f>
        <v>535</v>
      </c>
      <c r="D50" s="176" t="e">
        <f>NA()</f>
        <v>#N/A</v>
      </c>
      <c r="E50" s="176" t="e">
        <f>NA()</f>
        <v>#N/A</v>
      </c>
      <c r="F50" s="176">
        <f>IF(ISNUMBER('実質公債費比率（分子）の構造'!L$53),'実質公債費比率（分子）の構造'!L$53,NA())</f>
        <v>482</v>
      </c>
      <c r="G50" s="176" t="e">
        <f>NA()</f>
        <v>#N/A</v>
      </c>
      <c r="H50" s="176" t="e">
        <f>NA()</f>
        <v>#N/A</v>
      </c>
      <c r="I50" s="176">
        <f>IF(ISNUMBER('実質公債費比率（分子）の構造'!M$53),'実質公債費比率（分子）の構造'!M$53,NA())</f>
        <v>740</v>
      </c>
      <c r="J50" s="176" t="e">
        <f>NA()</f>
        <v>#N/A</v>
      </c>
      <c r="K50" s="176" t="e">
        <f>NA()</f>
        <v>#N/A</v>
      </c>
      <c r="L50" s="176">
        <f>IF(ISNUMBER('実質公債費比率（分子）の構造'!N$53),'実質公債費比率（分子）の構造'!N$53,NA())</f>
        <v>843</v>
      </c>
      <c r="M50" s="176" t="e">
        <f>NA()</f>
        <v>#N/A</v>
      </c>
      <c r="N50" s="176" t="e">
        <f>NA()</f>
        <v>#N/A</v>
      </c>
      <c r="O50" s="176">
        <f>IF(ISNUMBER('実質公債費比率（分子）の構造'!O$53),'実質公債費比率（分子）の構造'!O$53,NA())</f>
        <v>837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15273</v>
      </c>
      <c r="E56" s="175"/>
      <c r="F56" s="175"/>
      <c r="G56" s="175">
        <f>'将来負担比率（分子）の構造'!J$52</f>
        <v>14331</v>
      </c>
      <c r="H56" s="175"/>
      <c r="I56" s="175"/>
      <c r="J56" s="175">
        <f>'将来負担比率（分子）の構造'!K$52</f>
        <v>13438</v>
      </c>
      <c r="K56" s="175"/>
      <c r="L56" s="175"/>
      <c r="M56" s="175">
        <f>'将来負担比率（分子）の構造'!L$52</f>
        <v>12687</v>
      </c>
      <c r="N56" s="175"/>
      <c r="O56" s="175"/>
      <c r="P56" s="175">
        <f>'将来負担比率（分子）の構造'!M$52</f>
        <v>12166</v>
      </c>
    </row>
    <row r="57" spans="1:16" x14ac:dyDescent="0.2">
      <c r="A57" s="175" t="s">
        <v>42</v>
      </c>
      <c r="B57" s="175"/>
      <c r="C57" s="175"/>
      <c r="D57" s="175">
        <f>'将来負担比率（分子）の構造'!I$51</f>
        <v>168</v>
      </c>
      <c r="E57" s="175"/>
      <c r="F57" s="175"/>
      <c r="G57" s="175">
        <f>'将来負担比率（分子）の構造'!J$51</f>
        <v>165</v>
      </c>
      <c r="H57" s="175"/>
      <c r="I57" s="175"/>
      <c r="J57" s="175">
        <f>'将来負担比率（分子）の構造'!K$51</f>
        <v>223</v>
      </c>
      <c r="K57" s="175"/>
      <c r="L57" s="175"/>
      <c r="M57" s="175">
        <f>'将来負担比率（分子）の構造'!L$51</f>
        <v>340</v>
      </c>
      <c r="N57" s="175"/>
      <c r="O57" s="175"/>
      <c r="P57" s="175">
        <f>'将来負担比率（分子）の構造'!M$51</f>
        <v>316</v>
      </c>
    </row>
    <row r="58" spans="1:16" x14ac:dyDescent="0.2">
      <c r="A58" s="175" t="s">
        <v>41</v>
      </c>
      <c r="B58" s="175"/>
      <c r="C58" s="175"/>
      <c r="D58" s="175">
        <f>'将来負担比率（分子）の構造'!I$50</f>
        <v>5609</v>
      </c>
      <c r="E58" s="175"/>
      <c r="F58" s="175"/>
      <c r="G58" s="175">
        <f>'将来負担比率（分子）の構造'!J$50</f>
        <v>5573</v>
      </c>
      <c r="H58" s="175"/>
      <c r="I58" s="175"/>
      <c r="J58" s="175">
        <f>'将来負担比率（分子）の構造'!K$50</f>
        <v>5864</v>
      </c>
      <c r="K58" s="175"/>
      <c r="L58" s="175"/>
      <c r="M58" s="175">
        <f>'将来負担比率（分子）の構造'!L$50</f>
        <v>5827</v>
      </c>
      <c r="N58" s="175"/>
      <c r="O58" s="175"/>
      <c r="P58" s="175">
        <f>'将来負担比率（分子）の構造'!M$50</f>
        <v>5377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2465</v>
      </c>
      <c r="C62" s="175"/>
      <c r="D62" s="175"/>
      <c r="E62" s="175">
        <f>'将来負担比率（分子）の構造'!J$45</f>
        <v>2432</v>
      </c>
      <c r="F62" s="175"/>
      <c r="G62" s="175"/>
      <c r="H62" s="175">
        <f>'将来負担比率（分子）の構造'!K$45</f>
        <v>2394</v>
      </c>
      <c r="I62" s="175"/>
      <c r="J62" s="175"/>
      <c r="K62" s="175">
        <f>'将来負担比率（分子）の構造'!L$45</f>
        <v>2377</v>
      </c>
      <c r="L62" s="175"/>
      <c r="M62" s="175"/>
      <c r="N62" s="175">
        <f>'将来負担比率（分子）の構造'!M$45</f>
        <v>2347</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9017</v>
      </c>
      <c r="C64" s="175"/>
      <c r="D64" s="175"/>
      <c r="E64" s="175">
        <f>'将来負担比率（分子）の構造'!J$43</f>
        <v>7301</v>
      </c>
      <c r="F64" s="175"/>
      <c r="G64" s="175"/>
      <c r="H64" s="175">
        <f>'将来負担比率（分子）の構造'!K$43</f>
        <v>5991</v>
      </c>
      <c r="I64" s="175"/>
      <c r="J64" s="175"/>
      <c r="K64" s="175">
        <f>'将来負担比率（分子）の構造'!L$43</f>
        <v>6206</v>
      </c>
      <c r="L64" s="175"/>
      <c r="M64" s="175"/>
      <c r="N64" s="175">
        <f>'将来負担比率（分子）の構造'!M$43</f>
        <v>6030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13051</v>
      </c>
      <c r="C66" s="175"/>
      <c r="D66" s="175"/>
      <c r="E66" s="175">
        <f>'将来負担比率（分子）の構造'!J$41</f>
        <v>12355</v>
      </c>
      <c r="F66" s="175"/>
      <c r="G66" s="175"/>
      <c r="H66" s="175">
        <f>'将来負担比率（分子）の構造'!K$41</f>
        <v>11883</v>
      </c>
      <c r="I66" s="175"/>
      <c r="J66" s="175"/>
      <c r="K66" s="175">
        <f>'将来負担比率（分子）の構造'!L$41</f>
        <v>11348</v>
      </c>
      <c r="L66" s="175"/>
      <c r="M66" s="175"/>
      <c r="N66" s="175">
        <f>'将来負担比率（分子）の構造'!M$41</f>
        <v>10918</v>
      </c>
      <c r="O66" s="175"/>
      <c r="P66" s="175"/>
    </row>
    <row r="67" spans="1:16" x14ac:dyDescent="0.2">
      <c r="A67" s="175" t="s">
        <v>71</v>
      </c>
      <c r="B67" s="175" t="e">
        <f>NA()</f>
        <v>#N/A</v>
      </c>
      <c r="C67" s="175">
        <f>IF(ISNUMBER('将来負担比率（分子）の構造'!I$53), IF('将来負担比率（分子）の構造'!I$53 &lt; 0, 0, '将来負担比率（分子）の構造'!I$53), NA())</f>
        <v>3484</v>
      </c>
      <c r="D67" s="175" t="e">
        <f>NA()</f>
        <v>#N/A</v>
      </c>
      <c r="E67" s="175" t="e">
        <f>NA()</f>
        <v>#N/A</v>
      </c>
      <c r="F67" s="175">
        <f>IF(ISNUMBER('将来負担比率（分子）の構造'!J$53), IF('将来負担比率（分子）の構造'!J$53 &lt; 0, 0, '将来負担比率（分子）の構造'!J$53), NA())</f>
        <v>2020</v>
      </c>
      <c r="G67" s="175" t="e">
        <f>NA()</f>
        <v>#N/A</v>
      </c>
      <c r="H67" s="175" t="e">
        <f>NA()</f>
        <v>#N/A</v>
      </c>
      <c r="I67" s="175">
        <f>IF(ISNUMBER('将来負担比率（分子）の構造'!K$53), IF('将来負担比率（分子）の構造'!K$53 &lt; 0, 0, '将来負担比率（分子）の構造'!K$53), NA())</f>
        <v>743</v>
      </c>
      <c r="J67" s="175" t="e">
        <f>NA()</f>
        <v>#N/A</v>
      </c>
      <c r="K67" s="175" t="e">
        <f>NA()</f>
        <v>#N/A</v>
      </c>
      <c r="L67" s="175">
        <f>IF(ISNUMBER('将来負担比率（分子）の構造'!L$53), IF('将来負担比率（分子）の構造'!L$53 &lt; 0, 0, '将来負担比率（分子）の構造'!L$53), NA())</f>
        <v>1078</v>
      </c>
      <c r="M67" s="175" t="e">
        <f>NA()</f>
        <v>#N/A</v>
      </c>
      <c r="N67" s="175" t="e">
        <f>NA()</f>
        <v>#N/A</v>
      </c>
      <c r="O67" s="175">
        <f>IF(ISNUMBER('将来負担比率（分子）の構造'!M$53), IF('将来負担比率（分子）の構造'!M$53 &lt; 0, 0, '将来負担比率（分子）の構造'!M$53), NA())</f>
        <v>1436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5366</v>
      </c>
      <c r="C72" s="179">
        <f>基金残高に係る経年分析!G55</f>
        <v>5283</v>
      </c>
      <c r="D72" s="179">
        <f>基金残高に係る経年分析!H55</f>
        <v>4793</v>
      </c>
    </row>
    <row r="73" spans="1:16" x14ac:dyDescent="0.2">
      <c r="A73" s="178" t="s">
        <v>74</v>
      </c>
      <c r="B73" s="179">
        <f>基金残高に係る経年分析!F56</f>
        <v>11</v>
      </c>
      <c r="C73" s="179">
        <f>基金残高に係る経年分析!G56</f>
        <v>11</v>
      </c>
      <c r="D73" s="179">
        <f>基金残高に係る経年分析!H56</f>
        <v>11</v>
      </c>
    </row>
    <row r="74" spans="1:16" x14ac:dyDescent="0.2">
      <c r="A74" s="178" t="s">
        <v>75</v>
      </c>
      <c r="B74" s="179">
        <f>基金残高に係る経年分析!F57</f>
        <v>1338</v>
      </c>
      <c r="C74" s="179">
        <f>基金残高に係る経年分析!G57</f>
        <v>1381</v>
      </c>
      <c r="D74" s="179">
        <f>基金残高に係る経年分析!H57</f>
        <v>1525</v>
      </c>
    </row>
  </sheetData>
  <sheetProtection algorithmName="SHA-512" hashValue="ua0xA2HTaT3pkzX2VfC8btnRx3OQu4v0KX98kJLLJ+Iom7v2mfhl9GCAPdlntTNnHkgp1LxZPd3HdkH3NixzCw==" saltValue="dNIvUpy7B47IEdEnor/Y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dcterms:created xsi:type="dcterms:W3CDTF">2025-02-19T02:16:26Z</dcterms:created>
  <dcterms:modified xsi:type="dcterms:W3CDTF">2025-03-19T02:47:06Z</dcterms:modified>
  <cp:category/>
</cp:coreProperties>
</file>