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A19EE8F7-F578-4F0F-A9AF-13390BBA5493}" xr6:coauthVersionLast="47" xr6:coauthVersionMax="47" xr10:uidLastSave="{00000000-0000-0000-0000-000000000000}"/>
  <bookViews>
    <workbookView xWindow="-110" yWindow="-110" windowWidth="19420" windowHeight="10420" tabRatio="9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Q43" i="10"/>
  <c r="CO43" i="10" s="1"/>
  <c r="BY43" i="10"/>
  <c r="BW43" i="10"/>
  <c r="BE43" i="10"/>
  <c r="AM43" i="10"/>
  <c r="U43" i="10"/>
  <c r="E43" i="10"/>
  <c r="C43" i="10"/>
  <c r="DG42" i="10"/>
  <c r="CQ42" i="10"/>
  <c r="CO42" i="10"/>
  <c r="BY42" i="10"/>
  <c r="BW42" i="10" s="1"/>
  <c r="BE42" i="10"/>
  <c r="AM42" i="10"/>
  <c r="U42" i="10"/>
  <c r="E42" i="10"/>
  <c r="C42" i="10" s="1"/>
  <c r="DG41" i="10"/>
  <c r="CQ41" i="10"/>
  <c r="CO41" i="10" s="1"/>
  <c r="BY41" i="10"/>
  <c r="BW41" i="10"/>
  <c r="BE41" i="10"/>
  <c r="AM41" i="10"/>
  <c r="U41" i="10"/>
  <c r="E41" i="10"/>
  <c r="C41" i="10"/>
  <c r="DG40" i="10"/>
  <c r="CQ40" i="10"/>
  <c r="CO40" i="10"/>
  <c r="BY40" i="10"/>
  <c r="BW40" i="10" s="1"/>
  <c r="BE40" i="10"/>
  <c r="AM40" i="10"/>
  <c r="U40" i="10"/>
  <c r="E40" i="10"/>
  <c r="C40" i="10" s="1"/>
  <c r="DG39" i="10"/>
  <c r="CQ39" i="10"/>
  <c r="CO39" i="10" s="1"/>
  <c r="BY39" i="10"/>
  <c r="BW39" i="10"/>
  <c r="BE39" i="10"/>
  <c r="AM39" i="10"/>
  <c r="U39" i="10"/>
  <c r="E39" i="10"/>
  <c r="C39" i="10"/>
  <c r="DG38" i="10"/>
  <c r="CQ38" i="10"/>
  <c r="CO38" i="10"/>
  <c r="BY38" i="10"/>
  <c r="BW38" i="10" s="1"/>
  <c r="BE38" i="10"/>
  <c r="AM38" i="10"/>
  <c r="U38" i="10"/>
  <c r="E38" i="10"/>
  <c r="C38" i="10" s="1"/>
  <c r="DG37" i="10"/>
  <c r="CQ37" i="10"/>
  <c r="CO37" i="10" s="1"/>
  <c r="BY37" i="10"/>
  <c r="BW37" i="10"/>
  <c r="BE37" i="10"/>
  <c r="AM37" i="10"/>
  <c r="U37" i="10"/>
  <c r="E37" i="10"/>
  <c r="C37" i="10"/>
  <c r="DG36" i="10"/>
  <c r="CQ36" i="10"/>
  <c r="CO36" i="10"/>
  <c r="BY36" i="10"/>
  <c r="BW36" i="10" s="1"/>
  <c r="BE36" i="10"/>
  <c r="AM36" i="10"/>
  <c r="W36" i="10"/>
  <c r="E36" i="10"/>
  <c r="C36" i="10"/>
  <c r="DG35" i="10"/>
  <c r="CQ35" i="10"/>
  <c r="CO35" i="10" s="1"/>
  <c r="BY35" i="10"/>
  <c r="BW35" i="10"/>
  <c r="BE35" i="10"/>
  <c r="AO35" i="10"/>
  <c r="W35" i="10"/>
  <c r="E35" i="10"/>
  <c r="DG34" i="10"/>
  <c r="CQ34" i="10"/>
  <c r="CO34" i="10" s="1"/>
  <c r="BY34" i="10"/>
  <c r="BW34" i="10"/>
  <c r="BG34" i="10"/>
  <c r="AO34" i="10"/>
  <c r="W34" i="10"/>
  <c r="E34" i="10"/>
  <c r="C34" i="10"/>
  <c r="C35" i="10" s="1"/>
  <c r="U34" i="10" l="1"/>
  <c r="U35" i="10"/>
  <c r="AM34" i="10" s="1"/>
  <c r="AM35" i="10" s="1"/>
  <c r="U36" i="10"/>
  <c r="BE34" i="10" l="1"/>
</calcChain>
</file>

<file path=xl/sharedStrings.xml><?xml version="1.0" encoding="utf-8"?>
<sst xmlns="http://schemas.openxmlformats.org/spreadsheetml/2006/main" count="1131" uniqueCount="591">
  <si>
    <t>標準財政規模比（％）</t>
  </si>
  <si>
    <t>区分</t>
    <rPh sb="0" eb="2">
      <t>クブン</t>
    </rPh>
    <phoneticPr fontId="2"/>
  </si>
  <si>
    <t>年度</t>
    <rPh sb="0" eb="2">
      <t>ネンド</t>
    </rPh>
    <phoneticPr fontId="2"/>
  </si>
  <si>
    <t>財政調整基金残高</t>
    <rPh sb="0" eb="2">
      <t>ザイセイ</t>
    </rPh>
    <rPh sb="2" eb="4">
      <t>チョウセイ</t>
    </rPh>
    <rPh sb="4" eb="6">
      <t>キキン</t>
    </rPh>
    <rPh sb="6" eb="8">
      <t>ザンダカ</t>
    </rPh>
    <phoneticPr fontId="2"/>
  </si>
  <si>
    <t>実質収支額</t>
    <rPh sb="0" eb="2">
      <t>ジッシツ</t>
    </rPh>
    <rPh sb="2" eb="4">
      <t>シュウシ</t>
    </rPh>
    <rPh sb="4" eb="5">
      <t>ガク</t>
    </rPh>
    <phoneticPr fontId="2"/>
  </si>
  <si>
    <t>実質単年度収支</t>
    <rPh sb="0" eb="2">
      <t>ジッシツ</t>
    </rPh>
    <rPh sb="2" eb="5">
      <t>タンネンド</t>
    </rPh>
    <rPh sb="5" eb="7">
      <t>シュウシ</t>
    </rPh>
    <phoneticPr fontId="2"/>
  </si>
  <si>
    <t>会計</t>
    <rPh sb="0" eb="2">
      <t>カイケイ</t>
    </rPh>
    <phoneticPr fontId="2"/>
  </si>
  <si>
    <t>※令和5年度中に市町村合併した団体で、合併前の団体ごとの決算に基づく連結実質赤字比率を算出していない団体については、グラフを表記しない。</t>
    <rPh sb="1" eb="3">
      <t>レイワ</t>
    </rPh>
    <phoneticPr fontId="2"/>
  </si>
  <si>
    <t>（百万円）</t>
    <rPh sb="1" eb="2">
      <t>ヒャク</t>
    </rPh>
    <rPh sb="2" eb="4">
      <t>マンエン</t>
    </rPh>
    <phoneticPr fontId="2"/>
  </si>
  <si>
    <t>分子の構造</t>
    <rPh sb="0" eb="2">
      <t>ブンシ</t>
    </rPh>
    <rPh sb="3" eb="5">
      <t>コウゾウ</t>
    </rPh>
    <phoneticPr fontId="2"/>
  </si>
  <si>
    <t>元利償還金等(A)</t>
  </si>
  <si>
    <t>元利償還金</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</si>
  <si>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</si>
  <si>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</si>
  <si>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</si>
  <si>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</si>
  <si>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</si>
  <si>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</si>
  <si>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</si>
  <si>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</si>
  <si>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</si>
  <si>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</si>
  <si>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※1 令和5年度中に市町村合併した団体で、合併前の団体ごとの決算に基づく実質公債費比率を算出していない団体については、グラフを表記しない。</t>
    <rPh sb="3" eb="5">
      <t>レイワ</t>
    </rPh>
    <phoneticPr fontId="2"/>
  </si>
  <si>
    <t>※2 減債基金積立不足算定額=(C)×(１－(D)/(E))</t>
  </si>
  <si>
    <t>（参考）</t>
    <rPh sb="1" eb="3">
      <t>サンコウ</t>
    </rPh>
    <phoneticPr fontId="2"/>
  </si>
  <si>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</si>
  <si>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</si>
  <si>
    <t>前年度末減債基金残高(D)</t>
  </si>
  <si>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</si>
  <si>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</si>
  <si>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</si>
  <si>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</si>
  <si>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</si>
  <si>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</si>
  <si>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</si>
  <si>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</si>
  <si>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</si>
  <si>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</si>
  <si>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</si>
  <si>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</si>
  <si>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</si>
  <si>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</si>
  <si>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</si>
  <si>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</si>
  <si>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</si>
  <si>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(A)－(B)</t>
  </si>
  <si>
    <t>将来負担比率の分子</t>
  </si>
  <si>
    <t>※令和5年度中に市町村合併した団体で、合併前の団体ごとの決算に基づく将来負担比率を算出していない団体については、グラフを表記しない。</t>
    <rPh sb="1" eb="3">
      <t>レイワ</t>
    </rPh>
    <phoneticPr fontId="2"/>
  </si>
  <si>
    <t>（百万円）</t>
    <rPh sb="1" eb="4">
      <t>ヒャクマンエン</t>
    </rPh>
    <phoneticPr fontId="2"/>
  </si>
  <si>
    <t>財政調整基金</t>
    <rPh sb="0" eb="2">
      <t>ザイセイ</t>
    </rPh>
    <rPh sb="2" eb="4">
      <t>チョウセイ</t>
    </rPh>
    <rPh sb="4" eb="6">
      <t>キキン</t>
    </rPh>
    <phoneticPr fontId="2"/>
  </si>
  <si>
    <t>減債基金</t>
    <rPh sb="0" eb="2">
      <t>ゲンサイ</t>
    </rPh>
    <rPh sb="2" eb="4">
      <t>キキン</t>
    </rPh>
    <phoneticPr fontId="2"/>
  </si>
  <si>
    <t>その他特定目的基金</t>
    <rPh sb="2" eb="3">
      <t>タ</t>
    </rPh>
    <rPh sb="3" eb="5">
      <t>トクテイ</t>
    </rPh>
    <rPh sb="5" eb="7">
      <t>モクテキ</t>
    </rPh>
    <rPh sb="7" eb="9">
      <t>キキン</t>
    </rPh>
    <phoneticPr fontId="2"/>
  </si>
  <si>
    <t>(当該欄に積立額が多い上位５基金の基金名を入力して下さい(R04年度末現在))</t>
  </si>
  <si>
    <t>(当該欄に積立額が多い上位５基金の基金名を入力して下さい(R04年度末現在))</t>
  </si>
  <si>
    <t>基金残高合計</t>
    <rPh sb="0" eb="2">
      <t>キキン</t>
    </rPh>
    <rPh sb="2" eb="4">
      <t>ザンダカ</t>
    </rPh>
    <rPh sb="4" eb="6">
      <t>ゴウケイ</t>
    </rPh>
    <phoneticPr fontId="2"/>
  </si>
  <si>
    <t>当該団体(円)</t>
  </si>
  <si>
    <t>実質収支比率等に係る経年分析</t>
  </si>
  <si>
    <t>実質収支額</t>
  </si>
  <si>
    <t>財政調整基金残高</t>
  </si>
  <si>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</si>
  <si>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</si>
  <si>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</si>
  <si>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</si>
  <si>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</si>
  <si>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2"/>
  </si>
  <si>
    <t>算入公債費等</t>
    <rPh sb="0" eb="2">
      <t>サンニュウ</t>
    </rPh>
    <rPh sb="2" eb="6">
      <t>コウサイヒトウ</t>
    </rPh>
    <phoneticPr fontId="2"/>
  </si>
  <si>
    <t>算入公債費等</t>
    <rPh sb="0" eb="2">
      <t>サンニュウ</t>
    </rPh>
    <rPh sb="2" eb="6">
      <t>コウサイヒトウ</t>
    </rPh>
    <phoneticPr fontId="15"/>
  </si>
  <si>
    <t>債務負担行為に基づく支出額</t>
  </si>
  <si>
    <t>組合等が起こした地方債の元利償還金に対する負担金等</t>
  </si>
  <si>
    <t>公営企業債の元利償還金に対する繰入金</t>
  </si>
  <si>
    <t>満期一括償還地方債に係る年度割相当額</t>
  </si>
  <si>
    <t>減債基金積立不足算定額</t>
  </si>
  <si>
    <t>元利償還金</t>
  </si>
  <si>
    <t>実質公債費比率の分子</t>
  </si>
  <si>
    <t>将来負担比率（分子）の構造</t>
  </si>
  <si>
    <t>将来負担額</t>
    <rPh sb="0" eb="2">
      <t>ショウライ</t>
    </rPh>
    <rPh sb="2" eb="4">
      <t>フタン</t>
    </rPh>
    <rPh sb="4" eb="5">
      <t>ガク</t>
    </rPh>
    <phoneticPr fontId="2"/>
  </si>
  <si>
    <t>充当可能財源等</t>
    <rPh sb="0" eb="2">
      <t>ジュウトウ</t>
    </rPh>
    <rPh sb="2" eb="4">
      <t>カノウ</t>
    </rPh>
    <rPh sb="4" eb="6">
      <t>ザイゲン</t>
    </rPh>
    <rPh sb="6" eb="7">
      <t>トウ</t>
    </rPh>
    <phoneticPr fontId="2"/>
  </si>
  <si>
    <t>将来負担比率の分子</t>
  </si>
  <si>
    <t>基金残高に係る経年分析</t>
  </si>
  <si>
    <t>財政調整基金</t>
  </si>
  <si>
    <t>減債基金</t>
  </si>
  <si>
    <t>その他特定目的基金</t>
  </si>
  <si>
    <t>令和4年度　財政状況資料集</t>
  </si>
  <si>
    <t>総括表（市町村）</t>
    <rPh sb="0" eb="2">
      <t>ソウカツ</t>
    </rPh>
    <rPh sb="2" eb="3">
      <t>ヒョウ</t>
    </rPh>
    <rPh sb="4" eb="7">
      <t>シチョウソン</t>
    </rPh>
    <phoneticPr fontId="2"/>
  </si>
  <si>
    <t>都道府県名</t>
  </si>
  <si>
    <t>石川県</t>
  </si>
  <si>
    <t>市町村類型</t>
  </si>
  <si>
    <t>Ⅳ－２</t>
  </si>
  <si>
    <t>指定団体等の指定状況</t>
  </si>
  <si>
    <t>令和4年度(千円)</t>
    <rPh sb="0" eb="2">
      <t>レイワ</t>
    </rPh>
    <rPh sb="3" eb="5">
      <t>ネンド</t>
    </rPh>
    <rPh sb="6" eb="8">
      <t>センエン</t>
    </rPh>
    <phoneticPr fontId="2"/>
  </si>
  <si>
    <t>令和3年度(千円)</t>
    <rPh sb="0" eb="2">
      <t>レイワ</t>
    </rPh>
    <rPh sb="3" eb="5">
      <t>ネンド</t>
    </rPh>
    <rPh sb="4" eb="5">
      <t>ド</t>
    </rPh>
    <rPh sb="6" eb="8">
      <t>センエン</t>
    </rPh>
    <phoneticPr fontId="2"/>
  </si>
  <si>
    <t>令和4年度(千円･％)</t>
    <rPh sb="0" eb="2">
      <t>レイワ</t>
    </rPh>
    <rPh sb="3" eb="5">
      <t>ネンド</t>
    </rPh>
    <rPh sb="6" eb="8">
      <t>センエン</t>
    </rPh>
    <phoneticPr fontId="2"/>
  </si>
  <si>
    <t>令和3年度(千円･％)</t>
    <rPh sb="0" eb="2">
      <t>レイワ</t>
    </rPh>
    <rPh sb="3" eb="5">
      <t>ネンド</t>
    </rPh>
    <rPh sb="4" eb="5">
      <t>ド</t>
    </rPh>
    <rPh sb="6" eb="8">
      <t>センエン</t>
    </rPh>
    <phoneticPr fontId="2"/>
  </si>
  <si>
    <t>歳入総額</t>
  </si>
  <si>
    <t>実質収支比率</t>
    <rPh sb="0" eb="2">
      <t>ジッシツ</t>
    </rPh>
    <rPh sb="2" eb="4">
      <t>シュウシ</t>
    </rPh>
    <rPh sb="4" eb="6">
      <t>ヒリツ</t>
    </rPh>
    <phoneticPr fontId="2"/>
  </si>
  <si>
    <t>財政健全化等</t>
    <rPh sb="0" eb="2">
      <t>ザイセイ</t>
    </rPh>
    <rPh sb="2" eb="5">
      <t>ケンゼンカ</t>
    </rPh>
    <rPh sb="5" eb="6">
      <t>トウ</t>
    </rPh>
    <phoneticPr fontId="2"/>
  </si>
  <si>
    <t>×</t>
  </si>
  <si>
    <t>歳出総額</t>
  </si>
  <si>
    <t>経常収支比率</t>
    <rPh sb="0" eb="2">
      <t>ケイジョウ</t>
    </rPh>
    <rPh sb="2" eb="4">
      <t>シュウシ</t>
    </rPh>
    <rPh sb="4" eb="6">
      <t>ヒリツ</t>
    </rPh>
    <phoneticPr fontId="2"/>
  </si>
  <si>
    <t>市町村名</t>
    <rPh sb="0" eb="3">
      <t>シチョウソン</t>
    </rPh>
    <rPh sb="3" eb="4">
      <t>メイ</t>
    </rPh>
    <phoneticPr fontId="2"/>
  </si>
  <si>
    <t>中能登町</t>
  </si>
  <si>
    <t>地方交付税種地</t>
    <rPh sb="0" eb="2">
      <t>チホウ</t>
    </rPh>
    <rPh sb="2" eb="5">
      <t>コウフゼイ</t>
    </rPh>
    <rPh sb="5" eb="6">
      <t>シュ</t>
    </rPh>
    <rPh sb="6" eb="7">
      <t>チ</t>
    </rPh>
    <phoneticPr fontId="2"/>
  </si>
  <si>
    <t>2-2</t>
  </si>
  <si>
    <t>財源超過</t>
    <rPh sb="0" eb="2">
      <t>ザイゲン</t>
    </rPh>
    <rPh sb="2" eb="4">
      <t>チョウカ</t>
    </rPh>
    <phoneticPr fontId="2"/>
  </si>
  <si>
    <t>歳入歳出差引</t>
  </si>
  <si>
    <t>　　(※1)</t>
  </si>
  <si>
    <t>首都</t>
    <rPh sb="0" eb="2">
      <t>シュト</t>
    </rPh>
    <phoneticPr fontId="2"/>
  </si>
  <si>
    <t>翌年度に繰越すべき財源</t>
  </si>
  <si>
    <t>標準財政規模</t>
    <rPh sb="0" eb="2">
      <t>ヒョウジュン</t>
    </rPh>
    <rPh sb="2" eb="4">
      <t>ザイセイ</t>
    </rPh>
    <rPh sb="4" eb="6">
      <t>キボ</t>
    </rPh>
    <phoneticPr fontId="2"/>
  </si>
  <si>
    <t>近畿</t>
    <rPh sb="0" eb="2">
      <t>キンキ</t>
    </rPh>
    <phoneticPr fontId="2"/>
  </si>
  <si>
    <t>×</t>
  </si>
  <si>
    <t>実質収支</t>
  </si>
  <si>
    <t>財政力指数</t>
    <rPh sb="0" eb="3">
      <t>ザイセイリョク</t>
    </rPh>
    <rPh sb="3" eb="5">
      <t>シスウ</t>
    </rPh>
    <phoneticPr fontId="2"/>
  </si>
  <si>
    <t>人口</t>
    <rPh sb="0" eb="2">
      <t>ジンコウ</t>
    </rPh>
    <phoneticPr fontId="2"/>
  </si>
  <si>
    <t>令和2年国調(人)</t>
    <rPh sb="3" eb="4">
      <t>ネン</t>
    </rPh>
    <rPh sb="4" eb="5">
      <t>コク</t>
    </rPh>
    <rPh sb="5" eb="6">
      <t>チョウ</t>
    </rPh>
    <phoneticPr fontId="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</si>
  <si>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
  </si>
  <si>
    <t>中部</t>
    <rPh sb="0" eb="2">
      <t>チュウブ</t>
    </rPh>
    <phoneticPr fontId="2"/>
  </si>
  <si>
    <t>○</t>
  </si>
  <si>
    <t>単年度収支</t>
  </si>
  <si>
    <t>公債費負担比率</t>
    <rPh sb="0" eb="3">
      <t>コウサイヒ</t>
    </rPh>
    <rPh sb="3" eb="5">
      <t>フタン</t>
    </rPh>
    <rPh sb="5" eb="7">
      <t>ヒリツ</t>
    </rPh>
    <phoneticPr fontId="2"/>
  </si>
  <si>
    <t>平成27年国調(人)</t>
    <rPh sb="4" eb="5">
      <t>ネン</t>
    </rPh>
    <rPh sb="5" eb="6">
      <t>コク</t>
    </rPh>
    <rPh sb="6" eb="7">
      <t>チョウ</t>
    </rPh>
    <phoneticPr fontId="2"/>
  </si>
  <si>
    <t>過疎</t>
    <rPh sb="0" eb="2">
      <t>カソ</t>
    </rPh>
    <phoneticPr fontId="2"/>
  </si>
  <si>
    <t>○</t>
  </si>
  <si>
    <t>積立金</t>
  </si>
  <si>
    <t>健全化判断比率</t>
  </si>
  <si>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
  </si>
  <si>
    <t>-5.9</t>
  </si>
  <si>
    <t>山振</t>
    <rPh sb="0" eb="1">
      <t>ヤマ</t>
    </rPh>
    <rPh sb="1" eb="2">
      <t>フ</t>
    </rPh>
    <phoneticPr fontId="2"/>
  </si>
  <si>
    <t>繰上償還金</t>
  </si>
  <si>
    <t>　実質赤字比率</t>
    <rPh sb="1" eb="3">
      <t>ジッシツ</t>
    </rPh>
    <rPh sb="3" eb="5">
      <t>アカジ</t>
    </rPh>
    <rPh sb="5" eb="7">
      <t>ヒリツ</t>
    </rPh>
    <phoneticPr fontId="2"/>
  </si>
  <si>
    <t>-</t>
  </si>
  <si>
    <t>-</t>
  </si>
  <si>
    <t>住民基本台帳人口
 (※7)</t>
    <rPh sb="0" eb="2">
      <t>ジュウミン</t>
    </rPh>
    <rPh sb="2" eb="4">
      <t>キホン</t>
    </rPh>
    <rPh sb="4" eb="6">
      <t>ダイチョウ</t>
    </rPh>
    <rPh sb="6" eb="8">
      <t>ジンコウ</t>
    </rPh>
    <phoneticPr fontId="2"/>
  </si>
  <si>
    <t>令05.01.01(人)</t>
    <rPh sb="0" eb="1">
      <t>レイ</t>
    </rPh>
    <phoneticPr fontId="2"/>
  </si>
  <si>
    <t>令和2年国調</t>
    <rPh sb="0" eb="2">
      <t>レイワ</t>
    </rPh>
    <rPh sb="3" eb="4">
      <t>ネン</t>
    </rPh>
    <rPh sb="4" eb="5">
      <t>コク</t>
    </rPh>
    <rPh sb="5" eb="6">
      <t>チョウ</t>
    </rPh>
    <phoneticPr fontId="2"/>
  </si>
  <si>
    <t>平成27年国調</t>
    <rPh sb="4" eb="5">
      <t>ネン</t>
    </rPh>
    <rPh sb="5" eb="6">
      <t>コク</t>
    </rPh>
    <rPh sb="6" eb="7">
      <t>チョウ</t>
    </rPh>
    <phoneticPr fontId="2"/>
  </si>
  <si>
    <t>低開発</t>
    <rPh sb="0" eb="1">
      <t>テイ</t>
    </rPh>
    <rPh sb="1" eb="3">
      <t>カイハツ</t>
    </rPh>
    <phoneticPr fontId="2"/>
  </si>
  <si>
    <t>積立金取崩し額</t>
  </si>
  <si>
    <t>　連結実質赤字比率</t>
    <rPh sb="1" eb="3">
      <t>レンケツ</t>
    </rPh>
    <rPh sb="3" eb="5">
      <t>ジッシツ</t>
    </rPh>
    <rPh sb="5" eb="7">
      <t>アカジ</t>
    </rPh>
    <rPh sb="7" eb="9">
      <t>ヒリツ</t>
    </rPh>
    <phoneticPr fontId="2"/>
  </si>
  <si>
    <t>うち日本人(人)</t>
  </si>
  <si>
    <t>第1次</t>
    <rPh sb="0" eb="1">
      <t>ダイ</t>
    </rPh>
    <rPh sb="2" eb="3">
      <t>ジ</t>
    </rPh>
    <phoneticPr fontId="2"/>
  </si>
  <si>
    <t>指数表選定</t>
    <rPh sb="0" eb="2">
      <t>シスウ</t>
    </rPh>
    <rPh sb="2" eb="3">
      <t>ヒョウ</t>
    </rPh>
    <rPh sb="3" eb="5">
      <t>センテイ</t>
    </rPh>
    <phoneticPr fontId="2"/>
  </si>
  <si>
    <t>実質単年度収支</t>
  </si>
  <si>
    <t>　実質公債費比率</t>
    <rPh sb="1" eb="3">
      <t>ジッシツ</t>
    </rPh>
    <rPh sb="3" eb="6">
      <t>コウサイヒ</t>
    </rPh>
    <rPh sb="6" eb="8">
      <t>ヒリツ</t>
    </rPh>
    <phoneticPr fontId="2"/>
  </si>
  <si>
    <t>令04.01.01(人)</t>
  </si>
  <si>
    <t>　将来負担比率</t>
    <rPh sb="1" eb="3">
      <t>ショウライ</t>
    </rPh>
    <rPh sb="3" eb="5">
      <t>フタン</t>
    </rPh>
    <rPh sb="5" eb="7">
      <t>ヒリツ</t>
    </rPh>
    <phoneticPr fontId="2"/>
  </si>
  <si>
    <t>第2次</t>
    <rPh sb="0" eb="1">
      <t>ダイ</t>
    </rPh>
    <rPh sb="2" eb="3">
      <t>ジ</t>
    </rPh>
    <phoneticPr fontId="2"/>
  </si>
  <si>
    <t>基準財政収入額</t>
  </si>
  <si>
    <r>
      <t>資金不足比率 (※</t>
    </r>
    <r>
      <rPr>
        <sz val="9"/>
        <color indexed="8"/>
        <rFont val="ＭＳ ゴシック"/>
        <family val="3"/>
        <charset val="128"/>
      </rPr>
      <t>4</t>
    </r>
    <r>
      <rPr>
        <sz val="9"/>
        <color indexed="8"/>
        <rFont val="ＭＳ ゴシック"/>
        <family val="3"/>
        <charset val="128"/>
      </rPr>
      <t>)</t>
    </r>
  </si>
  <si>
    <t>増減率  (％)</t>
    <rPh sb="0" eb="2">
      <t>ゾウゲン</t>
    </rPh>
    <rPh sb="2" eb="3">
      <t>リツ</t>
    </rPh>
    <phoneticPr fontId="2"/>
  </si>
  <si>
    <t>-1.3</t>
  </si>
  <si>
    <t>基準財政需要額</t>
  </si>
  <si>
    <t>うち日本人(％)</t>
  </si>
  <si>
    <t>-1.3</t>
  </si>
  <si>
    <t>第3次</t>
    <rPh sb="0" eb="1">
      <t>ダイ</t>
    </rPh>
    <rPh sb="2" eb="3">
      <t>ジ</t>
    </rPh>
    <phoneticPr fontId="2"/>
  </si>
  <si>
    <t>標準税収入額等</t>
  </si>
  <si>
    <t>面積 (k㎡)</t>
    <rPh sb="0" eb="2">
      <t>メンセキ</t>
    </rPh>
    <phoneticPr fontId="2"/>
  </si>
  <si>
    <t>経常経費充当一般財源等</t>
    <rPh sb="0" eb="2">
      <t>ケイジョウ</t>
    </rPh>
    <rPh sb="2" eb="4">
      <t>ケイヒ</t>
    </rPh>
    <rPh sb="4" eb="6">
      <t>ジュウトウ</t>
    </rPh>
    <rPh sb="6" eb="8">
      <t>イッパン</t>
    </rPh>
    <rPh sb="8" eb="10">
      <t>ザイゲン</t>
    </rPh>
    <rPh sb="10" eb="11">
      <t>トウ</t>
    </rPh>
    <phoneticPr fontId="23"/>
  </si>
  <si>
    <t>人口密度 (人/k㎡)</t>
    <rPh sb="0" eb="2">
      <t>ジンコウ</t>
    </rPh>
    <rPh sb="2" eb="4">
      <t>ミツド</t>
    </rPh>
    <phoneticPr fontId="2"/>
  </si>
  <si>
    <t>歳入一般財源等</t>
    <rPh sb="0" eb="2">
      <t>サイニュウ</t>
    </rPh>
    <rPh sb="2" eb="4">
      <t>イッパン</t>
    </rPh>
    <rPh sb="4" eb="6">
      <t>ザイゲン</t>
    </rPh>
    <rPh sb="6" eb="7">
      <t>トウ</t>
    </rPh>
    <phoneticPr fontId="23"/>
  </si>
  <si>
    <t>世帯数 (世帯)</t>
    <rPh sb="0" eb="3">
      <t>セタイスウ</t>
    </rPh>
    <phoneticPr fontId="2"/>
  </si>
  <si>
    <t>職員の状況 (※8)</t>
    <rPh sb="0" eb="2">
      <t>ショクイン</t>
    </rPh>
    <rPh sb="3" eb="5">
      <t>ジョウキョウ</t>
    </rPh>
    <phoneticPr fontId="2"/>
  </si>
  <si>
    <t>特別職等</t>
    <rPh sb="0" eb="2">
      <t>トクベツ</t>
    </rPh>
    <rPh sb="2" eb="3">
      <t>ショク</t>
    </rPh>
    <rPh sb="3" eb="4">
      <t>トウ</t>
    </rPh>
    <phoneticPr fontId="2"/>
  </si>
  <si>
    <t>定数</t>
    <rPh sb="0" eb="2">
      <t>テイスウ</t>
    </rPh>
    <phoneticPr fontId="2"/>
  </si>
  <si>
    <t>1人あたり平均
給料月額(百円)</t>
    <rPh sb="1" eb="2">
      <t>リ</t>
    </rPh>
    <rPh sb="5" eb="7">
      <t>ヘイキン</t>
    </rPh>
    <rPh sb="8" eb="10">
      <t>キュウリョウ</t>
    </rPh>
    <rPh sb="10" eb="11">
      <t>ツキ</t>
    </rPh>
    <rPh sb="11" eb="12">
      <t>ガク</t>
    </rPh>
    <rPh sb="13" eb="15">
      <t>ヒャクエン</t>
    </rPh>
    <phoneticPr fontId="2"/>
  </si>
  <si>
    <t>一般職員等(※6)</t>
    <rPh sb="0" eb="2">
      <t>イッパン</t>
    </rPh>
    <rPh sb="2" eb="4">
      <t>ショクイン</t>
    </rPh>
    <rPh sb="4" eb="5">
      <t>トウ</t>
    </rPh>
    <phoneticPr fontId="2"/>
  </si>
  <si>
    <t>職員数
(人)</t>
    <rPh sb="0" eb="3">
      <t>ショクインスウ</t>
    </rPh>
    <phoneticPr fontId="2"/>
  </si>
  <si>
    <t>給料月額
(百円)</t>
    <rPh sb="0" eb="2">
      <t>キュウリョウ</t>
    </rPh>
    <rPh sb="2" eb="3">
      <t>ツキ</t>
    </rPh>
    <rPh sb="3" eb="4">
      <t>ガク</t>
    </rPh>
    <rPh sb="6" eb="8">
      <t>ヒャクエン</t>
    </rPh>
    <phoneticPr fontId="2"/>
  </si>
  <si>
    <t>地方債現在高</t>
  </si>
  <si>
    <t>　うち公的資金</t>
    <rPh sb="3" eb="5">
      <t>コウテキ</t>
    </rPh>
    <phoneticPr fontId="2"/>
  </si>
  <si>
    <t>市区町村長</t>
    <rPh sb="0" eb="2">
      <t>シク</t>
    </rPh>
    <rPh sb="2" eb="4">
      <t>チョウソン</t>
    </rPh>
    <rPh sb="4" eb="5">
      <t>チョウ</t>
    </rPh>
    <phoneticPr fontId="2"/>
  </si>
  <si>
    <t>一般職員</t>
    <rPh sb="0" eb="2">
      <t>イッパン</t>
    </rPh>
    <rPh sb="2" eb="4">
      <t>ショクイン</t>
    </rPh>
    <phoneticPr fontId="2"/>
  </si>
  <si>
    <t>地方債現在高（臨時財政対策債除き）</t>
  </si>
  <si>
    <t>副市区町村長</t>
    <rPh sb="0" eb="1">
      <t>フク</t>
    </rPh>
    <rPh sb="1" eb="3">
      <t>シク</t>
    </rPh>
    <rPh sb="3" eb="5">
      <t>チョウソン</t>
    </rPh>
    <rPh sb="5" eb="6">
      <t>チョウ</t>
    </rPh>
    <phoneticPr fontId="2"/>
  </si>
  <si>
    <t>　うち消防職員</t>
    <rPh sb="3" eb="5">
      <t>ショウボウ</t>
    </rPh>
    <rPh sb="5" eb="7">
      <t>ショクイン</t>
    </rPh>
    <phoneticPr fontId="2"/>
  </si>
  <si>
    <t>-</t>
  </si>
  <si>
    <t>債務負担行為額（支出予定額）</t>
    <rPh sb="0" eb="2">
      <t>サイム</t>
    </rPh>
    <rPh sb="2" eb="4">
      <t>フタン</t>
    </rPh>
    <rPh sb="4" eb="6">
      <t>コウイ</t>
    </rPh>
    <rPh sb="6" eb="7">
      <t>ガク</t>
    </rPh>
    <rPh sb="8" eb="10">
      <t>シシュツ</t>
    </rPh>
    <rPh sb="10" eb="12">
      <t>ヨテイ</t>
    </rPh>
    <rPh sb="12" eb="13">
      <t>ガク</t>
    </rPh>
    <phoneticPr fontId="2"/>
  </si>
  <si>
    <t>教育長</t>
  </si>
  <si>
    <t>　うち技能労務職員</t>
    <rPh sb="3" eb="5">
      <t>ギノウ</t>
    </rPh>
    <rPh sb="5" eb="7">
      <t>ロウム</t>
    </rPh>
    <rPh sb="7" eb="9">
      <t>ショクイン</t>
    </rPh>
    <phoneticPr fontId="2"/>
  </si>
  <si>
    <t>収益事業収入</t>
  </si>
  <si>
    <t>議会議長</t>
    <rPh sb="0" eb="2">
      <t>ギカイ</t>
    </rPh>
    <rPh sb="2" eb="4">
      <t>ギチョウ</t>
    </rPh>
    <phoneticPr fontId="2"/>
  </si>
  <si>
    <t>教育公務員</t>
    <rPh sb="0" eb="2">
      <t>キョウイク</t>
    </rPh>
    <rPh sb="2" eb="5">
      <t>コウムイン</t>
    </rPh>
    <phoneticPr fontId="2"/>
  </si>
  <si>
    <t>土地開発基金現在高</t>
    <rPh sb="0" eb="2">
      <t>トチ</t>
    </rPh>
    <rPh sb="2" eb="4">
      <t>カイハツ</t>
    </rPh>
    <rPh sb="4" eb="6">
      <t>キキン</t>
    </rPh>
    <rPh sb="6" eb="8">
      <t>ゲンザイ</t>
    </rPh>
    <rPh sb="8" eb="9">
      <t>タカ</t>
    </rPh>
    <phoneticPr fontId="23"/>
  </si>
  <si>
    <t>議会副議長</t>
    <rPh sb="0" eb="2">
      <t>ギカイ</t>
    </rPh>
    <rPh sb="2" eb="3">
      <t>フク</t>
    </rPh>
    <rPh sb="3" eb="5">
      <t>ギチョウ</t>
    </rPh>
    <phoneticPr fontId="2"/>
  </si>
  <si>
    <t>臨時職員</t>
    <rPh sb="0" eb="2">
      <t>リンジ</t>
    </rPh>
    <rPh sb="2" eb="4">
      <t>ショクイン</t>
    </rPh>
    <phoneticPr fontId="2"/>
  </si>
  <si>
    <t>積立金
現在高</t>
    <rPh sb="4" eb="7">
      <t>ゲンザイダカ</t>
    </rPh>
    <phoneticPr fontId="23"/>
  </si>
  <si>
    <t>議会議員</t>
    <rPh sb="0" eb="2">
      <t>ギカイ</t>
    </rPh>
    <rPh sb="2" eb="4">
      <t>ギイン</t>
    </rPh>
    <phoneticPr fontId="2"/>
  </si>
  <si>
    <t>合計</t>
    <rPh sb="0" eb="2">
      <t>ゴウケイ</t>
    </rPh>
    <phoneticPr fontId="2"/>
  </si>
  <si>
    <t>減債基金</t>
    <rPh sb="0" eb="1">
      <t>ゲン</t>
    </rPh>
    <rPh sb="1" eb="2">
      <t>サイ</t>
    </rPh>
    <rPh sb="2" eb="4">
      <t>キキン</t>
    </rPh>
    <phoneticPr fontId="2"/>
  </si>
  <si>
    <t>ラスパイレス指数</t>
    <rPh sb="6" eb="8">
      <t>シスウ</t>
    </rPh>
    <phoneticPr fontId="2"/>
  </si>
  <si>
    <t>一般会計等の一覧</t>
  </si>
  <si>
    <t>事業会計の一覧</t>
    <rPh sb="0" eb="2">
      <t>ジギョウ</t>
    </rPh>
    <rPh sb="2" eb="4">
      <t>カイケイ</t>
    </rPh>
    <phoneticPr fontId="2"/>
  </si>
  <si>
    <t>公営企業（法適）の一覧</t>
    <rPh sb="0" eb="2">
      <t>コウエイ</t>
    </rPh>
    <rPh sb="2" eb="4">
      <t>キギョウ</t>
    </rPh>
    <phoneticPr fontId="2"/>
  </si>
  <si>
    <t>公営企業（法非適）の一覧</t>
    <rPh sb="0" eb="2">
      <t>コウエイ</t>
    </rPh>
    <rPh sb="2" eb="4">
      <t>キギョウ</t>
    </rPh>
    <rPh sb="6" eb="7">
      <t>ヒ</t>
    </rPh>
    <phoneticPr fontId="2"/>
  </si>
  <si>
    <t>関係する一部事務組合等一覧</t>
    <rPh sb="0" eb="2">
      <t>カンケイ</t>
    </rPh>
    <rPh sb="4" eb="6">
      <t>イチブ</t>
    </rPh>
    <rPh sb="6" eb="8">
      <t>ジム</t>
    </rPh>
    <rPh sb="8" eb="10">
      <t>クミアイ</t>
    </rPh>
    <rPh sb="10" eb="11">
      <t>トウ</t>
    </rPh>
    <rPh sb="11" eb="13">
      <t>イチラン</t>
    </rPh>
    <phoneticPr fontId="2"/>
  </si>
  <si>
    <t>地方公社・第三セクター等一覧</t>
    <rPh sb="0" eb="2">
      <t>チホウ</t>
    </rPh>
    <rPh sb="2" eb="4">
      <t>コウシャ</t>
    </rPh>
    <rPh sb="5" eb="6">
      <t>ダイ</t>
    </rPh>
    <rPh sb="6" eb="7">
      <t>３</t>
    </rPh>
    <rPh sb="11" eb="12">
      <t>トウ</t>
    </rPh>
    <rPh sb="12" eb="14">
      <t>イチラン</t>
    </rPh>
    <phoneticPr fontId="2"/>
  </si>
  <si>
    <t>項番</t>
  </si>
  <si>
    <t>会計名</t>
  </si>
  <si>
    <t>項番</t>
  </si>
  <si>
    <t>項番</t>
    <rPh sb="0" eb="2">
      <t>コウバン</t>
    </rPh>
    <phoneticPr fontId="2"/>
  </si>
  <si>
    <t>会計名</t>
    <rPh sb="0" eb="2">
      <t>カイケイ</t>
    </rPh>
    <rPh sb="2" eb="3">
      <t>メイ</t>
    </rPh>
    <phoneticPr fontId="2"/>
  </si>
  <si>
    <t>組合等名</t>
  </si>
  <si>
    <t>団体名</t>
    <rPh sb="0" eb="2">
      <t>ダンタイ</t>
    </rPh>
    <phoneticPr fontId="2"/>
  </si>
  <si>
    <r>
      <t>(※</t>
    </r>
    <r>
      <rPr>
        <sz val="9"/>
        <color indexed="8"/>
        <rFont val="ＭＳ ゴシック"/>
        <family val="3"/>
        <charset val="128"/>
      </rPr>
      <t>3</t>
    </r>
    <r>
      <rPr>
        <sz val="9"/>
        <color indexed="8"/>
        <rFont val="ＭＳ ゴシック"/>
        <family val="3"/>
        <charset val="128"/>
      </rPr>
      <t>)</t>
    </r>
  </si>
  <si>
    <t>（注釈）</t>
    <rPh sb="1" eb="3">
      <t>チュウシャク</t>
    </rPh>
    <phoneticPr fontId="2"/>
  </si>
  <si>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</si>
  <si>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</si>
  <si>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</si>
  <si>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</si>
  <si>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</si>
  <si>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</si>
  <si>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7"/>
  </si>
  <si>
    <t>※8：職員の状況については、令和4年度地方公務員給与実態調査に基づいている。</t>
  </si>
  <si>
    <t>令和4年度</t>
  </si>
  <si>
    <t>石川県中能登町</t>
  </si>
  <si>
    <t>(1) 普通会計の状況（市町村）</t>
    <rPh sb="4" eb="6">
      <t>フツウ</t>
    </rPh>
    <rPh sb="6" eb="8">
      <t>カイケイ</t>
    </rPh>
    <rPh sb="9" eb="11">
      <t>ジョウキョウ</t>
    </rPh>
    <rPh sb="12" eb="15">
      <t>シチョウソン</t>
    </rPh>
    <phoneticPr fontId="2"/>
  </si>
  <si>
    <t>歳入の状況（単位 千円・％）</t>
    <rPh sb="0" eb="2">
      <t>サイニュウ</t>
    </rPh>
    <rPh sb="3" eb="5">
      <t>ジョウキョウ</t>
    </rPh>
    <rPh sb="6" eb="8">
      <t>タンイ</t>
    </rPh>
    <rPh sb="9" eb="11">
      <t>センエン</t>
    </rPh>
    <phoneticPr fontId="2"/>
  </si>
  <si>
    <t>地方税の状況（単位 千円・％）</t>
    <rPh sb="0" eb="2">
      <t>チホウ</t>
    </rPh>
    <rPh sb="2" eb="3">
      <t>ゼイ</t>
    </rPh>
    <rPh sb="4" eb="6">
      <t>ジョウキョウ</t>
    </rPh>
    <rPh sb="7" eb="9">
      <t>タンイ</t>
    </rPh>
    <rPh sb="10" eb="12">
      <t>センエン</t>
    </rPh>
    <phoneticPr fontId="2"/>
  </si>
  <si>
    <t>歳出の状況（単位 千円・％）</t>
  </si>
  <si>
    <t>決算額</t>
    <rPh sb="0" eb="2">
      <t>ケッサン</t>
    </rPh>
    <rPh sb="2" eb="3">
      <t>ガク</t>
    </rPh>
    <phoneticPr fontId="2"/>
  </si>
  <si>
    <t>構成比</t>
    <rPh sb="0" eb="3">
      <t>コウセイヒ</t>
    </rPh>
    <phoneticPr fontId="2"/>
  </si>
  <si>
    <t>経常一般財源等</t>
    <rPh sb="0" eb="2">
      <t>ケイジョウ</t>
    </rPh>
    <rPh sb="2" eb="4">
      <t>イッパン</t>
    </rPh>
    <rPh sb="4" eb="7">
      <t>ザイゲントウ</t>
    </rPh>
    <phoneticPr fontId="2"/>
  </si>
  <si>
    <t>区分</t>
  </si>
  <si>
    <t>収入済額</t>
    <rPh sb="0" eb="2">
      <t>シュウニュウ</t>
    </rPh>
    <rPh sb="2" eb="3">
      <t>スミ</t>
    </rPh>
    <rPh sb="3" eb="4">
      <t>ガク</t>
    </rPh>
    <phoneticPr fontId="2"/>
  </si>
  <si>
    <t>超過課税分</t>
    <rPh sb="0" eb="2">
      <t>チョウカ</t>
    </rPh>
    <rPh sb="2" eb="4">
      <t>カゼイ</t>
    </rPh>
    <rPh sb="4" eb="5">
      <t>ブン</t>
    </rPh>
    <phoneticPr fontId="2"/>
  </si>
  <si>
    <t>目的別歳出の状況（単位 千円・％）</t>
  </si>
  <si>
    <t>地方税</t>
  </si>
  <si>
    <t>普通税</t>
    <rPh sb="0" eb="2">
      <t>フツウ</t>
    </rPh>
    <rPh sb="2" eb="3">
      <t>ゼイ</t>
    </rPh>
    <phoneticPr fontId="22"/>
  </si>
  <si>
    <t>決算額 (A)</t>
    <rPh sb="0" eb="2">
      <t>ケッサン</t>
    </rPh>
    <rPh sb="2" eb="3">
      <t>ガク</t>
    </rPh>
    <phoneticPr fontId="2"/>
  </si>
  <si>
    <t>(A)のうち普通建設事業費</t>
    <rPh sb="6" eb="8">
      <t>フツウ</t>
    </rPh>
    <rPh sb="8" eb="10">
      <t>ケンセツ</t>
    </rPh>
    <rPh sb="10" eb="13">
      <t>ジギョウヒ</t>
    </rPh>
    <phoneticPr fontId="2"/>
  </si>
  <si>
    <t>(A)のうち充当一般財源等</t>
    <rPh sb="6" eb="8">
      <t>ジュウトウ</t>
    </rPh>
    <rPh sb="8" eb="10">
      <t>イッパン</t>
    </rPh>
    <rPh sb="10" eb="12">
      <t>ザイゲン</t>
    </rPh>
    <rPh sb="12" eb="13">
      <t>ナド</t>
    </rPh>
    <phoneticPr fontId="2"/>
  </si>
  <si>
    <t>地方譲与税</t>
  </si>
  <si>
    <t>　法定普通税</t>
  </si>
  <si>
    <t>議会費</t>
  </si>
  <si>
    <t>利子割交付金</t>
  </si>
  <si>
    <t>　　市町村民税</t>
  </si>
  <si>
    <t>総務費</t>
  </si>
  <si>
    <t>配当割交付金</t>
    <rPh sb="0" eb="2">
      <t>ハイトウ</t>
    </rPh>
    <rPh sb="2" eb="3">
      <t>ワリ</t>
    </rPh>
    <rPh sb="3" eb="6">
      <t>コウフキン</t>
    </rPh>
    <phoneticPr fontId="22"/>
  </si>
  <si>
    <t>　　　個人均等割</t>
  </si>
  <si>
    <t>-</t>
  </si>
  <si>
    <t>民生費</t>
  </si>
  <si>
    <t>株式等譲渡所得割交付金</t>
    <rPh sb="0" eb="2">
      <t>カブシキ</t>
    </rPh>
    <rPh sb="2" eb="3">
      <t>トウ</t>
    </rPh>
    <rPh sb="3" eb="5">
      <t>ジョウト</t>
    </rPh>
    <rPh sb="5" eb="7">
      <t>ショトク</t>
    </rPh>
    <rPh sb="7" eb="8">
      <t>ワリ</t>
    </rPh>
    <rPh sb="8" eb="11">
      <t>コウフキン</t>
    </rPh>
    <phoneticPr fontId="22"/>
  </si>
  <si>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</si>
  <si>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</si>
  <si>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</si>
  <si>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</si>
  <si>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</si>
  <si>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</si>
  <si>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</si>
  <si>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</si>
  <si>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</si>
  <si>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</si>
  <si>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</si>
  <si>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</si>
  <si>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</si>
  <si>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</si>
  <si>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</si>
  <si>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</si>
  <si>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</si>
  <si>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</si>
  <si>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</si>
  <si>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</si>
  <si>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</si>
  <si>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</si>
  <si>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</si>
  <si>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</si>
  <si>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</si>
  <si>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</si>
  <si>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rPh sb="7" eb="8">
      <t>トウ</t>
    </rPh>
    <phoneticPr fontId="15"/>
  </si>
  <si>
    <t>　法定外普通税</t>
  </si>
  <si>
    <t>諸支出金</t>
    <rPh sb="3" eb="4">
      <t>キン</t>
    </rPh>
    <phoneticPr fontId="23"/>
  </si>
  <si>
    <t>　個人住民税減収補塡特例交付金</t>
  </si>
  <si>
    <t>目的税</t>
  </si>
  <si>
    <t>前年度繰上充用金</t>
  </si>
  <si>
    <t>　新型コロナウイルス感染症対策地方税減収補塡特別交付金</t>
  </si>
  <si>
    <t>　法定目的税</t>
  </si>
  <si>
    <t>歳出合計</t>
  </si>
  <si>
    <t>地方交付税</t>
  </si>
  <si>
    <t>　　入湯税</t>
  </si>
  <si>
    <t>　普通交付税</t>
  </si>
  <si>
    <t>　　事業所税</t>
  </si>
  <si>
    <t>性質別歳出の状況（単位 千円・％）</t>
    <rPh sb="0" eb="2">
      <t>セイシツ</t>
    </rPh>
    <phoneticPr fontId="2"/>
  </si>
  <si>
    <t>　特別交付税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</si>
  <si>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</si>
  <si>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</si>
  <si>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</si>
  <si>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</si>
  <si>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</si>
  <si>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18"/>
  </si>
  <si>
    <t>　震災復興特別交付税</t>
  </si>
  <si>
    <t>　　水利地益税等</t>
  </si>
  <si>
    <t>義務的経費計</t>
    <rPh sb="0" eb="3">
      <t>ギムテキ</t>
    </rPh>
    <rPh sb="3" eb="5">
      <t>ケイヒ</t>
    </rPh>
    <rPh sb="5" eb="6">
      <t>ケイ</t>
    </rPh>
    <phoneticPr fontId="2"/>
  </si>
  <si>
    <t>(一般財源計)</t>
  </si>
  <si>
    <t>　法定外目的税</t>
  </si>
  <si>
    <t>　人件費</t>
  </si>
  <si>
    <t>交通安全対策特別交付金</t>
  </si>
  <si>
    <t>旧法による税</t>
  </si>
  <si>
    <t>　　うち職員給</t>
    <rPh sb="4" eb="6">
      <t>ショクイン</t>
    </rPh>
    <rPh sb="6" eb="7">
      <t>キュウ</t>
    </rPh>
    <phoneticPr fontId="2"/>
  </si>
  <si>
    <t>分担金・負担金</t>
  </si>
  <si>
    <t>合計</t>
  </si>
  <si>
    <t>　扶助費</t>
  </si>
  <si>
    <t>使用料</t>
  </si>
  <si>
    <t>　公債費</t>
  </si>
  <si>
    <t>手数料</t>
  </si>
  <si>
    <t>内訳</t>
    <rPh sb="0" eb="2">
      <t>ウチワケ</t>
    </rPh>
    <phoneticPr fontId="2"/>
  </si>
  <si>
    <t>国庫支出金</t>
  </si>
  <si>
    <t>令和4年度</t>
    <rPh sb="0" eb="2">
      <t>レイワ</t>
    </rPh>
    <rPh sb="3" eb="5">
      <t>ネンド</t>
    </rPh>
    <phoneticPr fontId="2"/>
  </si>
  <si>
    <t>令和3年度</t>
    <rPh sb="0" eb="2">
      <t>レイワ</t>
    </rPh>
    <rPh sb="3" eb="5">
      <t>ネンド</t>
    </rPh>
    <rPh sb="4" eb="5">
      <t>ド</t>
    </rPh>
    <phoneticPr fontId="2"/>
  </si>
  <si>
    <t>　うち元金</t>
  </si>
  <si>
    <t>国有提供交付金(特別区財調交付金)</t>
  </si>
  <si>
    <t>徴収率
(％)</t>
    <rPh sb="0" eb="2">
      <t>チョウシュウ</t>
    </rPh>
    <rPh sb="2" eb="3">
      <t>リツ</t>
    </rPh>
    <phoneticPr fontId="2"/>
  </si>
  <si>
    <t>現年</t>
    <rPh sb="0" eb="1">
      <t>ゲン</t>
    </rPh>
    <rPh sb="1" eb="2">
      <t>ネン</t>
    </rPh>
    <phoneticPr fontId="2"/>
  </si>
  <si>
    <t>　うち利子</t>
  </si>
  <si>
    <t>都道府県支出金</t>
  </si>
  <si>
    <t>・計</t>
  </si>
  <si>
    <t>市町村民税</t>
    <rPh sb="0" eb="3">
      <t>シチョウソン</t>
    </rPh>
    <rPh sb="3" eb="4">
      <t>ミン</t>
    </rPh>
    <rPh sb="4" eb="5">
      <t>ゼイ</t>
    </rPh>
    <phoneticPr fontId="2"/>
  </si>
  <si>
    <t>一時借入金利子</t>
  </si>
  <si>
    <t>財産収入</t>
  </si>
  <si>
    <t>純固定資産税</t>
    <rPh sb="0" eb="1">
      <t>ジュン</t>
    </rPh>
    <rPh sb="1" eb="3">
      <t>コテイ</t>
    </rPh>
    <rPh sb="3" eb="6">
      <t>シサンゼイ</t>
    </rPh>
    <phoneticPr fontId="2"/>
  </si>
  <si>
    <t>その他の経費</t>
    <rPh sb="2" eb="3">
      <t>タ</t>
    </rPh>
    <rPh sb="4" eb="6">
      <t>ケイヒ</t>
    </rPh>
    <phoneticPr fontId="2"/>
  </si>
  <si>
    <t>寄附金</t>
  </si>
  <si>
    <t>　物件費</t>
  </si>
  <si>
    <t>繰入金</t>
  </si>
  <si>
    <t>公営事業等への繰出</t>
    <rPh sb="0" eb="2">
      <t>コウエイ</t>
    </rPh>
    <rPh sb="2" eb="4">
      <t>ジギョウ</t>
    </rPh>
    <rPh sb="4" eb="5">
      <t>トウ</t>
    </rPh>
    <rPh sb="7" eb="9">
      <t>クリダ</t>
    </rPh>
    <phoneticPr fontId="2"/>
  </si>
  <si>
    <t>国民健康保険事業会計の状況</t>
    <rPh sb="0" eb="2">
      <t>コクミン</t>
    </rPh>
    <rPh sb="2" eb="4">
      <t>ケンコウ</t>
    </rPh>
    <rPh sb="4" eb="6">
      <t>ホケン</t>
    </rPh>
    <rPh sb="6" eb="8">
      <t>ジギョウ</t>
    </rPh>
    <rPh sb="8" eb="10">
      <t>カイケイ</t>
    </rPh>
    <rPh sb="11" eb="13">
      <t>ジョウキョウ</t>
    </rPh>
    <phoneticPr fontId="2"/>
  </si>
  <si>
    <t>　維持補修費</t>
  </si>
  <si>
    <t>繰越金</t>
  </si>
  <si>
    <t>合計</t>
  </si>
  <si>
    <t>実質収支</t>
    <rPh sb="0" eb="2">
      <t>ジッシツ</t>
    </rPh>
    <rPh sb="2" eb="4">
      <t>シュウシ</t>
    </rPh>
    <phoneticPr fontId="2"/>
  </si>
  <si>
    <t>　補助費等</t>
    <rPh sb="1" eb="3">
      <t>ホジョ</t>
    </rPh>
    <rPh sb="3" eb="4">
      <t>ヒ</t>
    </rPh>
    <rPh sb="4" eb="5">
      <t>トウ</t>
    </rPh>
    <phoneticPr fontId="2"/>
  </si>
  <si>
    <t>諸収入</t>
  </si>
  <si>
    <t>下水道</t>
  </si>
  <si>
    <t>再差引収支</t>
    <rPh sb="0" eb="1">
      <t>サイ</t>
    </rPh>
    <rPh sb="1" eb="3">
      <t>サシヒキ</t>
    </rPh>
    <rPh sb="3" eb="5">
      <t>シュウシ</t>
    </rPh>
    <phoneticPr fontId="2"/>
  </si>
  <si>
    <t>　　うち一部事務組合負担金</t>
  </si>
  <si>
    <t>地方債</t>
  </si>
  <si>
    <t>宅地造成</t>
  </si>
  <si>
    <t>加入世帯数(世帯)</t>
  </si>
  <si>
    <t>　繰出金</t>
  </si>
  <si>
    <t>　うち減収補塡債(特例分)</t>
    <rPh sb="4" eb="5">
      <t>シュウ</t>
    </rPh>
    <rPh sb="9" eb="10">
      <t>トク</t>
    </rPh>
    <rPh sb="10" eb="11">
      <t>レイ</t>
    </rPh>
    <rPh sb="11" eb="12">
      <t>ブン</t>
    </rPh>
    <phoneticPr fontId="15"/>
  </si>
  <si>
    <t>上水道</t>
  </si>
  <si>
    <t>被保険者数(人)</t>
  </si>
  <si>
    <t>　積立金</t>
  </si>
  <si>
    <t>　うち臨時財政対策債</t>
  </si>
  <si>
    <t>工業用水道</t>
  </si>
  <si>
    <t>被保険者
1人当り</t>
  </si>
  <si>
    <t>保険税(料)収入額</t>
  </si>
  <si>
    <t>　投資・出資金・貸付金</t>
  </si>
  <si>
    <t>歳入合計</t>
  </si>
  <si>
    <t>国民健康保険</t>
  </si>
  <si>
    <t>国庫支出金</t>
  </si>
  <si>
    <t>　前年度繰上充用金</t>
  </si>
  <si>
    <t>その他</t>
  </si>
  <si>
    <t>保険給付費</t>
  </si>
  <si>
    <t>投資的経費計</t>
    <rPh sb="5" eb="6">
      <t>ケイ</t>
    </rPh>
    <phoneticPr fontId="2"/>
  </si>
  <si>
    <t>(注釈)</t>
    <rPh sb="1" eb="2">
      <t>チュウ</t>
    </rPh>
    <rPh sb="2" eb="3">
      <t>シャク</t>
    </rPh>
    <phoneticPr fontId="2"/>
  </si>
  <si>
    <t>　　うち人件費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</si>
  <si>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
  </si>
  <si>
    <t>普通建設事業費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</si>
  <si>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
  </si>
  <si>
    <t>　うち補助</t>
  </si>
  <si>
    <t>　うち単独</t>
  </si>
  <si>
    <t>災害復旧事業費</t>
  </si>
  <si>
    <t>失業対策事業費</t>
  </si>
  <si>
    <t>歳出合計</t>
  </si>
  <si>
    <t>(2)各会計、関係団体の財政状況及び健全化判断比率（市町村）</t>
    <rPh sb="26" eb="29">
      <t>シチョウソン</t>
    </rPh>
    <phoneticPr fontId="2"/>
  </si>
  <si>
    <t>令和4年度</t>
  </si>
  <si>
    <t>石川県中能登町</t>
  </si>
  <si>
    <t>一般会計等の財政状況（単位：百万円）</t>
    <rPh sb="0" eb="2">
      <t>イッパン</t>
    </rPh>
    <rPh sb="2" eb="4">
      <t>カイケイ</t>
    </rPh>
    <rPh sb="4" eb="5">
      <t>トウ</t>
    </rPh>
    <rPh sb="6" eb="8">
      <t>ザイセイ</t>
    </rPh>
    <rPh sb="8" eb="10">
      <t>ジョウキョウ</t>
    </rPh>
    <phoneticPr fontId="2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</si>
  <si>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</si>
  <si>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</si>
  <si>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歳入</t>
    <rPh sb="0" eb="2">
      <t>サイニュウ</t>
    </rPh>
    <phoneticPr fontId="29"/>
  </si>
  <si>
    <t>歳出</t>
  </si>
  <si>
    <t>形式収支</t>
  </si>
  <si>
    <t>実質収支</t>
  </si>
  <si>
    <t>他会計等
からの
繰入金</t>
    <rPh sb="9" eb="11">
      <t>クリイレ</t>
    </rPh>
    <rPh sb="11" eb="12">
      <t>キン</t>
    </rPh>
    <phoneticPr fontId="29"/>
  </si>
  <si>
    <t>地方債
現在高</t>
  </si>
  <si>
    <t>備考</t>
    <rPh sb="0" eb="2">
      <t>ビコウ</t>
    </rPh>
    <phoneticPr fontId="2"/>
  </si>
  <si>
    <t>地方公社・第三セクター等名</t>
    <rPh sb="12" eb="13">
      <t>メイ</t>
    </rPh>
    <phoneticPr fontId="2"/>
  </si>
  <si>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</si>
  <si>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</si>
  <si>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</si>
  <si>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</si>
  <si>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</si>
  <si>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2"/>
  </si>
  <si>
    <t>当該団体からの損失補償に係る債務残高</t>
  </si>
  <si>
    <t>一般会計等
負担見込額</t>
  </si>
  <si>
    <t>一般会計</t>
  </si>
  <si>
    <t>ケーブルテレビ事業特別会計</t>
  </si>
  <si>
    <t>実質赤字額</t>
    <rPh sb="0" eb="2">
      <t>ジッシツ</t>
    </rPh>
    <rPh sb="2" eb="5">
      <t>アカジガク</t>
    </rPh>
    <phoneticPr fontId="2"/>
  </si>
  <si>
    <t>計</t>
    <rPh sb="0" eb="1">
      <t>ケイ</t>
    </rPh>
    <phoneticPr fontId="2"/>
  </si>
  <si>
    <t>一般会計等（純計）</t>
    <rPh sb="0" eb="2">
      <t>イッパン</t>
    </rPh>
    <rPh sb="2" eb="4">
      <t>カイケイ</t>
    </rPh>
    <rPh sb="4" eb="5">
      <t>トウ</t>
    </rPh>
    <rPh sb="6" eb="8">
      <t>ジュンケイ</t>
    </rPh>
    <phoneticPr fontId="2"/>
  </si>
  <si>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</si>
  <si>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2"/>
  </si>
  <si>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</si>
  <si>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</si>
  <si>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</si>
  <si>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</si>
  <si>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</si>
  <si>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</si>
  <si>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</si>
  <si>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2"/>
  </si>
  <si>
    <t>国民健康保険特別会計</t>
  </si>
  <si>
    <t>介護保険特別会計</t>
  </si>
  <si>
    <t>後期高齢者医療特別会計</t>
  </si>
  <si>
    <t>水道事業会計</t>
  </si>
  <si>
    <t>法適用企業</t>
  </si>
  <si>
    <t>下水道事業会計</t>
  </si>
  <si>
    <t>法適用企業</t>
  </si>
  <si>
    <t>分譲宅地造成事業特別会計</t>
  </si>
  <si>
    <t>法非適用企業</t>
  </si>
  <si>
    <t>連結実質赤字額</t>
    <rPh sb="0" eb="2">
      <t>レンケツ</t>
    </rPh>
    <rPh sb="2" eb="4">
      <t>ジッシツ</t>
    </rPh>
    <rPh sb="4" eb="7">
      <t>アカジガク</t>
    </rPh>
    <phoneticPr fontId="2"/>
  </si>
  <si>
    <t>公営企業会計等</t>
    <rPh sb="0" eb="2">
      <t>コウエイ</t>
    </rPh>
    <rPh sb="2" eb="4">
      <t>キギョウ</t>
    </rPh>
    <rPh sb="4" eb="6">
      <t>カイケイ</t>
    </rPh>
    <rPh sb="6" eb="7">
      <t>トウ</t>
    </rPh>
    <phoneticPr fontId="2"/>
  </si>
  <si>
    <t>-</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</si>
  <si>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
  </si>
  <si>
    <t>一部事務組合等名</t>
    <rPh sb="0" eb="2">
      <t>イチブ</t>
    </rPh>
    <rPh sb="2" eb="4">
      <t>ジム</t>
    </rPh>
    <rPh sb="4" eb="6">
      <t>クミアイ</t>
    </rPh>
    <rPh sb="6" eb="7">
      <t>トウ</t>
    </rPh>
    <rPh sb="7" eb="8">
      <t>メイ</t>
    </rPh>
    <phoneticPr fontId="29"/>
  </si>
  <si>
    <t>総収益
（歳入）</t>
  </si>
  <si>
    <t>総費用
（歳出）</t>
  </si>
  <si>
    <t>他会計等
からの
繰入金</t>
  </si>
  <si>
    <t>企業債
（地方債）
現在高</t>
  </si>
  <si>
    <t>左のうち
一般会計等
負担見込額</t>
  </si>
  <si>
    <t>一部事務組合等</t>
    <rPh sb="0" eb="2">
      <t>イチブ</t>
    </rPh>
    <rPh sb="2" eb="4">
      <t>ジム</t>
    </rPh>
    <rPh sb="4" eb="6">
      <t>クミアイ</t>
    </rPh>
    <rPh sb="6" eb="7">
      <t>トウ</t>
    </rPh>
    <phoneticPr fontId="2"/>
  </si>
  <si>
    <t>地方公社・第三セクター等</t>
    <rPh sb="0" eb="4">
      <t>チホウコウシャ</t>
    </rPh>
    <rPh sb="5" eb="6">
      <t>ダイ</t>
    </rPh>
    <rPh sb="6" eb="7">
      <t>サン</t>
    </rPh>
    <rPh sb="11" eb="12">
      <t>ナド</t>
    </rPh>
    <phoneticPr fontId="2"/>
  </si>
  <si>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</si>
  <si>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</si>
  <si>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2"/>
  </si>
  <si>
    <t>将来負担の状況</t>
  </si>
  <si>
    <t>実質公債費比率　　（千円・％）</t>
    <rPh sb="0" eb="2">
      <t>ジッシツ</t>
    </rPh>
    <rPh sb="2" eb="4">
      <t>コウサイ</t>
    </rPh>
    <rPh sb="4" eb="5">
      <t>ヒ</t>
    </rPh>
    <rPh sb="5" eb="7">
      <t>ヒリツ</t>
    </rPh>
    <rPh sb="10" eb="12">
      <t>センエン</t>
    </rPh>
    <phoneticPr fontId="2"/>
  </si>
  <si>
    <t>将来負担比率　　（千円・％）</t>
    <rPh sb="0" eb="2">
      <t>ショウライ</t>
    </rPh>
    <rPh sb="2" eb="4">
      <t>フタン</t>
    </rPh>
    <phoneticPr fontId="2"/>
  </si>
  <si>
    <t>区分</t>
    <rPh sb="0" eb="1">
      <t>ク</t>
    </rPh>
    <rPh sb="1" eb="2">
      <t>ブン</t>
    </rPh>
    <phoneticPr fontId="29"/>
  </si>
  <si>
    <t>令和2年度</t>
    <rPh sb="0" eb="2">
      <t>レイワ</t>
    </rPh>
    <rPh sb="3" eb="5">
      <t>ネンド</t>
    </rPh>
    <phoneticPr fontId="2"/>
  </si>
  <si>
    <t>令和3年度</t>
    <rPh sb="0" eb="2">
      <t>レイワ</t>
    </rPh>
    <rPh sb="3" eb="5">
      <t>ネンド</t>
    </rPh>
    <phoneticPr fontId="2"/>
  </si>
  <si>
    <t>分母比</t>
    <rPh sb="0" eb="2">
      <t>ブンボ</t>
    </rPh>
    <rPh sb="2" eb="3">
      <t>ヒ</t>
    </rPh>
    <phoneticPr fontId="2"/>
  </si>
  <si>
    <t>内訳</t>
    <rPh sb="0" eb="2">
      <t>ウチワケ</t>
    </rPh>
    <phoneticPr fontId="29"/>
  </si>
  <si>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</si>
  <si>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</si>
  <si>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債務負担行為</t>
    <rPh sb="0" eb="2">
      <t>サイム</t>
    </rPh>
    <rPh sb="2" eb="4">
      <t>フタン</t>
    </rPh>
    <rPh sb="4" eb="6">
      <t>コウイ</t>
    </rPh>
    <phoneticPr fontId="2"/>
  </si>
  <si>
    <t>PFI事業に係るもの</t>
    <rPh sb="3" eb="5">
      <t>ジギョウ</t>
    </rPh>
    <rPh sb="6" eb="7">
      <t>カカ</t>
    </rPh>
    <phoneticPr fontId="29"/>
  </si>
  <si>
    <t>-</t>
  </si>
  <si>
    <t>減債基金積立不足算定額</t>
    <rPh sb="0" eb="2">
      <t>ゲンサイ</t>
    </rPh>
    <rPh sb="2" eb="4">
      <t>キキン</t>
    </rPh>
    <rPh sb="4" eb="6">
      <t>ツミタテ</t>
    </rPh>
    <rPh sb="6" eb="8">
      <t>ブソク</t>
    </rPh>
    <rPh sb="8" eb="10">
      <t>サンテイ</t>
    </rPh>
    <rPh sb="10" eb="11">
      <t>ガク</t>
    </rPh>
    <phoneticPr fontId="2"/>
  </si>
  <si>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</si>
  <si>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</si>
  <si>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準元利償還金</t>
    <rPh sb="0" eb="1">
      <t>ジュン</t>
    </rPh>
    <rPh sb="1" eb="3">
      <t>ガンリ</t>
    </rPh>
    <rPh sb="3" eb="6">
      <t>ショウカンキン</t>
    </rPh>
    <phoneticPr fontId="2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</si>
  <si>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</si>
  <si>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 xml:space="preserve">公営企業債等繰入見込額 </t>
    <rPh sb="0" eb="2">
      <t>コウエイ</t>
    </rPh>
    <rPh sb="2" eb="5">
      <t>キギョウサイ</t>
    </rPh>
    <rPh sb="5" eb="6">
      <t>トウ</t>
    </rPh>
    <rPh sb="6" eb="8">
      <t>クリイ</t>
    </rPh>
    <rPh sb="8" eb="11">
      <t>ミコミガク</t>
    </rPh>
    <phoneticPr fontId="29"/>
  </si>
  <si>
    <t>国営土地改良事業に係るもの</t>
    <rPh sb="0" eb="2">
      <t>コクエイ</t>
    </rPh>
    <rPh sb="2" eb="4">
      <t>トチ</t>
    </rPh>
    <rPh sb="4" eb="6">
      <t>カイリョウ</t>
    </rPh>
    <rPh sb="6" eb="8">
      <t>ジギョウ</t>
    </rPh>
    <rPh sb="9" eb="10">
      <t>カカ</t>
    </rPh>
    <phoneticPr fontId="29"/>
  </si>
  <si>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</si>
  <si>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 xml:space="preserve">組合等負担等見込額 </t>
    <rPh sb="0" eb="2">
      <t>クミアイ</t>
    </rPh>
    <rPh sb="2" eb="3">
      <t>トウ</t>
    </rPh>
    <rPh sb="3" eb="5">
      <t>フタン</t>
    </rPh>
    <rPh sb="5" eb="6">
      <t>トウ</t>
    </rPh>
    <rPh sb="6" eb="9">
      <t>ミコミガク</t>
    </rPh>
    <phoneticPr fontId="29"/>
  </si>
  <si>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</si>
  <si>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</si>
  <si>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t>
  </si>
  <si>
    <t xml:space="preserve">退職手当負担見込額 </t>
    <rPh sb="0" eb="2">
      <t>タイショク</t>
    </rPh>
    <rPh sb="2" eb="4">
      <t>テアテ</t>
    </rPh>
    <rPh sb="4" eb="6">
      <t>フタン</t>
    </rPh>
    <rPh sb="6" eb="9">
      <t>ミコミガク</t>
    </rPh>
    <phoneticPr fontId="29"/>
  </si>
  <si>
    <t>地方公務員等共済組合に係るもの</t>
    <rPh sb="0" eb="2">
      <t>チホウ</t>
    </rPh>
    <rPh sb="2" eb="5">
      <t>コウムイン</t>
    </rPh>
    <rPh sb="5" eb="6">
      <t>トウ</t>
    </rPh>
    <rPh sb="6" eb="8">
      <t>キョウサイ</t>
    </rPh>
    <rPh sb="8" eb="10">
      <t>クミアイ</t>
    </rPh>
    <rPh sb="11" eb="12">
      <t>カカ</t>
    </rPh>
    <phoneticPr fontId="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</si>
  <si>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</si>
  <si>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</si>
  <si>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依頼土地の買い戻しに係るもの</t>
    <rPh sb="0" eb="2">
      <t>イライ</t>
    </rPh>
    <rPh sb="2" eb="4">
      <t>トチ</t>
    </rPh>
    <rPh sb="5" eb="6">
      <t>カ</t>
    </rPh>
    <rPh sb="7" eb="8">
      <t>モド</t>
    </rPh>
    <rPh sb="10" eb="11">
      <t>カカ</t>
    </rPh>
    <phoneticPr fontId="2"/>
  </si>
  <si>
    <t>一時借入金の利子</t>
    <rPh sb="0" eb="2">
      <t>イチジ</t>
    </rPh>
    <rPh sb="2" eb="5">
      <t>カリイレキン</t>
    </rPh>
    <rPh sb="6" eb="8">
      <t>リシ</t>
    </rPh>
    <phoneticPr fontId="29"/>
  </si>
  <si>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</si>
  <si>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2"/>
  </si>
  <si>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</si>
  <si>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</si>
  <si>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</si>
  <si>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</si>
  <si>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引き受けた債務の履行に係るもの</t>
    <rPh sb="0" eb="1">
      <t>ヒ</t>
    </rPh>
    <rPh sb="2" eb="3">
      <t>ウ</t>
    </rPh>
    <rPh sb="5" eb="7">
      <t>サイム</t>
    </rPh>
    <rPh sb="8" eb="10">
      <t>リコウ</t>
    </rPh>
    <rPh sb="11" eb="12">
      <t>カカ</t>
    </rPh>
    <phoneticPr fontId="2"/>
  </si>
  <si>
    <t>(Ｅ)</t>
  </si>
  <si>
    <t>その他上記に準ずるもの</t>
    <rPh sb="2" eb="3">
      <t>タ</t>
    </rPh>
    <rPh sb="3" eb="5">
      <t>ジョウキ</t>
    </rPh>
    <rPh sb="6" eb="7">
      <t>ジュン</t>
    </rPh>
    <phoneticPr fontId="2"/>
  </si>
  <si>
    <t>充当可能
財源等</t>
    <rPh sb="0" eb="2">
      <t>ジュウトウ</t>
    </rPh>
    <rPh sb="2" eb="3">
      <t>カ</t>
    </rPh>
    <rPh sb="3" eb="4">
      <t>ノウ</t>
    </rPh>
    <rPh sb="5" eb="8">
      <t>ザイゲントウ</t>
    </rPh>
    <phoneticPr fontId="2"/>
  </si>
  <si>
    <t xml:space="preserve">充当可能基金 </t>
    <rPh sb="0" eb="2">
      <t>ジュウトウ</t>
    </rPh>
    <rPh sb="2" eb="4">
      <t>カノウ</t>
    </rPh>
    <rPh sb="4" eb="6">
      <t>キキン</t>
    </rPh>
    <phoneticPr fontId="29"/>
  </si>
  <si>
    <t>企業債等
繰入見込額</t>
    <rPh sb="0" eb="2">
      <t>キギョウ</t>
    </rPh>
    <rPh sb="2" eb="3">
      <t>サイ</t>
    </rPh>
    <rPh sb="3" eb="4">
      <t>トウ</t>
    </rPh>
    <rPh sb="5" eb="7">
      <t>クリイレ</t>
    </rPh>
    <rPh sb="7" eb="9">
      <t>ミコ</t>
    </rPh>
    <rPh sb="9" eb="10">
      <t>ガク</t>
    </rPh>
    <phoneticPr fontId="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</si>
  <si>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</si>
  <si>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 xml:space="preserve">充当可能特定歳入 </t>
    <rPh sb="0" eb="2">
      <t>ジュウトウ</t>
    </rPh>
    <rPh sb="2" eb="4">
      <t>カノウ</t>
    </rPh>
    <rPh sb="4" eb="6">
      <t>トクテイ</t>
    </rPh>
    <rPh sb="6" eb="8">
      <t>サイニュウ</t>
    </rPh>
    <phoneticPr fontId="29"/>
  </si>
  <si>
    <t xml:space="preserve">基準財政需要額算入見込額 </t>
    <rPh sb="0" eb="2">
      <t>キジュン</t>
    </rPh>
    <rPh sb="2" eb="4">
      <t>ザイセイ</t>
    </rPh>
    <rPh sb="4" eb="7">
      <t>ジュヨウガク</t>
    </rPh>
    <rPh sb="7" eb="9">
      <t>サンニュウ</t>
    </rPh>
    <rPh sb="9" eb="12">
      <t>ミコミガク</t>
    </rPh>
    <phoneticPr fontId="29"/>
  </si>
  <si>
    <t>介護保険特別会計</t>
  </si>
  <si>
    <t>-</t>
  </si>
  <si>
    <t>(Ｆ)</t>
  </si>
  <si>
    <t>将来負担比率（(Ｅ)－(Ｆ)）／（(Ｃ)－(Ｄ)）×１００</t>
    <rPh sb="0" eb="2">
      <t>ショウライ</t>
    </rPh>
    <rPh sb="2" eb="4">
      <t>フタン</t>
    </rPh>
    <rPh sb="4" eb="6">
      <t>ヒリツ</t>
    </rPh>
    <phoneticPr fontId="2"/>
  </si>
  <si>
    <t>その他の会計</t>
  </si>
  <si>
    <t>-</t>
  </si>
  <si>
    <t>公社・
三セク等</t>
    <rPh sb="0" eb="2">
      <t>コウシャ</t>
    </rPh>
    <rPh sb="4" eb="5">
      <t>サン</t>
    </rPh>
    <rPh sb="7" eb="8">
      <t>トウ</t>
    </rPh>
    <phoneticPr fontId="2"/>
  </si>
  <si>
    <t>地方道路公社に係る将来負担額</t>
    <rPh sb="0" eb="2">
      <t>チホウ</t>
    </rPh>
    <rPh sb="2" eb="4">
      <t>ドウロ</t>
    </rPh>
    <rPh sb="4" eb="6">
      <t>コウシャ</t>
    </rPh>
    <rPh sb="7" eb="8">
      <t>カカ</t>
    </rPh>
    <rPh sb="9" eb="11">
      <t>ショウライ</t>
    </rPh>
    <rPh sb="11" eb="14">
      <t>フタンガク</t>
    </rPh>
    <phoneticPr fontId="29"/>
  </si>
  <si>
    <t>土地開発公社に係る将来負担額</t>
    <rPh sb="0" eb="2">
      <t>トチ</t>
    </rPh>
    <rPh sb="2" eb="4">
      <t>カイハツ</t>
    </rPh>
    <rPh sb="4" eb="6">
      <t>コウシャ</t>
    </rPh>
    <rPh sb="7" eb="8">
      <t>カカ</t>
    </rPh>
    <rPh sb="9" eb="11">
      <t>ショウライ</t>
    </rPh>
    <rPh sb="11" eb="14">
      <t>フタンガク</t>
    </rPh>
    <phoneticPr fontId="29"/>
  </si>
  <si>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</si>
  <si>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</si>
  <si>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</si>
  <si>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</si>
  <si>
    <t>財政再生基準</t>
  </si>
  <si>
    <t>地方独立行政法人に係る将来負担額</t>
  </si>
  <si>
    <t>特定財源の額</t>
    <rPh sb="0" eb="2">
      <t>トクテイ</t>
    </rPh>
    <rPh sb="2" eb="4">
      <t>ザイゲン</t>
    </rPh>
    <rPh sb="5" eb="6">
      <t>ガク</t>
    </rPh>
    <phoneticPr fontId="2"/>
  </si>
  <si>
    <t>(Ｂ)</t>
  </si>
  <si>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</si>
  <si>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</si>
  <si>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(Ｃ)</t>
  </si>
  <si>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</si>
  <si>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2"/>
  </si>
  <si>
    <t>(Ｄ)</t>
  </si>
  <si>
    <t>実質公債費比率</t>
    <rPh sb="0" eb="2">
      <t>ジッシツ</t>
    </rPh>
    <rPh sb="2" eb="5">
      <t>コウサイヒ</t>
    </rPh>
    <rPh sb="5" eb="7">
      <t>ヒリツ</t>
    </rPh>
    <phoneticPr fontId="18"/>
  </si>
  <si>
    <t>(Ｃ)－(Ｄ)</t>
  </si>
  <si>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</si>
  <si>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2"/>
  </si>
  <si>
    <t>(単年度)</t>
    <rPh sb="1" eb="4">
      <t>タンネンド</t>
    </rPh>
    <phoneticPr fontId="2"/>
  </si>
  <si>
    <t>(3ヵ年平均)</t>
    <rPh sb="3" eb="4">
      <t>ネン</t>
    </rPh>
    <rPh sb="4" eb="6">
      <t>ヘイキン</t>
    </rPh>
    <phoneticPr fontId="2"/>
  </si>
  <si>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</si>
  <si>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2"/>
  </si>
  <si>
    <t>人件費及び人件費に準ずる費用</t>
    <rPh sb="0" eb="3">
      <t>ジンケンヒ</t>
    </rPh>
    <rPh sb="3" eb="4">
      <t>オヨ</t>
    </rPh>
    <rPh sb="5" eb="8">
      <t>ジンケンヒ</t>
    </rPh>
    <rPh sb="9" eb="10">
      <t>ジュン</t>
    </rPh>
    <rPh sb="12" eb="14">
      <t>ヒヨウ</t>
    </rPh>
    <phoneticPr fontId="2"/>
  </si>
  <si>
    <t>当該団体決算額
（千円）</t>
    <rPh sb="0" eb="2">
      <t>トウガイ</t>
    </rPh>
    <rPh sb="2" eb="4">
      <t>ダンタイ</t>
    </rPh>
    <rPh sb="4" eb="6">
      <t>ケッサン</t>
    </rPh>
    <rPh sb="6" eb="7">
      <t>ガク</t>
    </rPh>
    <rPh sb="9" eb="11">
      <t>センエン</t>
    </rPh>
    <phoneticPr fontId="2"/>
  </si>
  <si>
    <t>人口1人当たり決算額</t>
    <rPh sb="0" eb="2">
      <t>ジンコウ</t>
    </rPh>
    <rPh sb="2" eb="4">
      <t>ヒトリ</t>
    </rPh>
    <rPh sb="4" eb="5">
      <t>ア</t>
    </rPh>
    <rPh sb="7" eb="9">
      <t>ケッサン</t>
    </rPh>
    <rPh sb="9" eb="10">
      <t>ガク</t>
    </rPh>
    <phoneticPr fontId="2"/>
  </si>
  <si>
    <t>当該団体（円）</t>
    <rPh sb="0" eb="2">
      <t>トウガイ</t>
    </rPh>
    <rPh sb="2" eb="4">
      <t>ダンタイ</t>
    </rPh>
    <rPh sb="5" eb="6">
      <t>エン</t>
    </rPh>
    <phoneticPr fontId="2"/>
  </si>
  <si>
    <t>類似団体平均（円）</t>
    <rPh sb="0" eb="2">
      <t>ルイジ</t>
    </rPh>
    <rPh sb="2" eb="4">
      <t>ダンタイ</t>
    </rPh>
    <rPh sb="4" eb="6">
      <t>ヘイキン</t>
    </rPh>
    <rPh sb="7" eb="8">
      <t>エン</t>
    </rPh>
    <phoneticPr fontId="2"/>
  </si>
  <si>
    <t>対比（％）</t>
    <rPh sb="0" eb="2">
      <t>タイヒ</t>
    </rPh>
    <phoneticPr fontId="2"/>
  </si>
  <si>
    <t>人件費</t>
    <rPh sb="0" eb="3">
      <t>ジンケンヒ</t>
    </rPh>
    <phoneticPr fontId="2"/>
  </si>
  <si>
    <t>一部事務組合負担金（補助費等）</t>
    <rPh sb="0" eb="2">
      <t>イチブ</t>
    </rPh>
    <rPh sb="2" eb="4">
      <t>ジム</t>
    </rPh>
    <rPh sb="4" eb="6">
      <t>クミアイ</t>
    </rPh>
    <rPh sb="6" eb="9">
      <t>フタンキン</t>
    </rPh>
    <rPh sb="10" eb="13">
      <t>ホジョヒ</t>
    </rPh>
    <rPh sb="13" eb="14">
      <t>トウ</t>
    </rPh>
    <phoneticPr fontId="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</si>
  <si>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</si>
  <si>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</si>
  <si>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</si>
  <si>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</si>
  <si>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
  </si>
  <si>
    <t>▲退職金</t>
    <rPh sb="1" eb="3">
      <t>タイショク</t>
    </rPh>
    <rPh sb="3" eb="4">
      <t>キン</t>
    </rPh>
    <phoneticPr fontId="2"/>
  </si>
  <si>
    <t>参考</t>
    <rPh sb="0" eb="2">
      <t>サンコウ</t>
    </rPh>
    <phoneticPr fontId="2"/>
  </si>
  <si>
    <t>当該団体</t>
    <rPh sb="0" eb="2">
      <t>トウガイ</t>
    </rPh>
    <rPh sb="2" eb="4">
      <t>ダンタイ</t>
    </rPh>
    <phoneticPr fontId="2"/>
  </si>
  <si>
    <t>類似団体平均</t>
    <rPh sb="0" eb="2">
      <t>ルイジ</t>
    </rPh>
    <rPh sb="2" eb="4">
      <t>ダンタイ</t>
    </rPh>
    <rPh sb="4" eb="6">
      <t>ヘイキン</t>
    </rPh>
    <phoneticPr fontId="2"/>
  </si>
  <si>
    <t>対比（差引）</t>
    <rPh sb="0" eb="2">
      <t>タイヒ</t>
    </rPh>
    <rPh sb="3" eb="5">
      <t>サシヒキ</t>
    </rPh>
    <phoneticPr fontId="2"/>
  </si>
  <si>
    <t>人口1,000人当たり職員数（人）</t>
    <rPh sb="0" eb="2">
      <t>ジンコウ</t>
    </rPh>
    <rPh sb="7" eb="8">
      <t>ニン</t>
    </rPh>
    <rPh sb="8" eb="9">
      <t>ア</t>
    </rPh>
    <rPh sb="11" eb="14">
      <t>ショクインスウ</t>
    </rPh>
    <rPh sb="15" eb="16">
      <t>ヒト</t>
    </rPh>
    <phoneticPr fontId="2"/>
  </si>
  <si>
    <t>ラスパイレス指数</t>
    <rPh sb="6" eb="8">
      <t>シスウ</t>
    </rPh>
    <phoneticPr fontId="3"/>
  </si>
  <si>
    <t>（注）人口については、各調査対象年度の1月1日現在の住民基本台帳に登載されている人口に基づいている。</t>
    <rPh sb="14" eb="16">
      <t>タイショウ</t>
    </rPh>
    <phoneticPr fontId="2"/>
  </si>
  <si>
    <t>公債費及び公債費に準ずる費用の分析</t>
    <rPh sb="0" eb="3">
      <t>コウサイヒ</t>
    </rPh>
    <rPh sb="3" eb="4">
      <t>オヨ</t>
    </rPh>
    <rPh sb="5" eb="8">
      <t>コウサイヒ</t>
    </rPh>
    <rPh sb="9" eb="10">
      <t>ジュン</t>
    </rPh>
    <rPh sb="12" eb="14">
      <t>ヒヨウ</t>
    </rPh>
    <rPh sb="15" eb="17">
      <t>ブンセキ</t>
    </rPh>
    <phoneticPr fontId="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</si>
  <si>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</si>
  <si>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</si>
  <si>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</si>
  <si>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</si>
  <si>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</si>
  <si>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</si>
  <si>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</si>
  <si>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</si>
  <si>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</si>
  <si>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</si>
  <si>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2"/>
  </si>
  <si>
    <t>（参考）　普通建設事業費の分析</t>
    <rPh sb="1" eb="3">
      <t>サンコウ</t>
    </rPh>
    <rPh sb="5" eb="7">
      <t>フツウ</t>
    </rPh>
    <rPh sb="7" eb="9">
      <t>ケンセツ</t>
    </rPh>
    <rPh sb="9" eb="11">
      <t>ジギョウ</t>
    </rPh>
    <rPh sb="11" eb="12">
      <t>ヒ</t>
    </rPh>
    <rPh sb="13" eb="15">
      <t>ブンセキ</t>
    </rPh>
    <phoneticPr fontId="2"/>
  </si>
  <si>
    <t>普通建設事業費</t>
    <rPh sb="0" eb="2">
      <t>フツウ</t>
    </rPh>
    <rPh sb="2" eb="4">
      <t>ケンセツ</t>
    </rPh>
    <rPh sb="4" eb="7">
      <t>ジギョウヒ</t>
    </rPh>
    <phoneticPr fontId="2"/>
  </si>
  <si>
    <t>人口１人当たり決算額</t>
    <rPh sb="0" eb="2">
      <t>ジンコウ</t>
    </rPh>
    <rPh sb="2" eb="4">
      <t>ヒトリ</t>
    </rPh>
    <rPh sb="4" eb="5">
      <t>ア</t>
    </rPh>
    <rPh sb="7" eb="10">
      <t>ケッサンガク</t>
    </rPh>
    <phoneticPr fontId="2"/>
  </si>
  <si>
    <t>当該団体(円)</t>
    <rPh sb="0" eb="2">
      <t>トウガイ</t>
    </rPh>
    <rPh sb="2" eb="4">
      <t>ダンタイ</t>
    </rPh>
    <rPh sb="5" eb="6">
      <t>エン</t>
    </rPh>
    <phoneticPr fontId="2"/>
  </si>
  <si>
    <t>増減率(%)(A)</t>
    <rPh sb="0" eb="3">
      <t>ゾウゲンリツ</t>
    </rPh>
    <phoneticPr fontId="2"/>
  </si>
  <si>
    <t>類似団体平均(円)</t>
    <rPh sb="0" eb="2">
      <t>ルイジ</t>
    </rPh>
    <rPh sb="2" eb="4">
      <t>ダンタイ</t>
    </rPh>
    <rPh sb="4" eb="6">
      <t>ヘイキン</t>
    </rPh>
    <rPh sb="7" eb="8">
      <t>エン</t>
    </rPh>
    <phoneticPr fontId="2"/>
  </si>
  <si>
    <t>増減率(%)(B)</t>
    <rPh sb="0" eb="3">
      <t>ゾウゲンリツ</t>
    </rPh>
    <phoneticPr fontId="2"/>
  </si>
  <si>
    <t>(A)-(B)</t>
  </si>
  <si>
    <t xml:space="preserve"> H30</t>
  </si>
  <si>
    <t>うち単独分</t>
    <rPh sb="2" eb="4">
      <t>タンドク</t>
    </rPh>
    <rPh sb="4" eb="5">
      <t>ブン</t>
    </rPh>
    <phoneticPr fontId="2"/>
  </si>
  <si>
    <t xml:space="preserve"> R01</t>
  </si>
  <si>
    <t xml:space="preserve"> R02</t>
  </si>
  <si>
    <t xml:space="preserve"> R03</t>
  </si>
  <si>
    <t xml:space="preserve"> R04</t>
  </si>
  <si>
    <t xml:space="preserve"> 過去５年間平均</t>
    <rPh sb="1" eb="3">
      <t>カコ</t>
    </rPh>
    <rPh sb="4" eb="6">
      <t>ネンカン</t>
    </rPh>
    <rPh sb="6" eb="8">
      <t>ヘイキン</t>
    </rPh>
    <phoneticPr fontId="2"/>
  </si>
  <si>
    <t>類似団体内平均(円)</t>
    <rPh sb="0" eb="2">
      <t>ルイジ</t>
    </rPh>
    <rPh sb="2" eb="4">
      <t>ダンタイ</t>
    </rPh>
    <phoneticPr fontId="2"/>
  </si>
  <si>
    <t xml:space="preserve"> </t>
  </si>
  <si>
    <t xml:space="preserve"> </t>
  </si>
  <si>
    <t>H30</t>
  </si>
  <si>
    <t>R01</t>
  </si>
  <si>
    <t>R02</t>
  </si>
  <si>
    <t>R03</t>
  </si>
  <si>
    <t>R04</t>
  </si>
  <si>
    <t>▲ 5.54</t>
  </si>
  <si>
    <t>▲ 2.70</t>
  </si>
  <si>
    <t>▲ 8.47</t>
  </si>
  <si>
    <t>▲ 2.26</t>
  </si>
  <si>
    <t>▲ 9.32</t>
  </si>
  <si>
    <t>一般会計</t>
  </si>
  <si>
    <t>水道事業会計</t>
  </si>
  <si>
    <t>介護保険特別会計</t>
  </si>
  <si>
    <t>下水道事業会計</t>
  </si>
  <si>
    <t>分譲宅地造成事業特別会計</t>
  </si>
  <si>
    <t>国民健康保険特別会計</t>
  </si>
  <si>
    <t>後期高齢者医療特別会計</t>
  </si>
  <si>
    <t>ケーブルテレビ事業特別会計</t>
  </si>
  <si>
    <t>その他会計（赤字）</t>
  </si>
  <si>
    <t>その他会計（黒字）</t>
  </si>
  <si>
    <t>（百万円）</t>
  </si>
  <si>
    <t>H30</t>
  </si>
  <si>
    <t>R01</t>
  </si>
  <si>
    <t>R02</t>
  </si>
  <si>
    <t>R03</t>
  </si>
  <si>
    <t>R04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</si>
  <si>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6"/>
  </si>
  <si>
    <t>分析欄</t>
    <rPh sb="0" eb="2">
      <t>ブンセキ</t>
    </rPh>
    <rPh sb="2" eb="3">
      <t>ラン</t>
    </rPh>
    <phoneticPr fontId="36"/>
  </si>
  <si>
    <t>(　参考　）</t>
    <rPh sb="2" eb="4">
      <t>サンコウ</t>
    </rPh>
    <phoneticPr fontId="36"/>
  </si>
  <si>
    <t>当該団体値</t>
    <rPh sb="0" eb="2">
      <t>トウガイ</t>
    </rPh>
    <rPh sb="2" eb="4">
      <t>ダンタイ</t>
    </rPh>
    <rPh sb="4" eb="5">
      <t>アタイ</t>
    </rPh>
    <phoneticPr fontId="36"/>
  </si>
  <si>
    <t>将来負担比率</t>
    <phoneticPr fontId="36"/>
  </si>
  <si>
    <t>有形固定資産減価償却率</t>
    <phoneticPr fontId="36"/>
  </si>
  <si>
    <t>類似団体内平均値</t>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</si>
  <si>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6"/>
  </si>
  <si>
    <t>実質公債費比率</t>
    <phoneticPr fontId="36"/>
  </si>
  <si>
    <t xml:space="preserve"> </t>
    <phoneticPr fontId="36"/>
  </si>
  <si>
    <t xml:space="preserve">　将来負担比率は抑制できているものの、有形固定資産減価償却率は上昇傾向にあり、今後の公共施設の老朽化対策が残されている状況が表れている。施設改修が先送りされていないかなど、適切な投資について、積極的な検討を進める必要がある。また、合わせて、施設の統廃合についても十分な検討を行い、老朽化対策と将来負担比率の抑制維持を同時に努めていく。
</t>
    <phoneticPr fontId="36"/>
  </si>
  <si>
    <t>　将来負担比率及び実質公債費比率とも、類似団体平均と比べるといずれも高い水準にある。いずれの比率も地震等の影響により、今後さらに上昇する見込みであることから、事業の取捨選択による総合的な町政運営について検討を進める必要がある。また、公営企業会計における準元利償還金の圧縮に向け、水道事業及び下水道事業の経営状態の改善にも取り組んでいく。
　</t>
    <rPh sb="46" eb="48">
      <t>ヒリツ</t>
    </rPh>
    <rPh sb="49" eb="51">
      <t>ジシン</t>
    </rPh>
    <rPh sb="51" eb="52">
      <t>ナド</t>
    </rPh>
    <rPh sb="53" eb="55">
      <t>エイキョウ</t>
    </rPh>
    <rPh sb="59" eb="61">
      <t>コンゴ</t>
    </rPh>
    <rPh sb="64" eb="66">
      <t>ジョウショウ</t>
    </rPh>
    <rPh sb="68" eb="70">
      <t>ミコ</t>
    </rPh>
    <rPh sb="101" eb="103">
      <t>ケントウ</t>
    </rPh>
    <rPh sb="104" eb="105">
      <t>スス</t>
    </rPh>
    <rPh sb="133" eb="135">
      <t>アッシュク</t>
    </rPh>
    <rPh sb="136" eb="137">
      <t>ム</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</si>
</sst>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top/>
      <bottom/>
      <diagonal/>
    </border>
    <border>
      <left style="thin">
        <color auto="1"/>
      </left>
      <right style="medium">
        <color auto="1"/>
      </right>
      <top style="medium">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top/>
      <bottom style="thin">
        <color auto="1"/>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top/>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thin">
        <color auto="1"/>
      </bottom>
      <diagonal/>
    </border>
    <border>
      <left/>
      <right style="thin">
        <color auto="1"/>
      </right>
      <top/>
      <bottom/>
      <diagonal/>
    </border>
    <border>
      <left style="thin">
        <color auto="1"/>
      </left>
      <right style="dashed">
        <color auto="1"/>
      </right>
      <top style="thin">
        <color auto="1"/>
      </top>
      <bottom style="thin">
        <color auto="1"/>
      </bottom>
      <diagonal/>
    </border>
    <border>
      <left style="dashed">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style="medium">
        <color auto="1"/>
      </top>
      <bottom/>
      <diagonal/>
    </border>
    <border>
      <left style="thin">
        <color auto="1"/>
      </left>
      <right style="medium">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medium">
        <color auto="1"/>
      </left>
      <right/>
      <top/>
      <bottom style="double">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right style="medium">
        <color auto="1"/>
      </right>
      <top style="double">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hair">
        <color auto="1"/>
      </right>
      <top style="thin">
        <color auto="1"/>
      </top>
      <bottom style="hair">
        <color auto="1"/>
      </bottom>
      <diagonal/>
    </border>
    <border>
      <left/>
      <right style="hair">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hair">
        <color auto="1"/>
      </right>
      <top/>
      <bottom/>
      <diagonal/>
    </border>
    <border>
      <left style="hair">
        <color auto="1"/>
      </left>
      <right style="medium">
        <color auto="1"/>
      </right>
      <top/>
      <bottom/>
      <diagonal/>
    </border>
    <border>
      <left style="thin">
        <color auto="1"/>
      </left>
      <right style="hair">
        <color auto="1"/>
      </right>
      <top style="thin">
        <color auto="1"/>
      </top>
      <bottom/>
      <diagonal/>
    </border>
    <border>
      <left style="hair">
        <color auto="1"/>
      </left>
      <right style="medium">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left style="thin">
        <color auto="1"/>
      </left>
      <right style="hair">
        <color auto="1"/>
      </right>
      <top/>
      <bottom style="thin">
        <color auto="1"/>
      </bottom>
      <diagonal/>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diagonal/>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right style="hair">
        <color auto="1"/>
      </right>
      <top style="thin">
        <color auto="1"/>
      </top>
      <bottom style="medium">
        <color auto="1"/>
      </bottom>
      <diagonal/>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5" fillId="2" borderId="1" xfId="1" applyFont="1" applyFill="1" applyBorder="1" applyAlignment="1"/>
    <xf numFmtId="0" fontId="5" fillId="2" borderId="2" xfId="1" applyFont="1" applyFill="1" applyBorder="1" applyAlignment="1">
      <alignment horizontal="right" vertical="top"/>
    </xf>
    <xf numFmtId="0" fontId="5" fillId="2" borderId="3" xfId="1" applyFont="1" applyFill="1" applyBorder="1" applyAlignment="1">
      <alignment horizontal="right" vertical="top"/>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0" borderId="7" xfId="1" applyFont="1" applyBorder="1" applyAlignment="1">
      <alignment horizontal="center" vertical="center" wrapText="1"/>
    </xf>
    <xf numFmtId="176" fontId="5" fillId="0" borderId="4" xfId="1" applyNumberFormat="1" applyFont="1" applyBorder="1" applyAlignment="1">
      <alignment horizontal="right" vertical="center" shrinkToFit="1"/>
    </xf>
    <xf numFmtId="176" fontId="5" fillId="0" borderId="5" xfId="1" applyNumberFormat="1" applyFont="1" applyBorder="1" applyAlignment="1">
      <alignment horizontal="right" vertical="center" shrinkToFit="1"/>
    </xf>
    <xf numFmtId="176" fontId="5" fillId="0" borderId="8" xfId="1" applyNumberFormat="1" applyFont="1" applyBorder="1" applyAlignment="1">
      <alignment horizontal="right" vertical="center" shrinkToFit="1"/>
    </xf>
    <xf numFmtId="0" fontId="5" fillId="0" borderId="9" xfId="1" applyFont="1" applyBorder="1" applyAlignment="1">
      <alignment horizontal="center" vertical="center" wrapText="1"/>
    </xf>
    <xf numFmtId="176" fontId="5" fillId="0" borderId="10" xfId="1" applyNumberFormat="1" applyFont="1" applyBorder="1" applyAlignment="1">
      <alignment horizontal="right" vertical="center" shrinkToFit="1"/>
    </xf>
    <xf numFmtId="176" fontId="5" fillId="0" borderId="11" xfId="1" applyNumberFormat="1" applyFont="1" applyBorder="1" applyAlignment="1">
      <alignment horizontal="right" vertical="center" shrinkToFit="1"/>
    </xf>
    <xf numFmtId="176" fontId="5" fillId="0" borderId="12" xfId="1" applyNumberFormat="1" applyFont="1" applyBorder="1" applyAlignment="1">
      <alignment horizontal="right" vertical="center" shrinkToFit="1"/>
    </xf>
    <xf numFmtId="0" fontId="5" fillId="0" borderId="13" xfId="1" applyFont="1" applyBorder="1" applyAlignment="1">
      <alignment horizontal="center" vertical="center"/>
    </xf>
    <xf numFmtId="176" fontId="5" fillId="0" borderId="14" xfId="1" applyNumberFormat="1" applyFont="1" applyBorder="1" applyAlignment="1">
      <alignment horizontal="right" vertical="center" shrinkToFit="1"/>
    </xf>
    <xf numFmtId="176" fontId="5" fillId="0" borderId="15" xfId="1" applyNumberFormat="1" applyFont="1" applyBorder="1" applyAlignment="1">
      <alignment horizontal="right" vertical="center" shrinkToFit="1"/>
    </xf>
    <xf numFmtId="176" fontId="5" fillId="0" borderId="16" xfId="1" applyNumberFormat="1" applyFont="1" applyBorder="1" applyAlignment="1">
      <alignment horizontal="right" vertical="center" shrinkToFit="1"/>
    </xf>
    <xf numFmtId="0" fontId="5" fillId="0" borderId="0" xfId="2" applyFont="1">
      <alignment vertical="center"/>
    </xf>
    <xf numFmtId="0" fontId="1" fillId="0" borderId="0" xfId="2">
      <alignment vertical="center"/>
    </xf>
    <xf numFmtId="0" fontId="4" fillId="0" borderId="0" xfId="2" applyFont="1" applyAlignment="1">
      <alignment horizontal="right" vertical="center"/>
    </xf>
    <xf numFmtId="0" fontId="5" fillId="3" borderId="1" xfId="2" applyFont="1" applyFill="1" applyBorder="1" applyAlignment="1"/>
    <xf numFmtId="0" fontId="5" fillId="3" borderId="2" xfId="2" applyFont="1" applyFill="1" applyBorder="1" applyAlignment="1">
      <alignment horizontal="right" vertical="top"/>
    </xf>
    <xf numFmtId="0" fontId="5" fillId="3" borderId="3" xfId="2" applyFont="1" applyFill="1" applyBorder="1" applyAlignment="1">
      <alignment horizontal="right" vertical="top"/>
    </xf>
    <xf numFmtId="0" fontId="5" fillId="3" borderId="17"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8" xfId="2" applyFont="1" applyFill="1" applyBorder="1" applyAlignment="1">
      <alignment horizontal="center" vertical="center"/>
    </xf>
    <xf numFmtId="0" fontId="5" fillId="0" borderId="18" xfId="2" applyFont="1" applyBorder="1" applyAlignment="1">
      <alignment vertical="center" wrapText="1"/>
    </xf>
    <xf numFmtId="176" fontId="5" fillId="0" borderId="19" xfId="2" applyNumberFormat="1" applyFont="1" applyBorder="1" applyAlignment="1">
      <alignment horizontal="right" vertical="center" shrinkToFit="1"/>
    </xf>
    <xf numFmtId="176" fontId="5" fillId="0" borderId="20" xfId="2" applyNumberFormat="1" applyFont="1" applyBorder="1" applyAlignment="1">
      <alignment horizontal="right" vertical="center" shrinkToFit="1"/>
    </xf>
    <xf numFmtId="176" fontId="5" fillId="0" borderId="21" xfId="2" applyNumberFormat="1" applyFont="1" applyBorder="1" applyAlignment="1">
      <alignment horizontal="right" vertical="center" shrinkToFit="1"/>
    </xf>
    <xf numFmtId="0" fontId="5" fillId="0" borderId="22" xfId="2" applyFont="1" applyBorder="1">
      <alignment vertical="center"/>
    </xf>
    <xf numFmtId="176" fontId="5" fillId="0" borderId="23" xfId="2" applyNumberFormat="1" applyFont="1" applyBorder="1" applyAlignment="1">
      <alignment horizontal="right" vertical="center" shrinkToFit="1"/>
    </xf>
    <xf numFmtId="176" fontId="5" fillId="0" borderId="24" xfId="2" applyNumberFormat="1" applyFont="1" applyBorder="1" applyAlignment="1">
      <alignment horizontal="right" vertical="center" shrinkToFit="1"/>
    </xf>
    <xf numFmtId="176" fontId="5" fillId="0" borderId="25" xfId="2" applyNumberFormat="1" applyFont="1" applyBorder="1" applyAlignment="1">
      <alignment horizontal="right" vertical="center" shrinkToFit="1"/>
    </xf>
    <xf numFmtId="0" fontId="5" fillId="0" borderId="9" xfId="2" applyFont="1" applyBorder="1">
      <alignment vertical="center"/>
    </xf>
    <xf numFmtId="0" fontId="5" fillId="0" borderId="13" xfId="2" applyFont="1" applyBorder="1">
      <alignment vertical="center"/>
    </xf>
    <xf numFmtId="176" fontId="5" fillId="0" borderId="14" xfId="2" applyNumberFormat="1" applyFont="1" applyBorder="1" applyAlignment="1">
      <alignment horizontal="right" vertical="center" shrinkToFit="1"/>
    </xf>
    <xf numFmtId="176" fontId="5" fillId="0" borderId="15" xfId="2" applyNumberFormat="1" applyFont="1" applyBorder="1" applyAlignment="1">
      <alignment horizontal="right" vertical="center" shrinkToFit="1"/>
    </xf>
    <xf numFmtId="176" fontId="5" fillId="0" borderId="16" xfId="2" applyNumberFormat="1" applyFont="1" applyBorder="1" applyAlignment="1">
      <alignment horizontal="right" vertical="center" shrinkToFit="1"/>
    </xf>
    <xf numFmtId="0" fontId="6" fillId="0" borderId="0" xfId="2" applyFont="1">
      <alignment vertical="center"/>
    </xf>
    <xf numFmtId="0" fontId="6"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6" fillId="2" borderId="1" xfId="3" applyFont="1" applyFill="1" applyBorder="1" applyAlignment="1"/>
    <xf numFmtId="0" fontId="6" fillId="2" borderId="2" xfId="3" applyFont="1" applyFill="1" applyBorder="1" applyAlignment="1"/>
    <xf numFmtId="0" fontId="6" fillId="2" borderId="2" xfId="3" applyFont="1" applyFill="1" applyBorder="1" applyAlignment="1">
      <alignment horizontal="right" vertical="center"/>
    </xf>
    <xf numFmtId="0" fontId="6" fillId="2" borderId="3" xfId="3" applyFont="1" applyFill="1" applyBorder="1" applyAlignment="1">
      <alignment horizontal="right" vertical="top"/>
    </xf>
    <xf numFmtId="0" fontId="6" fillId="2" borderId="17" xfId="3" applyFont="1" applyFill="1" applyBorder="1" applyAlignment="1">
      <alignment horizontal="center" vertical="center"/>
    </xf>
    <xf numFmtId="0" fontId="6" fillId="2" borderId="5" xfId="3" applyFont="1" applyFill="1" applyBorder="1" applyAlignment="1">
      <alignment horizontal="center" vertical="center"/>
    </xf>
    <xf numFmtId="0" fontId="6" fillId="2" borderId="6" xfId="3" applyFont="1" applyFill="1" applyBorder="1" applyAlignment="1">
      <alignment horizontal="center" vertical="center"/>
    </xf>
    <xf numFmtId="0" fontId="6" fillId="0" borderId="26" xfId="3" applyFont="1" applyBorder="1" applyAlignment="1">
      <alignment vertical="center" wrapText="1"/>
    </xf>
    <xf numFmtId="177" fontId="6" fillId="0" borderId="19" xfId="3" applyNumberFormat="1" applyFont="1" applyBorder="1" applyAlignment="1">
      <alignment horizontal="right" vertical="center" shrinkToFit="1"/>
    </xf>
    <xf numFmtId="177" fontId="6" fillId="0" borderId="20" xfId="3" applyNumberFormat="1" applyFont="1" applyBorder="1" applyAlignment="1">
      <alignment horizontal="right" vertical="center" shrinkToFit="1"/>
    </xf>
    <xf numFmtId="177" fontId="6" fillId="0" borderId="21" xfId="3" applyNumberFormat="1" applyFont="1" applyBorder="1" applyAlignment="1">
      <alignment horizontal="right" vertical="center" shrinkToFit="1"/>
    </xf>
    <xf numFmtId="0" fontId="6" fillId="0" borderId="27" xfId="3" applyFont="1" applyBorder="1">
      <alignment vertical="center"/>
    </xf>
    <xf numFmtId="177" fontId="6" fillId="0" borderId="23" xfId="3" applyNumberFormat="1" applyFont="1" applyBorder="1" applyAlignment="1">
      <alignment horizontal="right" vertical="center" shrinkToFit="1"/>
    </xf>
    <xf numFmtId="177" fontId="6" fillId="0" borderId="24" xfId="3" applyNumberFormat="1" applyFont="1" applyBorder="1" applyAlignment="1">
      <alignment horizontal="right" vertical="center" shrinkToFit="1"/>
    </xf>
    <xf numFmtId="177" fontId="6" fillId="0" borderId="25" xfId="3" applyNumberFormat="1" applyFont="1" applyBorder="1" applyAlignment="1">
      <alignment horizontal="right" vertical="center" shrinkToFit="1"/>
    </xf>
    <xf numFmtId="0" fontId="6" fillId="0" borderId="28" xfId="3" applyFont="1" applyBorder="1">
      <alignment vertical="center"/>
    </xf>
    <xf numFmtId="0" fontId="6" fillId="0" borderId="29" xfId="3" applyFont="1" applyBorder="1">
      <alignment vertical="center"/>
    </xf>
    <xf numFmtId="177" fontId="6" fillId="0" borderId="14" xfId="3" applyNumberFormat="1" applyFont="1" applyBorder="1" applyAlignment="1">
      <alignment horizontal="right" vertical="center" shrinkToFit="1"/>
    </xf>
    <xf numFmtId="177" fontId="6" fillId="0" borderId="15" xfId="3" applyNumberFormat="1" applyFont="1" applyBorder="1" applyAlignment="1">
      <alignment horizontal="right" vertical="center" shrinkToFit="1"/>
    </xf>
    <xf numFmtId="177" fontId="6" fillId="0" borderId="16" xfId="3" applyNumberFormat="1" applyFont="1" applyBorder="1" applyAlignment="1">
      <alignment horizontal="right" vertical="center" shrinkToFit="1"/>
    </xf>
    <xf numFmtId="0" fontId="6" fillId="0" borderId="0" xfId="3" applyFont="1" applyAlignment="1"/>
    <xf numFmtId="0" fontId="7" fillId="0" borderId="0" xfId="3" applyFont="1" applyAlignment="1"/>
    <xf numFmtId="0" fontId="7" fillId="0" borderId="0" xfId="3" applyFont="1">
      <alignment vertical="center"/>
    </xf>
    <xf numFmtId="177" fontId="7" fillId="0" borderId="0" xfId="3" applyNumberFormat="1" applyFont="1" applyAlignment="1">
      <alignment horizontal="right" vertical="center" shrinkToFit="1"/>
    </xf>
    <xf numFmtId="0" fontId="8" fillId="0" borderId="0" xfId="3" applyFont="1" applyAlignment="1">
      <alignment horizontal="center" vertical="center" shrinkToFit="1"/>
    </xf>
    <xf numFmtId="0" fontId="7" fillId="4" borderId="1" xfId="3" applyFont="1" applyFill="1" applyBorder="1" applyAlignment="1"/>
    <xf numFmtId="0" fontId="7" fillId="4" borderId="2" xfId="3" applyFont="1" applyFill="1" applyBorder="1" applyAlignment="1"/>
    <xf numFmtId="0" fontId="7" fillId="4" borderId="2" xfId="3" applyFont="1" applyFill="1" applyBorder="1" applyAlignment="1">
      <alignment horizontal="right" vertical="center"/>
    </xf>
    <xf numFmtId="0" fontId="7" fillId="4" borderId="3" xfId="3" applyFont="1" applyFill="1" applyBorder="1" applyAlignment="1">
      <alignment horizontal="right" vertical="top"/>
    </xf>
    <xf numFmtId="0" fontId="7" fillId="4" borderId="17" xfId="3" applyFont="1" applyFill="1" applyBorder="1" applyAlignment="1">
      <alignment horizontal="center" vertical="center"/>
    </xf>
    <xf numFmtId="0" fontId="7" fillId="4" borderId="5" xfId="3" applyFont="1" applyFill="1" applyBorder="1" applyAlignment="1">
      <alignment horizontal="center" vertical="center"/>
    </xf>
    <xf numFmtId="0" fontId="7" fillId="4" borderId="6" xfId="3" applyFont="1" applyFill="1" applyBorder="1" applyAlignment="1">
      <alignment horizontal="center" vertical="center"/>
    </xf>
    <xf numFmtId="177" fontId="7" fillId="0" borderId="19" xfId="3" applyNumberFormat="1" applyFont="1" applyBorder="1" applyAlignment="1" applyProtection="1">
      <alignment horizontal="right" vertical="center" shrinkToFit="1"/>
      <protection locked="0"/>
    </xf>
    <xf numFmtId="177" fontId="7" fillId="0" borderId="20" xfId="3" applyNumberFormat="1" applyFont="1" applyBorder="1" applyAlignment="1" applyProtection="1">
      <alignment horizontal="right" vertical="center" shrinkToFit="1"/>
      <protection locked="0"/>
    </xf>
    <xf numFmtId="177" fontId="7" fillId="0" borderId="21" xfId="3" applyNumberFormat="1" applyFont="1" applyBorder="1" applyAlignment="1" applyProtection="1">
      <alignment horizontal="right" vertical="center" shrinkToFit="1"/>
      <protection locked="0"/>
    </xf>
    <xf numFmtId="177" fontId="7" fillId="0" borderId="30" xfId="3" applyNumberFormat="1" applyFont="1" applyBorder="1" applyAlignment="1" applyProtection="1">
      <alignment horizontal="right" vertical="center" shrinkToFit="1"/>
      <protection locked="0"/>
    </xf>
    <xf numFmtId="177" fontId="7" fillId="0" borderId="31" xfId="3" applyNumberFormat="1" applyFont="1" applyBorder="1" applyAlignment="1" applyProtection="1">
      <alignment horizontal="right" vertical="center" shrinkToFit="1"/>
      <protection locked="0"/>
    </xf>
    <xf numFmtId="177" fontId="7" fillId="0" borderId="32" xfId="3" applyNumberFormat="1" applyFont="1" applyBorder="1" applyAlignment="1" applyProtection="1">
      <alignment horizontal="right" vertical="center" shrinkToFit="1"/>
      <protection locked="0"/>
    </xf>
    <xf numFmtId="177" fontId="7" fillId="0" borderId="14" xfId="3" applyNumberFormat="1" applyFont="1" applyBorder="1" applyAlignment="1" applyProtection="1">
      <alignment horizontal="right" vertical="center" shrinkToFit="1"/>
      <protection locked="0"/>
    </xf>
    <xf numFmtId="177" fontId="7" fillId="0" borderId="15" xfId="3" applyNumberFormat="1" applyFont="1" applyBorder="1" applyAlignment="1" applyProtection="1">
      <alignment horizontal="right" vertical="center" shrinkToFit="1"/>
      <protection locked="0"/>
    </xf>
    <xf numFmtId="177" fontId="7" fillId="0" borderId="16"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7"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6" fillId="2" borderId="1" xfId="4" applyFont="1" applyFill="1" applyBorder="1" applyAlignment="1"/>
    <xf numFmtId="0" fontId="6" fillId="2" borderId="2" xfId="4" applyFont="1" applyFill="1" applyBorder="1" applyAlignment="1"/>
    <xf numFmtId="0" fontId="6" fillId="2" borderId="2" xfId="4" applyFont="1" applyFill="1" applyBorder="1" applyAlignment="1">
      <alignment horizontal="right" vertical="center"/>
    </xf>
    <xf numFmtId="0" fontId="6" fillId="2" borderId="3" xfId="4" applyFont="1" applyFill="1" applyBorder="1" applyAlignment="1">
      <alignment horizontal="right" vertical="top"/>
    </xf>
    <xf numFmtId="0" fontId="6" fillId="2" borderId="17" xfId="4" applyFont="1" applyFill="1" applyBorder="1" applyAlignment="1">
      <alignment horizontal="center" vertical="center"/>
    </xf>
    <xf numFmtId="0" fontId="6" fillId="2" borderId="5" xfId="4" applyFont="1" applyFill="1" applyBorder="1" applyAlignment="1">
      <alignment horizontal="center" vertical="center"/>
    </xf>
    <xf numFmtId="0" fontId="6" fillId="2" borderId="8" xfId="4" applyFont="1" applyFill="1" applyBorder="1" applyAlignment="1">
      <alignment horizontal="center" vertical="center"/>
    </xf>
    <xf numFmtId="0" fontId="6" fillId="0" borderId="26" xfId="4" applyFont="1" applyBorder="1" applyAlignment="1">
      <alignment vertical="center" wrapText="1"/>
    </xf>
    <xf numFmtId="0" fontId="6" fillId="0" borderId="27" xfId="4" applyFont="1" applyBorder="1">
      <alignment vertical="center"/>
    </xf>
    <xf numFmtId="0" fontId="6" fillId="0" borderId="28" xfId="4" applyFont="1" applyBorder="1">
      <alignment vertical="center"/>
    </xf>
    <xf numFmtId="0" fontId="6" fillId="0" borderId="33" xfId="4" applyFont="1" applyBorder="1">
      <alignment vertical="center"/>
    </xf>
    <xf numFmtId="0" fontId="6" fillId="0" borderId="27" xfId="4" applyFont="1" applyBorder="1" applyAlignment="1">
      <alignment vertical="center" wrapText="1"/>
    </xf>
    <xf numFmtId="0" fontId="6" fillId="0" borderId="29" xfId="4" applyFont="1" applyBorder="1">
      <alignment vertical="center"/>
    </xf>
    <xf numFmtId="0" fontId="6" fillId="0" borderId="0" xfId="4" applyFont="1" applyAlignment="1"/>
    <xf numFmtId="0" fontId="6" fillId="0" borderId="0" xfId="4" applyFont="1">
      <alignment vertical="center"/>
    </xf>
    <xf numFmtId="0" fontId="6" fillId="0" borderId="0" xfId="4" applyFont="1" applyAlignment="1">
      <alignment horizontal="left" vertical="center"/>
    </xf>
    <xf numFmtId="177" fontId="6" fillId="0" borderId="0" xfId="4" applyNumberFormat="1" applyFont="1" applyAlignment="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Border="1" applyAlignment="1">
      <alignment horizontal="center" vertical="center" wrapText="1"/>
    </xf>
    <xf numFmtId="177" fontId="12" fillId="0" borderId="5" xfId="5" applyNumberFormat="1" applyFont="1" applyBorder="1" applyAlignment="1">
      <alignment horizontal="right" vertical="center" shrinkToFit="1"/>
    </xf>
    <xf numFmtId="177" fontId="12" fillId="0" borderId="8" xfId="5" applyNumberFormat="1" applyFont="1" applyBorder="1" applyAlignment="1">
      <alignment horizontal="right" vertical="center" shrinkToFit="1"/>
    </xf>
    <xf numFmtId="0" fontId="12" fillId="0" borderId="9" xfId="1" applyFont="1" applyBorder="1" applyAlignment="1">
      <alignment horizontal="center" vertical="center" wrapText="1"/>
    </xf>
    <xf numFmtId="177" fontId="12" fillId="0" borderId="11" xfId="5" applyNumberFormat="1" applyFont="1" applyBorder="1" applyAlignment="1">
      <alignment horizontal="right" vertical="center" shrinkToFit="1"/>
    </xf>
    <xf numFmtId="177" fontId="12" fillId="0" borderId="12" xfId="5" applyNumberFormat="1" applyFont="1" applyBorder="1" applyAlignment="1">
      <alignment horizontal="right" vertical="center" shrinkToFit="1"/>
    </xf>
    <xf numFmtId="177" fontId="12" fillId="0" borderId="24" xfId="5" applyNumberFormat="1" applyFont="1" applyBorder="1" applyAlignment="1">
      <alignment horizontal="right" vertical="center" shrinkToFit="1"/>
    </xf>
    <xf numFmtId="177" fontId="12" fillId="0" borderId="25" xfId="5" applyNumberFormat="1" applyFont="1" applyBorder="1" applyAlignment="1">
      <alignment horizontal="right" vertical="center" shrinkToFit="1"/>
    </xf>
    <xf numFmtId="0" fontId="12" fillId="0" borderId="30" xfId="1" applyFont="1" applyBorder="1" applyAlignment="1">
      <alignment horizontal="center" vertical="center"/>
    </xf>
    <xf numFmtId="177" fontId="12" fillId="0" borderId="24" xfId="5" applyNumberFormat="1" applyFont="1" applyBorder="1" applyAlignment="1" applyProtection="1">
      <alignment horizontal="right" vertical="center" shrinkToFit="1"/>
      <protection locked="0"/>
    </xf>
    <xf numFmtId="177" fontId="12" fillId="0" borderId="25" xfId="5" applyNumberFormat="1" applyFont="1" applyBorder="1" applyAlignment="1" applyProtection="1">
      <alignment horizontal="right" vertical="center" shrinkToFit="1"/>
      <protection locked="0"/>
    </xf>
    <xf numFmtId="0" fontId="12" fillId="0" borderId="34" xfId="1" applyFont="1" applyBorder="1" applyAlignment="1">
      <alignment horizontal="center" vertical="center"/>
    </xf>
    <xf numFmtId="177" fontId="12" fillId="0" borderId="15" xfId="5" applyNumberFormat="1" applyFont="1" applyBorder="1" applyAlignment="1" applyProtection="1">
      <alignment horizontal="right" vertical="center" shrinkToFit="1"/>
      <protection locked="0"/>
    </xf>
    <xf numFmtId="177" fontId="12" fillId="0" borderId="16" xfId="5" applyNumberFormat="1" applyFont="1" applyBorder="1" applyAlignment="1" applyProtection="1">
      <alignment horizontal="right" vertical="center" shrinkToFit="1"/>
      <protection locked="0"/>
    </xf>
    <xf numFmtId="0" fontId="12" fillId="0" borderId="1" xfId="1" applyFont="1" applyBorder="1" applyAlignment="1">
      <alignment horizontal="center" vertical="center"/>
    </xf>
    <xf numFmtId="177" fontId="12" fillId="0" borderId="35" xfId="5" applyNumberFormat="1" applyFont="1" applyBorder="1" applyAlignment="1">
      <alignment horizontal="right" vertical="center" shrinkToFit="1"/>
    </xf>
    <xf numFmtId="177" fontId="12" fillId="0" borderId="6" xfId="5" applyNumberFormat="1" applyFont="1" applyBorder="1" applyAlignment="1">
      <alignment horizontal="right" vertical="center" shrinkToFit="1"/>
    </xf>
    <xf numFmtId="178" fontId="16" fillId="0" borderId="28" xfId="6" applyNumberFormat="1" applyFont="1" applyBorder="1" applyAlignment="1">
      <alignment vertical="center"/>
    </xf>
    <xf numFmtId="178" fontId="16" fillId="0" borderId="36" xfId="6" applyNumberFormat="1" applyFont="1" applyBorder="1" applyAlignment="1">
      <alignment vertical="center"/>
    </xf>
    <xf numFmtId="178" fontId="16" fillId="0" borderId="11" xfId="6" applyNumberFormat="1" applyFont="1" applyBorder="1" applyAlignment="1">
      <alignment horizontal="center" vertical="center" wrapText="1"/>
    </xf>
    <xf numFmtId="178" fontId="16" fillId="0" borderId="27" xfId="6" applyNumberFormat="1" applyFont="1" applyBorder="1" applyAlignment="1">
      <alignment horizontal="center" vertical="center"/>
    </xf>
    <xf numFmtId="178" fontId="16" fillId="0" borderId="37" xfId="6" applyNumberFormat="1" applyFont="1" applyBorder="1" applyAlignment="1">
      <alignment horizontal="center" vertical="center"/>
    </xf>
    <xf numFmtId="178" fontId="16" fillId="0" borderId="38" xfId="6" applyNumberFormat="1" applyFont="1" applyBorder="1" applyAlignment="1">
      <alignment horizontal="center" vertical="center"/>
    </xf>
    <xf numFmtId="0" fontId="15" fillId="0" borderId="0" xfId="6"/>
    <xf numFmtId="178" fontId="16" fillId="0" borderId="26" xfId="6" applyNumberFormat="1" applyFont="1" applyBorder="1" applyAlignment="1">
      <alignment vertical="center"/>
    </xf>
    <xf numFmtId="178" fontId="16" fillId="0" borderId="39" xfId="6" applyNumberFormat="1" applyFont="1" applyBorder="1" applyAlignment="1">
      <alignment vertical="center"/>
    </xf>
    <xf numFmtId="0" fontId="15" fillId="0" borderId="33" xfId="6" applyBorder="1" applyAlignment="1">
      <alignment vertical="center"/>
    </xf>
    <xf numFmtId="178" fontId="16" fillId="0" borderId="28" xfId="6" applyNumberFormat="1" applyFont="1" applyBorder="1" applyAlignment="1">
      <alignment horizontal="center" vertical="center"/>
    </xf>
    <xf numFmtId="178" fontId="16" fillId="0" borderId="40" xfId="6" applyNumberFormat="1" applyFont="1" applyBorder="1" applyAlignment="1">
      <alignment horizontal="center" vertical="center" wrapText="1"/>
    </xf>
    <xf numFmtId="178" fontId="16" fillId="0" borderId="41" xfId="6" applyNumberFormat="1" applyFont="1" applyBorder="1" applyAlignment="1">
      <alignment horizontal="center" vertical="center"/>
    </xf>
    <xf numFmtId="178" fontId="16" fillId="0" borderId="42" xfId="6" applyNumberFormat="1" applyFont="1" applyBorder="1" applyAlignment="1">
      <alignment horizontal="center" vertical="center" wrapText="1"/>
    </xf>
    <xf numFmtId="178" fontId="16" fillId="0" borderId="24" xfId="6" applyNumberFormat="1" applyFont="1" applyBorder="1" applyAlignment="1">
      <alignment horizontal="center" vertical="center"/>
    </xf>
    <xf numFmtId="178" fontId="16" fillId="0" borderId="36" xfId="6" applyNumberFormat="1" applyFont="1" applyBorder="1" applyAlignment="1">
      <alignment horizontal="center" vertical="center"/>
    </xf>
    <xf numFmtId="179" fontId="16" fillId="0" borderId="11" xfId="6" applyNumberFormat="1" applyFont="1" applyBorder="1" applyAlignment="1">
      <alignment vertical="center"/>
    </xf>
    <xf numFmtId="179" fontId="16" fillId="0" borderId="28" xfId="6" applyNumberFormat="1" applyFont="1" applyBorder="1" applyAlignment="1">
      <alignment vertical="center"/>
    </xf>
    <xf numFmtId="180" fontId="16" fillId="0" borderId="43" xfId="6" applyNumberFormat="1" applyFont="1" applyBorder="1" applyAlignment="1">
      <alignment vertical="center"/>
    </xf>
    <xf numFmtId="179" fontId="16" fillId="0" borderId="41" xfId="6" applyNumberFormat="1" applyFont="1" applyBorder="1" applyAlignment="1">
      <alignment vertical="center"/>
    </xf>
    <xf numFmtId="180" fontId="16" fillId="0" borderId="44" xfId="6" applyNumberFormat="1" applyFont="1" applyBorder="1" applyAlignment="1">
      <alignment vertical="center"/>
    </xf>
    <xf numFmtId="180" fontId="16" fillId="0" borderId="11" xfId="6" applyNumberFormat="1" applyFont="1" applyBorder="1" applyAlignment="1">
      <alignment vertical="center"/>
    </xf>
    <xf numFmtId="178" fontId="16" fillId="0" borderId="26" xfId="6" applyNumberFormat="1" applyFont="1" applyBorder="1" applyAlignment="1">
      <alignment horizontal="center" vertical="center"/>
    </xf>
    <xf numFmtId="178" fontId="16" fillId="0" borderId="45" xfId="6" applyNumberFormat="1" applyFont="1" applyBorder="1" applyAlignment="1">
      <alignment horizontal="center" vertical="center"/>
    </xf>
    <xf numFmtId="179" fontId="16" fillId="0" borderId="46" xfId="6" applyNumberFormat="1" applyFont="1" applyBorder="1" applyAlignment="1">
      <alignment vertical="center"/>
    </xf>
    <xf numFmtId="179" fontId="16" fillId="0" borderId="47" xfId="6" applyNumberFormat="1" applyFont="1" applyBorder="1" applyAlignment="1">
      <alignment vertical="center"/>
    </xf>
    <xf numFmtId="180" fontId="16" fillId="0" borderId="45" xfId="6" applyNumberFormat="1" applyFont="1" applyBorder="1" applyAlignment="1">
      <alignment vertical="center"/>
    </xf>
    <xf numFmtId="179" fontId="16" fillId="0" borderId="48" xfId="6" applyNumberFormat="1" applyFont="1" applyBorder="1" applyAlignment="1">
      <alignment vertical="center"/>
    </xf>
    <xf numFmtId="180" fontId="16" fillId="0" borderId="49" xfId="6" applyNumberFormat="1" applyFont="1" applyBorder="1" applyAlignment="1">
      <alignment vertical="center"/>
    </xf>
    <xf numFmtId="180" fontId="16" fillId="0" borderId="46" xfId="6" applyNumberFormat="1" applyFont="1" applyBorder="1" applyAlignment="1">
      <alignment vertical="center"/>
    </xf>
    <xf numFmtId="179" fontId="16" fillId="0" borderId="46" xfId="6" applyNumberFormat="1" applyFont="1" applyBorder="1" applyAlignment="1">
      <alignment vertical="center" wrapText="1"/>
    </xf>
    <xf numFmtId="180" fontId="16" fillId="0" borderId="50" xfId="6" applyNumberFormat="1" applyFont="1" applyBorder="1" applyAlignment="1">
      <alignment vertical="center"/>
    </xf>
    <xf numFmtId="0" fontId="15" fillId="0" borderId="24" xfId="6" applyBorder="1"/>
    <xf numFmtId="0" fontId="15" fillId="0" borderId="24" xfId="6" applyBorder="1" applyAlignment="1">
      <alignment vertical="center"/>
    </xf>
    <xf numFmtId="0" fontId="17" fillId="0" borderId="24" xfId="6" applyFont="1" applyBorder="1"/>
    <xf numFmtId="0" fontId="15" fillId="0" borderId="0" xfId="7" applyAlignment="1"/>
    <xf numFmtId="0" fontId="15" fillId="0" borderId="24" xfId="7" applyBorder="1" applyAlignment="1"/>
    <xf numFmtId="177" fontId="15" fillId="0" borderId="24" xfId="7" applyNumberFormat="1" applyBorder="1" applyAlignment="1"/>
    <xf numFmtId="0" fontId="18" fillId="0" borderId="0" xfId="8" applyFont="1">
      <alignment vertical="center"/>
    </xf>
    <xf numFmtId="49" fontId="18" fillId="0" borderId="0" xfId="8" applyNumberFormat="1" applyFont="1">
      <alignment vertical="center"/>
    </xf>
    <xf numFmtId="0" fontId="20" fillId="0" borderId="0" xfId="8" applyFont="1">
      <alignment vertical="center"/>
    </xf>
    <xf numFmtId="0" fontId="21" fillId="0" borderId="0" xfId="8" applyFont="1">
      <alignment vertical="center"/>
    </xf>
    <xf numFmtId="0" fontId="18" fillId="0" borderId="51" xfId="8" applyFont="1" applyBorder="1" applyAlignment="1">
      <alignment horizontal="left" vertical="center"/>
    </xf>
    <xf numFmtId="0" fontId="18" fillId="0" borderId="52" xfId="8" applyFont="1" applyBorder="1" applyAlignment="1">
      <alignment horizontal="left" vertical="center"/>
    </xf>
    <xf numFmtId="0" fontId="18" fillId="0" borderId="53" xfId="8" applyFont="1" applyBorder="1" applyAlignment="1">
      <alignment horizontal="left" vertical="center"/>
    </xf>
    <xf numFmtId="184" fontId="18" fillId="0" borderId="51" xfId="8" applyNumberFormat="1" applyFont="1" applyBorder="1" applyAlignment="1">
      <alignment horizontal="right" vertical="center" shrinkToFit="1"/>
    </xf>
    <xf numFmtId="184" fontId="18" fillId="0" borderId="52" xfId="8" applyNumberFormat="1" applyFont="1" applyBorder="1" applyAlignment="1">
      <alignment horizontal="right" vertical="center" shrinkToFit="1"/>
    </xf>
    <xf numFmtId="184" fontId="18" fillId="0" borderId="53" xfId="8" applyNumberFormat="1" applyFont="1" applyBorder="1" applyAlignment="1">
      <alignment horizontal="right" vertical="center" shrinkToFit="1"/>
    </xf>
    <xf numFmtId="0" fontId="22" fillId="0" borderId="33" xfId="9" applyFont="1" applyBorder="1">
      <alignment vertical="center"/>
    </xf>
    <xf numFmtId="184" fontId="18" fillId="0" borderId="51" xfId="8" applyNumberFormat="1" applyFont="1" applyBorder="1" applyAlignment="1">
      <alignment vertical="center" shrinkToFit="1"/>
    </xf>
    <xf numFmtId="184" fontId="18" fillId="0" borderId="52" xfId="8" applyNumberFormat="1" applyFont="1" applyBorder="1" applyAlignment="1">
      <alignment vertical="center" shrinkToFit="1"/>
    </xf>
    <xf numFmtId="184" fontId="18" fillId="0" borderId="53" xfId="8" applyNumberFormat="1" applyFont="1" applyBorder="1" applyAlignment="1">
      <alignment vertical="center" shrinkToFit="1"/>
    </xf>
    <xf numFmtId="0" fontId="18" fillId="0" borderId="7" xfId="8" applyFont="1" applyBorder="1" applyAlignment="1">
      <alignment horizontal="left" vertical="center"/>
    </xf>
    <xf numFmtId="0" fontId="22" fillId="0" borderId="54" xfId="9" applyFont="1" applyBorder="1" applyAlignment="1">
      <alignment horizontal="center" vertical="center"/>
    </xf>
    <xf numFmtId="0" fontId="18" fillId="0" borderId="7" xfId="8" applyFont="1" applyBorder="1" applyAlignment="1">
      <alignment horizontal="center" vertical="center"/>
    </xf>
    <xf numFmtId="0" fontId="18" fillId="0" borderId="55" xfId="8" applyFont="1" applyBorder="1" applyAlignment="1">
      <alignment horizontal="center" vertical="center"/>
    </xf>
    <xf numFmtId="0" fontId="24" fillId="0" borderId="56" xfId="8" applyFont="1" applyBorder="1" applyAlignment="1">
      <alignment vertical="center" wrapText="1"/>
    </xf>
    <xf numFmtId="0" fontId="24" fillId="0" borderId="57" xfId="8" applyFont="1" applyBorder="1" applyAlignment="1">
      <alignment vertical="center" wrapText="1"/>
    </xf>
    <xf numFmtId="181" fontId="18" fillId="0" borderId="55" xfId="8" applyNumberFormat="1" applyFont="1" applyBorder="1">
      <alignment vertical="center"/>
    </xf>
    <xf numFmtId="181" fontId="18" fillId="0" borderId="56" xfId="8" applyNumberFormat="1" applyFont="1" applyBorder="1">
      <alignment vertical="center"/>
    </xf>
    <xf numFmtId="181" fontId="18" fillId="0" borderId="57" xfId="8" applyNumberFormat="1" applyFont="1" applyBorder="1">
      <alignment vertical="center"/>
    </xf>
    <xf numFmtId="0" fontId="18" fillId="0" borderId="7" xfId="8" applyFont="1" applyBorder="1">
      <alignment vertical="center"/>
    </xf>
    <xf numFmtId="0" fontId="18" fillId="0" borderId="58" xfId="8" applyFont="1" applyBorder="1">
      <alignment vertical="center"/>
    </xf>
    <xf numFmtId="49" fontId="18" fillId="0" borderId="7" xfId="8" applyNumberFormat="1" applyFont="1" applyBorder="1">
      <alignment vertical="center"/>
    </xf>
    <xf numFmtId="0" fontId="18" fillId="0" borderId="0" xfId="8" applyFont="1" applyAlignment="1">
      <alignment horizontal="center" vertical="center"/>
    </xf>
    <xf numFmtId="49" fontId="18" fillId="0" borderId="0" xfId="8" applyNumberFormat="1" applyFont="1" applyAlignment="1">
      <alignment horizontal="center" vertical="center"/>
    </xf>
    <xf numFmtId="0" fontId="18" fillId="0" borderId="58" xfId="8" applyFont="1" applyBorder="1" applyAlignment="1">
      <alignment horizontal="center" vertical="center"/>
    </xf>
    <xf numFmtId="0" fontId="18" fillId="0" borderId="55" xfId="8" applyFont="1" applyBorder="1">
      <alignment vertical="center"/>
    </xf>
    <xf numFmtId="0" fontId="18" fillId="0" borderId="56" xfId="8" applyFont="1" applyBorder="1">
      <alignment vertical="center"/>
    </xf>
    <xf numFmtId="0" fontId="18" fillId="0" borderId="57" xfId="8" applyFont="1" applyBorder="1">
      <alignment vertical="center"/>
    </xf>
    <xf numFmtId="49" fontId="28" fillId="0" borderId="0" xfId="11" applyNumberFormat="1" applyFont="1">
      <alignment vertical="center"/>
    </xf>
    <xf numFmtId="49" fontId="18" fillId="0" borderId="0" xfId="11" applyNumberFormat="1" applyFont="1">
      <alignment vertical="center"/>
    </xf>
    <xf numFmtId="0" fontId="18" fillId="0" borderId="0" xfId="11" applyFont="1">
      <alignment vertical="center"/>
    </xf>
    <xf numFmtId="0" fontId="29" fillId="0" borderId="0" xfId="11" applyFont="1">
      <alignment vertical="center"/>
    </xf>
    <xf numFmtId="0" fontId="3" fillId="0" borderId="42" xfId="11" applyFont="1" applyBorder="1" applyAlignment="1">
      <alignment horizontal="center" vertical="center"/>
    </xf>
    <xf numFmtId="0" fontId="3" fillId="0" borderId="42" xfId="11" applyFont="1" applyBorder="1">
      <alignment vertical="center"/>
    </xf>
    <xf numFmtId="0" fontId="18" fillId="0" borderId="50" xfId="11" applyFont="1" applyBorder="1">
      <alignment vertical="center"/>
    </xf>
    <xf numFmtId="0" fontId="18" fillId="0" borderId="42" xfId="11" applyFont="1" applyBorder="1">
      <alignment vertical="center"/>
    </xf>
    <xf numFmtId="0" fontId="18" fillId="0" borderId="28" xfId="11" applyFont="1" applyBorder="1" applyAlignment="1">
      <alignment horizontal="center" vertical="center"/>
    </xf>
    <xf numFmtId="0" fontId="18" fillId="0" borderId="50" xfId="11" applyFont="1" applyBorder="1" applyAlignment="1">
      <alignment horizontal="center" vertical="center"/>
    </xf>
    <xf numFmtId="0" fontId="18" fillId="0" borderId="59" xfId="11" applyFont="1" applyBorder="1" applyAlignment="1">
      <alignment horizontal="center" vertical="center"/>
    </xf>
    <xf numFmtId="0" fontId="18" fillId="0" borderId="0" xfId="11" applyFont="1" applyAlignment="1">
      <alignment horizontal="center" vertical="center" wrapText="1"/>
    </xf>
    <xf numFmtId="0" fontId="18" fillId="0" borderId="42" xfId="11" applyFont="1" applyBorder="1" applyAlignment="1">
      <alignment horizontal="center" vertical="center" wrapText="1"/>
    </xf>
    <xf numFmtId="0" fontId="22" fillId="0" borderId="0" xfId="11" applyFont="1">
      <alignment vertical="center"/>
    </xf>
    <xf numFmtId="0" fontId="18" fillId="0" borderId="0" xfId="11" applyFont="1" applyAlignment="1">
      <alignment vertical="center" shrinkToFit="1"/>
    </xf>
    <xf numFmtId="49" fontId="18" fillId="5" borderId="0" xfId="12" applyNumberFormat="1" applyFont="1" applyFill="1">
      <alignment vertical="center"/>
    </xf>
    <xf numFmtId="0" fontId="18" fillId="5" borderId="0" xfId="12" applyFont="1" applyFill="1">
      <alignment vertical="center"/>
    </xf>
    <xf numFmtId="0" fontId="18" fillId="5" borderId="56" xfId="12" applyFont="1" applyFill="1" applyBorder="1">
      <alignment vertical="center"/>
    </xf>
    <xf numFmtId="0" fontId="1" fillId="5" borderId="0" xfId="13" applyFill="1">
      <alignment vertical="center"/>
    </xf>
    <xf numFmtId="0" fontId="1" fillId="0" borderId="0" xfId="13">
      <alignment vertical="center"/>
    </xf>
    <xf numFmtId="0" fontId="32" fillId="5" borderId="0" xfId="12" applyFont="1" applyFill="1">
      <alignment vertical="center"/>
    </xf>
    <xf numFmtId="0" fontId="33" fillId="5" borderId="0" xfId="12" applyFont="1" applyFill="1">
      <alignment vertical="center"/>
    </xf>
    <xf numFmtId="0" fontId="33" fillId="5" borderId="0" xfId="13" applyFont="1" applyFill="1">
      <alignment vertical="center"/>
    </xf>
    <xf numFmtId="0" fontId="33" fillId="0" borderId="0" xfId="13" applyFont="1">
      <alignment vertical="center"/>
    </xf>
    <xf numFmtId="0" fontId="32" fillId="0" borderId="60" xfId="12" applyFont="1" applyBorder="1" applyAlignment="1" applyProtection="1">
      <alignment horizontal="center" vertical="center" shrinkToFit="1"/>
      <protection locked="0"/>
    </xf>
    <xf numFmtId="0" fontId="32" fillId="0" borderId="61" xfId="15" applyFont="1" applyBorder="1" applyAlignment="1" applyProtection="1">
      <alignment horizontal="center" vertical="center" shrinkToFit="1"/>
      <protection locked="0"/>
    </xf>
    <xf numFmtId="0" fontId="32" fillId="0" borderId="62" xfId="12" applyFont="1" applyBorder="1" applyAlignment="1" applyProtection="1">
      <alignment horizontal="center" vertical="center" shrinkToFit="1"/>
      <protection locked="0"/>
    </xf>
    <xf numFmtId="0" fontId="32" fillId="0" borderId="63" xfId="15" applyFont="1" applyBorder="1" applyAlignment="1" applyProtection="1">
      <alignment horizontal="center" vertical="center" shrinkToFit="1"/>
      <protection locked="0"/>
    </xf>
    <xf numFmtId="0" fontId="32" fillId="6" borderId="14" xfId="12" applyFont="1" applyFill="1" applyBorder="1" applyAlignment="1" applyProtection="1">
      <alignment horizontal="center" vertical="center" shrinkToFit="1"/>
      <protection locked="0"/>
    </xf>
    <xf numFmtId="0" fontId="25" fillId="5" borderId="0" xfId="12" applyFont="1" applyFill="1">
      <alignment vertical="center"/>
    </xf>
    <xf numFmtId="0" fontId="32" fillId="0" borderId="64" xfId="12" applyFont="1" applyBorder="1" applyAlignment="1" applyProtection="1">
      <alignment horizontal="center" vertical="center" shrinkToFit="1"/>
      <protection locked="0"/>
    </xf>
    <xf numFmtId="0" fontId="32" fillId="5" borderId="63" xfId="12" applyFont="1" applyFill="1" applyBorder="1" applyAlignment="1" applyProtection="1">
      <alignment horizontal="center" vertical="center" shrinkToFit="1"/>
      <protection locked="0"/>
    </xf>
    <xf numFmtId="0" fontId="32" fillId="0" borderId="65" xfId="12" applyFont="1" applyBorder="1" applyAlignment="1" applyProtection="1">
      <alignment horizontal="center" vertical="center" shrinkToFit="1"/>
      <protection locked="0"/>
    </xf>
    <xf numFmtId="0" fontId="32" fillId="5" borderId="0" xfId="12" applyFont="1" applyFill="1" applyAlignment="1">
      <alignment horizontal="center" vertical="center" shrinkToFit="1"/>
    </xf>
    <xf numFmtId="0" fontId="32" fillId="5" borderId="0" xfId="12" applyFont="1" applyFill="1" applyAlignment="1">
      <alignment horizontal="left" vertical="center" shrinkToFit="1"/>
    </xf>
    <xf numFmtId="177" fontId="32" fillId="5" borderId="0" xfId="12" applyNumberFormat="1" applyFont="1" applyFill="1" applyAlignment="1">
      <alignment horizontal="right" vertical="center" shrinkToFit="1"/>
    </xf>
    <xf numFmtId="177" fontId="32" fillId="5" borderId="0" xfId="12" applyNumberFormat="1" applyFont="1" applyFill="1" applyAlignment="1">
      <alignment horizontal="left" vertical="center" shrinkToFit="1"/>
    </xf>
    <xf numFmtId="0" fontId="32" fillId="5" borderId="56" xfId="12" applyFont="1" applyFill="1" applyBorder="1">
      <alignment vertical="center"/>
    </xf>
    <xf numFmtId="0" fontId="32" fillId="5" borderId="56" xfId="12" applyFont="1" applyFill="1" applyBorder="1" applyAlignment="1">
      <alignment horizontal="center" vertical="center"/>
    </xf>
    <xf numFmtId="0" fontId="32" fillId="5" borderId="37" xfId="12" applyFont="1" applyFill="1" applyBorder="1">
      <alignment vertical="center"/>
    </xf>
    <xf numFmtId="0" fontId="32" fillId="5" borderId="9" xfId="12" applyFont="1" applyFill="1" applyBorder="1">
      <alignment vertical="center"/>
    </xf>
    <xf numFmtId="0" fontId="32" fillId="5" borderId="50" xfId="12" applyFont="1" applyFill="1" applyBorder="1">
      <alignment vertical="center"/>
    </xf>
    <xf numFmtId="0" fontId="32" fillId="5" borderId="58" xfId="12" applyFont="1" applyFill="1" applyBorder="1">
      <alignment vertical="center"/>
    </xf>
    <xf numFmtId="0" fontId="32" fillId="5" borderId="0" xfId="12" applyFont="1" applyFill="1" applyAlignment="1">
      <alignment horizontal="center" vertical="center"/>
    </xf>
    <xf numFmtId="0" fontId="33" fillId="5" borderId="0" xfId="12" applyFont="1" applyFill="1" applyAlignment="1">
      <alignment horizontal="center" vertical="center"/>
    </xf>
    <xf numFmtId="0" fontId="33" fillId="5" borderId="7" xfId="12" applyFont="1" applyFill="1" applyBorder="1">
      <alignment vertical="center"/>
    </xf>
    <xf numFmtId="0" fontId="35" fillId="5" borderId="0" xfId="13" applyFont="1" applyFill="1">
      <alignment vertical="center"/>
    </xf>
    <xf numFmtId="0" fontId="15" fillId="5" borderId="0" xfId="6" applyFill="1" applyProtection="1">
      <protection hidden="1"/>
    </xf>
    <xf numFmtId="0" fontId="15" fillId="5" borderId="0" xfId="6" applyFill="1"/>
    <xf numFmtId="0" fontId="1" fillId="0" borderId="0" xfId="16" applyFont="1">
      <alignment vertical="center"/>
    </xf>
    <xf numFmtId="0" fontId="32" fillId="0" borderId="28" xfId="16" applyFont="1" applyBorder="1">
      <alignment vertical="center"/>
    </xf>
    <xf numFmtId="0" fontId="1" fillId="0" borderId="50" xfId="16" applyFont="1" applyBorder="1">
      <alignment vertical="center"/>
    </xf>
    <xf numFmtId="0" fontId="1" fillId="0" borderId="36" xfId="16" applyFont="1" applyBorder="1">
      <alignment vertical="center"/>
    </xf>
    <xf numFmtId="0" fontId="1" fillId="0" borderId="59" xfId="16" applyFont="1" applyBorder="1">
      <alignment vertical="center"/>
    </xf>
    <xf numFmtId="178" fontId="3" fillId="0" borderId="0" xfId="16" applyNumberFormat="1" applyFont="1">
      <alignment vertical="center"/>
    </xf>
    <xf numFmtId="0" fontId="1" fillId="0" borderId="66" xfId="16" applyFont="1" applyBorder="1">
      <alignment vertical="center"/>
    </xf>
    <xf numFmtId="0" fontId="1" fillId="5" borderId="28" xfId="16" applyFont="1" applyFill="1" applyBorder="1">
      <alignment vertical="center"/>
    </xf>
    <xf numFmtId="0" fontId="1" fillId="5" borderId="50" xfId="16" applyFont="1" applyFill="1" applyBorder="1">
      <alignment vertical="center"/>
    </xf>
    <xf numFmtId="0" fontId="1" fillId="5" borderId="36" xfId="16" applyFont="1" applyFill="1" applyBorder="1">
      <alignment vertical="center"/>
    </xf>
    <xf numFmtId="0" fontId="1" fillId="5" borderId="27" xfId="16" applyFont="1" applyFill="1" applyBorder="1">
      <alignment vertical="center"/>
    </xf>
    <xf numFmtId="0" fontId="1" fillId="5" borderId="37" xfId="16" applyFont="1" applyFill="1" applyBorder="1">
      <alignment vertical="center"/>
    </xf>
    <xf numFmtId="0" fontId="1" fillId="5" borderId="38" xfId="16" applyFont="1" applyFill="1" applyBorder="1">
      <alignment vertical="center"/>
    </xf>
    <xf numFmtId="178" fontId="3" fillId="5" borderId="26" xfId="16" applyNumberFormat="1" applyFont="1" applyFill="1" applyBorder="1">
      <alignment vertical="center"/>
    </xf>
    <xf numFmtId="178" fontId="3" fillId="5" borderId="42" xfId="16" applyNumberFormat="1" applyFont="1" applyFill="1" applyBorder="1">
      <alignment vertical="center"/>
    </xf>
    <xf numFmtId="178" fontId="3" fillId="5" borderId="39" xfId="16" applyNumberFormat="1" applyFont="1" applyFill="1" applyBorder="1">
      <alignment vertical="center"/>
    </xf>
    <xf numFmtId="178" fontId="3" fillId="5" borderId="24" xfId="16" applyNumberFormat="1" applyFont="1" applyFill="1" applyBorder="1" applyAlignment="1">
      <alignment horizontal="center" vertical="center"/>
    </xf>
    <xf numFmtId="178" fontId="18" fillId="5" borderId="67" xfId="16" applyNumberFormat="1" applyFont="1" applyFill="1" applyBorder="1" applyAlignment="1">
      <alignment horizontal="center" vertical="center"/>
    </xf>
    <xf numFmtId="178" fontId="3" fillId="5" borderId="40" xfId="16" applyNumberFormat="1" applyFont="1" applyFill="1" applyBorder="1" applyAlignment="1">
      <alignment horizontal="center" vertical="center"/>
    </xf>
    <xf numFmtId="177" fontId="3" fillId="5" borderId="33" xfId="17" applyNumberFormat="1" applyFont="1" applyFill="1" applyBorder="1" applyAlignment="1">
      <alignment horizontal="right" vertical="center" shrinkToFit="1"/>
    </xf>
    <xf numFmtId="177" fontId="3" fillId="5" borderId="26" xfId="17" applyNumberFormat="1" applyFont="1" applyFill="1" applyBorder="1" applyAlignment="1">
      <alignment horizontal="right" vertical="center" shrinkToFit="1"/>
    </xf>
    <xf numFmtId="187" fontId="3" fillId="5" borderId="68" xfId="17" applyNumberFormat="1" applyFont="1" applyFill="1" applyBorder="1" applyAlignment="1">
      <alignment horizontal="right" vertical="center" shrinkToFit="1"/>
    </xf>
    <xf numFmtId="177" fontId="3" fillId="5" borderId="24" xfId="17" applyNumberFormat="1" applyFont="1" applyFill="1" applyBorder="1" applyAlignment="1">
      <alignment horizontal="right" vertical="center" shrinkToFit="1"/>
    </xf>
    <xf numFmtId="177" fontId="3" fillId="5" borderId="27" xfId="17" applyNumberFormat="1" applyFont="1" applyFill="1" applyBorder="1" applyAlignment="1">
      <alignment horizontal="right" vertical="center" shrinkToFit="1"/>
    </xf>
    <xf numFmtId="187" fontId="3" fillId="5" borderId="4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27" xfId="16" applyNumberFormat="1" applyFont="1" applyBorder="1">
      <alignment vertical="center"/>
    </xf>
    <xf numFmtId="178" fontId="3" fillId="0" borderId="37" xfId="16" applyNumberFormat="1" applyFont="1" applyBorder="1">
      <alignment vertical="center"/>
    </xf>
    <xf numFmtId="178" fontId="3" fillId="0" borderId="38" xfId="16" applyNumberFormat="1" applyFont="1" applyBorder="1">
      <alignment vertical="center"/>
    </xf>
    <xf numFmtId="178" fontId="3" fillId="0" borderId="24" xfId="16" applyNumberFormat="1" applyFont="1" applyBorder="1" applyAlignment="1">
      <alignment horizontal="center" vertical="center"/>
    </xf>
    <xf numFmtId="178" fontId="3" fillId="0" borderId="67" xfId="16" applyNumberFormat="1" applyFont="1" applyBorder="1" applyAlignment="1">
      <alignment horizontal="center" vertical="center"/>
    </xf>
    <xf numFmtId="178" fontId="3" fillId="0" borderId="4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59" xfId="16" applyNumberFormat="1" applyFont="1" applyBorder="1">
      <alignment vertical="center"/>
    </xf>
    <xf numFmtId="190" fontId="16" fillId="0" borderId="24" xfId="16" applyNumberFormat="1" applyFont="1" applyBorder="1" applyAlignment="1">
      <alignment horizontal="right" vertical="center" shrinkToFit="1"/>
    </xf>
    <xf numFmtId="190" fontId="16" fillId="0" borderId="67" xfId="16" applyNumberFormat="1" applyFont="1" applyBorder="1" applyAlignment="1">
      <alignment horizontal="right" vertical="center" shrinkToFit="1"/>
    </xf>
    <xf numFmtId="190" fontId="3" fillId="0" borderId="40" xfId="16" applyNumberFormat="1" applyFont="1" applyBorder="1" applyAlignment="1">
      <alignment horizontal="right" vertical="center" shrinkToFit="1"/>
    </xf>
    <xf numFmtId="178" fontId="3" fillId="0" borderId="66" xfId="16" applyNumberFormat="1" applyFont="1" applyBorder="1">
      <alignment vertical="center"/>
    </xf>
    <xf numFmtId="187" fontId="16" fillId="0" borderId="24" xfId="16" applyNumberFormat="1" applyFont="1" applyBorder="1" applyAlignment="1">
      <alignment horizontal="right" vertical="center" shrinkToFit="1"/>
    </xf>
    <xf numFmtId="187" fontId="16" fillId="0" borderId="67" xfId="16" applyNumberFormat="1" applyFont="1" applyBorder="1" applyAlignment="1">
      <alignment horizontal="right" vertical="center" shrinkToFit="1"/>
    </xf>
    <xf numFmtId="187" fontId="3" fillId="0" borderId="40" xfId="16" applyNumberFormat="1" applyFont="1" applyBorder="1" applyAlignment="1">
      <alignment horizontal="right" vertical="center" shrinkToFit="1"/>
    </xf>
    <xf numFmtId="178" fontId="3" fillId="0" borderId="26" xfId="16" applyNumberFormat="1" applyFont="1" applyBorder="1">
      <alignment vertical="center"/>
    </xf>
    <xf numFmtId="178" fontId="3" fillId="0" borderId="42" xfId="16" applyNumberFormat="1" applyFont="1" applyBorder="1">
      <alignment vertical="center"/>
    </xf>
    <xf numFmtId="189" fontId="3" fillId="0" borderId="42" xfId="16" applyNumberFormat="1" applyFont="1" applyBorder="1">
      <alignment vertical="center"/>
    </xf>
    <xf numFmtId="178" fontId="3" fillId="0" borderId="39" xfId="16" applyNumberFormat="1" applyFont="1" applyBorder="1">
      <alignment vertical="center"/>
    </xf>
    <xf numFmtId="0" fontId="3" fillId="0" borderId="0" xfId="16" applyFont="1">
      <alignment vertical="center"/>
    </xf>
    <xf numFmtId="0" fontId="1" fillId="0" borderId="36" xfId="16" applyFont="1" applyBorder="1" applyAlignment="1"/>
    <xf numFmtId="0" fontId="1" fillId="0" borderId="66" xfId="16" applyFont="1" applyBorder="1" applyAlignment="1"/>
    <xf numFmtId="177" fontId="3" fillId="5" borderId="24" xfId="16" applyNumberFormat="1" applyFont="1" applyFill="1" applyBorder="1" applyAlignment="1">
      <alignment horizontal="right" vertical="center" shrinkToFit="1"/>
    </xf>
    <xf numFmtId="177" fontId="3" fillId="5" borderId="67" xfId="16" applyNumberFormat="1" applyFont="1" applyFill="1" applyBorder="1" applyAlignment="1">
      <alignment horizontal="right" vertical="center" shrinkToFit="1"/>
    </xf>
    <xf numFmtId="187" fontId="3" fillId="5" borderId="40" xfId="16" applyNumberFormat="1" applyFont="1" applyFill="1" applyBorder="1" applyAlignment="1">
      <alignment horizontal="right" vertical="center" shrinkToFit="1"/>
    </xf>
    <xf numFmtId="177" fontId="3" fillId="0" borderId="24" xfId="16" applyNumberFormat="1" applyFont="1" applyBorder="1" applyAlignment="1">
      <alignment horizontal="right" vertical="center" shrinkToFit="1"/>
    </xf>
    <xf numFmtId="177" fontId="3" fillId="0" borderId="67"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50" xfId="16" applyNumberFormat="1" applyFont="1" applyBorder="1">
      <alignment vertical="center"/>
    </xf>
    <xf numFmtId="0" fontId="1" fillId="0" borderId="42" xfId="16" applyFont="1" applyBorder="1">
      <alignment vertical="center"/>
    </xf>
    <xf numFmtId="0" fontId="32" fillId="0" borderId="59" xfId="16" applyFont="1" applyBorder="1">
      <alignment vertical="center"/>
    </xf>
    <xf numFmtId="0" fontId="1" fillId="0" borderId="42" xfId="17" applyFont="1" applyBorder="1">
      <alignment vertical="center"/>
    </xf>
    <xf numFmtId="189" fontId="3" fillId="0" borderId="42" xfId="17" applyNumberFormat="1" applyFont="1" applyBorder="1">
      <alignment vertical="center"/>
    </xf>
    <xf numFmtId="178" fontId="16" fillId="0" borderId="28" xfId="18" applyNumberFormat="1" applyFont="1" applyBorder="1" applyAlignment="1">
      <alignment vertical="center"/>
    </xf>
    <xf numFmtId="178" fontId="16" fillId="0" borderId="36" xfId="18" applyNumberFormat="1" applyFont="1" applyBorder="1" applyAlignment="1">
      <alignment vertical="center"/>
    </xf>
    <xf numFmtId="178" fontId="16" fillId="0" borderId="26" xfId="18" applyNumberFormat="1" applyFont="1" applyBorder="1" applyAlignment="1">
      <alignment vertical="center"/>
    </xf>
    <xf numFmtId="178" fontId="16" fillId="0" borderId="39" xfId="18" applyNumberFormat="1" applyFont="1" applyBorder="1" applyAlignment="1">
      <alignment vertical="center"/>
    </xf>
    <xf numFmtId="178" fontId="16" fillId="0" borderId="28" xfId="18" applyNumberFormat="1" applyFont="1" applyBorder="1" applyAlignment="1">
      <alignment horizontal="center" vertical="center"/>
    </xf>
    <xf numFmtId="178" fontId="16" fillId="0" borderId="40" xfId="18" applyNumberFormat="1" applyFont="1" applyBorder="1" applyAlignment="1">
      <alignment horizontal="center" vertical="center" wrapText="1"/>
    </xf>
    <xf numFmtId="178" fontId="22" fillId="0" borderId="41" xfId="18" applyNumberFormat="1" applyFont="1" applyBorder="1" applyAlignment="1">
      <alignment horizontal="center" vertical="center"/>
    </xf>
    <xf numFmtId="178" fontId="16" fillId="0" borderId="42" xfId="18" applyNumberFormat="1" applyFont="1" applyBorder="1" applyAlignment="1">
      <alignment horizontal="center" vertical="center" wrapText="1"/>
    </xf>
    <xf numFmtId="178" fontId="16" fillId="0" borderId="24" xfId="18" applyNumberFormat="1" applyFont="1" applyBorder="1" applyAlignment="1">
      <alignment horizontal="center" vertical="center"/>
    </xf>
    <xf numFmtId="177" fontId="16" fillId="0" borderId="11" xfId="19" applyNumberFormat="1" applyFont="1" applyBorder="1" applyAlignment="1">
      <alignment horizontal="right" vertical="center" shrinkToFit="1"/>
    </xf>
    <xf numFmtId="177" fontId="16" fillId="0" borderId="28" xfId="19" applyNumberFormat="1" applyFont="1" applyBorder="1" applyAlignment="1">
      <alignment horizontal="right" vertical="center" shrinkToFit="1"/>
    </xf>
    <xf numFmtId="187" fontId="16" fillId="0" borderId="43"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44" xfId="19" applyNumberFormat="1" applyFont="1" applyBorder="1" applyAlignment="1">
      <alignment horizontal="right" vertical="center" shrinkToFit="1"/>
    </xf>
    <xf numFmtId="187" fontId="16" fillId="0" borderId="11" xfId="19" applyNumberFormat="1" applyFont="1" applyBorder="1" applyAlignment="1">
      <alignment horizontal="right" vertical="center" shrinkToFit="1"/>
    </xf>
    <xf numFmtId="178" fontId="16" fillId="0" borderId="26" xfId="18" applyNumberFormat="1" applyFont="1" applyBorder="1" applyAlignment="1">
      <alignment horizontal="center" vertical="center"/>
    </xf>
    <xf numFmtId="178" fontId="16" fillId="0" borderId="45" xfId="18" applyNumberFormat="1" applyFont="1" applyBorder="1" applyAlignment="1">
      <alignment horizontal="center" vertical="center"/>
    </xf>
    <xf numFmtId="177" fontId="16" fillId="0" borderId="46" xfId="19" applyNumberFormat="1" applyFont="1" applyBorder="1" applyAlignment="1">
      <alignment horizontal="right" vertical="center" shrinkToFit="1"/>
    </xf>
    <xf numFmtId="177" fontId="16" fillId="0" borderId="47" xfId="19" applyNumberFormat="1" applyFont="1" applyBorder="1" applyAlignment="1">
      <alignment horizontal="right" vertical="center" shrinkToFit="1"/>
    </xf>
    <xf numFmtId="187" fontId="16" fillId="0" borderId="45" xfId="19" applyNumberFormat="1" applyFont="1" applyBorder="1" applyAlignment="1">
      <alignment horizontal="right" vertical="center" shrinkToFit="1"/>
    </xf>
    <xf numFmtId="177" fontId="16" fillId="0" borderId="48" xfId="19" applyNumberFormat="1" applyFont="1" applyBorder="1" applyAlignment="1">
      <alignment horizontal="right" vertical="center" shrinkToFit="1"/>
    </xf>
    <xf numFmtId="187" fontId="16" fillId="0" borderId="49" xfId="19" applyNumberFormat="1" applyFont="1" applyBorder="1" applyAlignment="1">
      <alignment horizontal="right" vertical="center" shrinkToFit="1"/>
    </xf>
    <xf numFmtId="187" fontId="16" fillId="0" borderId="46" xfId="19" applyNumberFormat="1" applyFont="1" applyBorder="1" applyAlignment="1">
      <alignment horizontal="right" vertical="center" shrinkToFit="1"/>
    </xf>
    <xf numFmtId="178" fontId="16" fillId="0" borderId="36" xfId="18" applyNumberFormat="1" applyFont="1" applyBorder="1" applyAlignment="1">
      <alignment horizontal="center" vertical="center"/>
    </xf>
    <xf numFmtId="187" fontId="16" fillId="0" borderId="50" xfId="19" applyNumberFormat="1" applyFont="1" applyBorder="1" applyAlignment="1">
      <alignment horizontal="right" vertical="center" shrinkToFit="1"/>
    </xf>
    <xf numFmtId="0" fontId="1" fillId="0" borderId="26" xfId="16" applyFont="1" applyBorder="1">
      <alignment vertical="center"/>
    </xf>
    <xf numFmtId="0" fontId="1" fillId="0" borderId="39" xfId="16" applyFont="1" applyBorder="1">
      <alignment vertical="center"/>
    </xf>
    <xf numFmtId="177" fontId="6" fillId="0" borderId="19" xfId="4" applyNumberFormat="1" applyFont="1" applyBorder="1" applyAlignment="1">
      <alignment horizontal="right" vertical="center" shrinkToFit="1"/>
    </xf>
    <xf numFmtId="177" fontId="6" fillId="0" borderId="20" xfId="4" applyNumberFormat="1" applyFont="1" applyBorder="1" applyAlignment="1">
      <alignment horizontal="right" vertical="center" shrinkToFit="1"/>
    </xf>
    <xf numFmtId="177" fontId="6" fillId="0" borderId="21" xfId="4" applyNumberFormat="1" applyFont="1" applyBorder="1" applyAlignment="1">
      <alignment horizontal="right" vertical="center" shrinkToFit="1"/>
    </xf>
    <xf numFmtId="177" fontId="6" fillId="0" borderId="23" xfId="4" applyNumberFormat="1" applyFont="1" applyBorder="1" applyAlignment="1">
      <alignment horizontal="right" vertical="center" shrinkToFit="1"/>
    </xf>
    <xf numFmtId="177" fontId="6" fillId="0" borderId="24" xfId="4" applyNumberFormat="1" applyFont="1" applyBorder="1" applyAlignment="1">
      <alignment horizontal="right" vertical="center" shrinkToFit="1"/>
    </xf>
    <xf numFmtId="177" fontId="6" fillId="0" borderId="25" xfId="4" applyNumberFormat="1" applyFont="1" applyBorder="1" applyAlignment="1">
      <alignment horizontal="right" vertical="center" shrinkToFit="1"/>
    </xf>
    <xf numFmtId="177" fontId="6" fillId="0" borderId="14" xfId="4" applyNumberFormat="1" applyFont="1" applyBorder="1" applyAlignment="1">
      <alignment horizontal="right" vertical="center" shrinkToFit="1"/>
    </xf>
    <xf numFmtId="177" fontId="6" fillId="0" borderId="15" xfId="4" applyNumberFormat="1" applyFont="1" applyBorder="1" applyAlignment="1">
      <alignment horizontal="right" vertical="center" shrinkToFit="1"/>
    </xf>
    <xf numFmtId="177" fontId="6" fillId="0" borderId="16" xfId="4" applyNumberFormat="1" applyFont="1" applyBorder="1" applyAlignment="1">
      <alignment horizontal="right" vertical="center" shrinkToFit="1"/>
    </xf>
    <xf numFmtId="0" fontId="0" fillId="5" borderId="0" xfId="6" applyFont="1" applyFill="1" applyAlignment="1">
      <alignment vertical="center"/>
    </xf>
    <xf numFmtId="0" fontId="15" fillId="5" borderId="0" xfId="6" applyFill="1" applyAlignment="1" applyProtection="1">
      <alignment vertical="center"/>
      <protection hidden="1"/>
    </xf>
    <xf numFmtId="0" fontId="15" fillId="5" borderId="0" xfId="6" applyFill="1" applyAlignment="1">
      <alignment vertical="center"/>
    </xf>
    <xf numFmtId="0" fontId="1" fillId="0" borderId="28" xfId="16" applyFont="1" applyBorder="1">
      <alignment vertical="center"/>
    </xf>
    <xf numFmtId="189" fontId="1" fillId="0" borderId="50" xfId="16" applyNumberFormat="1" applyFont="1" applyBorder="1">
      <alignment vertical="center"/>
    </xf>
    <xf numFmtId="0" fontId="1" fillId="0" borderId="37"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5" borderId="0" xfId="17" applyNumberFormat="1" applyFont="1" applyFill="1" applyAlignment="1">
      <alignment vertical="center" wrapText="1"/>
    </xf>
    <xf numFmtId="49" fontId="1" fillId="5" borderId="0" xfId="17" applyNumberFormat="1" applyFont="1" applyFill="1" applyAlignment="1">
      <alignment horizontal="center" vertical="center" wrapText="1"/>
    </xf>
    <xf numFmtId="49" fontId="1" fillId="5" borderId="0" xfId="17" applyNumberFormat="1" applyFont="1" applyFill="1" applyAlignment="1">
      <alignment horizontal="center" vertical="center"/>
    </xf>
    <xf numFmtId="178" fontId="1" fillId="0" borderId="59" xfId="16" applyNumberFormat="1" applyFont="1" applyBorder="1">
      <alignment vertical="center"/>
    </xf>
    <xf numFmtId="178" fontId="1" fillId="0" borderId="66" xfId="16" applyNumberFormat="1" applyFont="1" applyBorder="1">
      <alignment vertical="center"/>
    </xf>
    <xf numFmtId="191" fontId="1" fillId="0" borderId="0" xfId="16" applyNumberFormat="1" applyFont="1">
      <alignment vertical="center"/>
    </xf>
    <xf numFmtId="178" fontId="1" fillId="0" borderId="26" xfId="16" applyNumberFormat="1" applyFont="1" applyBorder="1">
      <alignment vertical="center"/>
    </xf>
    <xf numFmtId="178" fontId="1" fillId="0" borderId="42" xfId="16" applyNumberFormat="1" applyFont="1" applyBorder="1">
      <alignment vertical="center"/>
    </xf>
    <xf numFmtId="189" fontId="1" fillId="0" borderId="42" xfId="16" applyNumberFormat="1" applyFont="1" applyBorder="1">
      <alignment vertical="center"/>
    </xf>
    <xf numFmtId="178" fontId="1" fillId="0" borderId="39"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5"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0" fontId="18" fillId="0" borderId="0" xfId="10">
      <alignment vertical="center"/>
    </xf>
    <xf numFmtId="186" fontId="18"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0" fontId="18" fillId="0" borderId="0" xfId="8" applyFont="1" applyAlignment="1">
      <alignment horizontal="center" vertical="center"/>
    </xf>
    <xf numFmtId="49" fontId="18" fillId="0" borderId="0" xfId="8" applyNumberFormat="1" applyFont="1" applyAlignment="1">
      <alignment horizontal="center" vertical="center"/>
    </xf>
    <xf numFmtId="178" fontId="18" fillId="0" borderId="27" xfId="8" applyNumberFormat="1" applyFont="1" applyBorder="1" applyAlignment="1">
      <alignment horizontal="right" vertical="center" shrinkToFit="1"/>
    </xf>
    <xf numFmtId="178" fontId="18" fillId="0" borderId="37" xfId="8" applyNumberFormat="1" applyFont="1" applyBorder="1" applyAlignment="1">
      <alignment horizontal="right" vertical="center" shrinkToFit="1"/>
    </xf>
    <xf numFmtId="178" fontId="18" fillId="0" borderId="38" xfId="8" applyNumberFormat="1" applyFont="1" applyBorder="1" applyAlignment="1">
      <alignment horizontal="right" vertical="center" shrinkToFit="1"/>
    </xf>
    <xf numFmtId="0" fontId="18" fillId="0" borderId="27" xfId="8" applyFont="1" applyBorder="1">
      <alignment vertical="center"/>
    </xf>
    <xf numFmtId="0" fontId="18" fillId="0" borderId="37" xfId="8" applyFont="1" applyBorder="1">
      <alignment vertical="center"/>
    </xf>
    <xf numFmtId="0" fontId="18" fillId="0" borderId="38" xfId="8" applyFont="1" applyBorder="1">
      <alignment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0" fontId="18" fillId="0" borderId="29" xfId="8" applyFont="1" applyBorder="1">
      <alignment vertical="center"/>
    </xf>
    <xf numFmtId="0" fontId="18" fillId="0" borderId="83" xfId="8" applyFont="1" applyBorder="1">
      <alignment vertical="center"/>
    </xf>
    <xf numFmtId="0" fontId="18" fillId="0" borderId="84" xfId="8" applyFont="1" applyBorder="1">
      <alignment vertical="center"/>
    </xf>
    <xf numFmtId="178" fontId="18" fillId="0" borderId="29" xfId="8" applyNumberFormat="1" applyFont="1" applyBorder="1" applyAlignment="1">
      <alignment horizontal="right" vertical="center"/>
    </xf>
    <xf numFmtId="178" fontId="18" fillId="0" borderId="83" xfId="8" applyNumberFormat="1" applyFont="1" applyBorder="1" applyAlignment="1">
      <alignment horizontal="right" vertical="center"/>
    </xf>
    <xf numFmtId="178" fontId="18" fillId="0" borderId="84" xfId="8" applyNumberFormat="1" applyFont="1" applyBorder="1" applyAlignment="1">
      <alignment horizontal="right" vertical="center"/>
    </xf>
    <xf numFmtId="0" fontId="18" fillId="0" borderId="74" xfId="8" applyFont="1" applyBorder="1" applyAlignment="1">
      <alignment horizontal="center" vertical="center" shrinkToFit="1"/>
    </xf>
    <xf numFmtId="0" fontId="18" fillId="0" borderId="56" xfId="8" applyFont="1" applyBorder="1" applyAlignment="1">
      <alignment horizontal="center" vertical="center" shrinkToFit="1"/>
    </xf>
    <xf numFmtId="0" fontId="18" fillId="0" borderId="73" xfId="8" applyFont="1" applyBorder="1" applyAlignment="1">
      <alignment horizontal="center" vertical="center" shrinkToFit="1"/>
    </xf>
    <xf numFmtId="181" fontId="18" fillId="0" borderId="29" xfId="8" applyNumberFormat="1" applyFont="1" applyBorder="1" applyAlignment="1">
      <alignment horizontal="right" vertical="center" shrinkToFit="1"/>
    </xf>
    <xf numFmtId="181" fontId="18" fillId="0" borderId="83" xfId="8" applyNumberFormat="1" applyFont="1" applyBorder="1" applyAlignment="1">
      <alignment horizontal="right" vertical="center" shrinkToFit="1"/>
    </xf>
    <xf numFmtId="181" fontId="18" fillId="0" borderId="85" xfId="8" applyNumberFormat="1" applyFont="1" applyBorder="1" applyAlignment="1">
      <alignment horizontal="right" vertical="center" shrinkToFit="1"/>
    </xf>
    <xf numFmtId="0" fontId="22" fillId="0" borderId="55" xfId="7" applyFont="1" applyBorder="1" applyAlignment="1">
      <alignment horizontal="left" vertical="center"/>
    </xf>
    <xf numFmtId="0" fontId="22" fillId="0" borderId="56" xfId="7" applyFont="1" applyBorder="1" applyAlignment="1">
      <alignment horizontal="left" vertical="center"/>
    </xf>
    <xf numFmtId="0" fontId="22" fillId="0" borderId="57" xfId="7" applyFont="1" applyBorder="1" applyAlignment="1">
      <alignment horizontal="left" vertical="center"/>
    </xf>
    <xf numFmtId="0" fontId="18" fillId="0" borderId="9" xfId="8" applyFont="1" applyBorder="1" applyAlignment="1">
      <alignment horizontal="center" vertical="center" textRotation="255"/>
    </xf>
    <xf numFmtId="0" fontId="18" fillId="0" borderId="50" xfId="8" applyFont="1" applyBorder="1" applyAlignment="1">
      <alignment horizontal="center" vertical="center" textRotation="255"/>
    </xf>
    <xf numFmtId="0" fontId="18" fillId="0" borderId="36"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66" xfId="8" applyFont="1" applyBorder="1" applyAlignment="1">
      <alignment horizontal="center" vertical="center" textRotation="255"/>
    </xf>
    <xf numFmtId="0" fontId="18" fillId="0" borderId="55"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73" xfId="8" applyFont="1" applyBorder="1" applyAlignment="1">
      <alignment horizontal="center" vertical="center" textRotation="255"/>
    </xf>
    <xf numFmtId="0" fontId="18" fillId="0" borderId="28" xfId="8" applyFont="1" applyBorder="1" applyAlignment="1">
      <alignment horizontal="center" vertical="center"/>
    </xf>
    <xf numFmtId="0" fontId="18" fillId="0" borderId="50" xfId="8" applyFont="1" applyBorder="1" applyAlignment="1">
      <alignment horizontal="center" vertical="center"/>
    </xf>
    <xf numFmtId="0" fontId="18" fillId="0" borderId="36" xfId="8" applyFont="1" applyBorder="1" applyAlignment="1">
      <alignment horizontal="center" vertical="center"/>
    </xf>
    <xf numFmtId="0" fontId="18" fillId="0" borderId="26" xfId="8" applyFont="1" applyBorder="1" applyAlignment="1">
      <alignment horizontal="center" vertical="center"/>
    </xf>
    <xf numFmtId="0" fontId="18" fillId="0" borderId="42" xfId="8" applyFont="1" applyBorder="1" applyAlignment="1">
      <alignment horizontal="center" vertical="center"/>
    </xf>
    <xf numFmtId="0" fontId="18" fillId="0" borderId="39" xfId="8" applyFont="1" applyBorder="1" applyAlignment="1">
      <alignment horizontal="center" vertical="center"/>
    </xf>
    <xf numFmtId="0" fontId="24" fillId="0" borderId="28" xfId="8" applyFont="1" applyBorder="1" applyAlignment="1">
      <alignment horizontal="center" vertical="center" wrapText="1"/>
    </xf>
    <xf numFmtId="0" fontId="24" fillId="0" borderId="50" xfId="8" applyFont="1" applyBorder="1" applyAlignment="1">
      <alignment horizontal="center" vertical="center" wrapText="1"/>
    </xf>
    <xf numFmtId="0" fontId="24" fillId="0" borderId="36" xfId="8" applyFont="1" applyBorder="1" applyAlignment="1">
      <alignment horizontal="center" vertical="center" wrapText="1"/>
    </xf>
    <xf numFmtId="0" fontId="24" fillId="0" borderId="26" xfId="8" applyFont="1" applyBorder="1" applyAlignment="1">
      <alignment horizontal="center" vertical="center" wrapText="1"/>
    </xf>
    <xf numFmtId="0" fontId="24" fillId="0" borderId="42" xfId="8" applyFont="1" applyBorder="1" applyAlignment="1">
      <alignment horizontal="center" vertical="center" wrapText="1"/>
    </xf>
    <xf numFmtId="0" fontId="24" fillId="0" borderId="39" xfId="8" applyFont="1" applyBorder="1" applyAlignment="1">
      <alignment horizontal="center" vertical="center" wrapTex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58" xfId="8" applyNumberFormat="1" applyFont="1" applyBorder="1" applyAlignment="1">
      <alignment horizontal="right" vertical="center" shrinkToFit="1"/>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58" xfId="8" applyNumberFormat="1" applyFont="1" applyBorder="1" applyAlignment="1">
      <alignment horizontal="right" vertical="center" shrinkToFit="1"/>
    </xf>
    <xf numFmtId="0" fontId="18" fillId="0" borderId="28" xfId="8" applyFont="1" applyBorder="1" applyAlignment="1">
      <alignment horizontal="center" vertical="center" wrapText="1"/>
    </xf>
    <xf numFmtId="0" fontId="18" fillId="0" borderId="50" xfId="8" applyFont="1" applyBorder="1" applyAlignment="1">
      <alignment horizontal="center" vertical="center" wrapText="1"/>
    </xf>
    <xf numFmtId="0" fontId="18" fillId="0" borderId="36" xfId="8" applyFont="1" applyBorder="1" applyAlignment="1">
      <alignment horizontal="center" vertical="center" wrapText="1"/>
    </xf>
    <xf numFmtId="0" fontId="18" fillId="0" borderId="26" xfId="8" applyFont="1" applyBorder="1" applyAlignment="1">
      <alignment horizontal="center" vertical="center" wrapText="1"/>
    </xf>
    <xf numFmtId="0" fontId="18" fillId="0" borderId="42" xfId="8" applyFont="1" applyBorder="1" applyAlignment="1">
      <alignment horizontal="center" vertical="center" wrapText="1"/>
    </xf>
    <xf numFmtId="0" fontId="18" fillId="0" borderId="39" xfId="8" applyFont="1" applyBorder="1" applyAlignment="1">
      <alignment horizontal="center" vertical="center" wrapText="1"/>
    </xf>
    <xf numFmtId="0" fontId="24" fillId="0" borderId="76" xfId="8" applyFont="1" applyBorder="1" applyAlignment="1">
      <alignment horizontal="center" vertical="center" wrapText="1"/>
    </xf>
    <xf numFmtId="0" fontId="24" fillId="0" borderId="72" xfId="8" applyFont="1" applyBorder="1" applyAlignment="1">
      <alignment horizontal="center" vertical="center" wrapText="1"/>
    </xf>
    <xf numFmtId="0" fontId="25" fillId="0" borderId="37" xfId="8" applyFont="1" applyBorder="1">
      <alignment vertical="center"/>
    </xf>
    <xf numFmtId="0" fontId="25" fillId="0" borderId="38" xfId="8" applyFont="1" applyBorder="1">
      <alignment vertical="center"/>
    </xf>
    <xf numFmtId="178" fontId="18" fillId="0" borderId="8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58" xfId="7" applyFont="1" applyBorder="1" applyAlignment="1">
      <alignment horizontal="left" vertical="center"/>
    </xf>
    <xf numFmtId="0" fontId="22" fillId="0" borderId="51" xfId="7" applyFont="1" applyBorder="1" applyAlignment="1">
      <alignment horizontal="center" vertical="center" wrapText="1"/>
    </xf>
    <xf numFmtId="0" fontId="22" fillId="0" borderId="52" xfId="7" applyFont="1" applyBorder="1" applyAlignment="1">
      <alignment horizontal="center" vertical="center" wrapText="1"/>
    </xf>
    <xf numFmtId="0" fontId="22" fillId="0" borderId="53" xfId="7" applyFont="1" applyBorder="1" applyAlignment="1">
      <alignment horizontal="center" vertical="center" wrapText="1"/>
    </xf>
    <xf numFmtId="0" fontId="22" fillId="0" borderId="7" xfId="7" applyFont="1" applyBorder="1" applyAlignment="1">
      <alignment horizontal="center" vertical="center" wrapText="1"/>
    </xf>
    <xf numFmtId="0" fontId="22" fillId="0" borderId="0" xfId="7" applyFont="1" applyAlignment="1">
      <alignment horizontal="center" vertical="center" wrapText="1"/>
    </xf>
    <xf numFmtId="0" fontId="22" fillId="0" borderId="58" xfId="7" applyFont="1" applyBorder="1" applyAlignment="1">
      <alignment horizontal="center" vertical="center" wrapText="1"/>
    </xf>
    <xf numFmtId="0" fontId="22" fillId="0" borderId="55" xfId="7" applyFont="1" applyBorder="1" applyAlignment="1">
      <alignment horizontal="center" vertical="center" wrapText="1"/>
    </xf>
    <xf numFmtId="0" fontId="22" fillId="0" borderId="56" xfId="7" applyFont="1" applyBorder="1" applyAlignment="1">
      <alignment horizontal="center" vertical="center" wrapText="1"/>
    </xf>
    <xf numFmtId="0" fontId="22" fillId="0" borderId="57" xfId="7" applyFont="1" applyBorder="1" applyAlignment="1">
      <alignment horizontal="center" vertical="center" wrapText="1"/>
    </xf>
    <xf numFmtId="0" fontId="22" fillId="0" borderId="51" xfId="7" applyFont="1" applyBorder="1" applyAlignment="1">
      <alignment horizontal="left" vertical="center"/>
    </xf>
    <xf numFmtId="0" fontId="22" fillId="0" borderId="52" xfId="7" applyFont="1" applyBorder="1" applyAlignment="1">
      <alignment horizontal="left" vertical="center"/>
    </xf>
    <xf numFmtId="0" fontId="22" fillId="0" borderId="53" xfId="7" applyFont="1" applyBorder="1" applyAlignment="1">
      <alignment horizontal="left" vertical="center"/>
    </xf>
    <xf numFmtId="178" fontId="18" fillId="0" borderId="51" xfId="8" applyNumberFormat="1" applyFont="1" applyBorder="1" applyAlignment="1">
      <alignment horizontal="right" vertical="center" shrinkToFit="1"/>
    </xf>
    <xf numFmtId="178" fontId="18" fillId="0" borderId="52" xfId="8" applyNumberFormat="1" applyFont="1" applyBorder="1" applyAlignment="1">
      <alignment horizontal="right" vertical="center" shrinkToFit="1"/>
    </xf>
    <xf numFmtId="178" fontId="18" fillId="0" borderId="53"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58" xfId="8" applyFont="1" applyBorder="1" applyAlignment="1">
      <alignment horizontal="left" vertical="center" wrapText="1"/>
    </xf>
    <xf numFmtId="178" fontId="18" fillId="0" borderId="55" xfId="8" applyNumberFormat="1" applyFont="1" applyBorder="1" applyAlignment="1">
      <alignment horizontal="right" vertical="center" shrinkToFit="1"/>
    </xf>
    <xf numFmtId="178" fontId="18" fillId="0" borderId="56" xfId="8" applyNumberFormat="1" applyFont="1" applyBorder="1" applyAlignment="1">
      <alignment horizontal="right" vertical="center" shrinkToFit="1"/>
    </xf>
    <xf numFmtId="178" fontId="18" fillId="0" borderId="57" xfId="8" applyNumberFormat="1" applyFont="1" applyBorder="1" applyAlignment="1">
      <alignment horizontal="right" vertical="center" shrinkToFit="1"/>
    </xf>
    <xf numFmtId="0" fontId="18" fillId="0" borderId="55" xfId="8" applyFont="1" applyBorder="1" applyAlignment="1">
      <alignment horizontal="left" vertical="center"/>
    </xf>
    <xf numFmtId="0" fontId="18" fillId="0" borderId="56" xfId="8" applyFont="1" applyBorder="1" applyAlignment="1">
      <alignment horizontal="left" vertical="center"/>
    </xf>
    <xf numFmtId="0" fontId="18" fillId="0" borderId="57" xfId="8" applyFont="1" applyBorder="1" applyAlignment="1">
      <alignment horizontal="left" vertical="center"/>
    </xf>
    <xf numFmtId="0" fontId="18" fillId="0" borderId="7" xfId="8" applyFont="1" applyBorder="1" applyAlignment="1">
      <alignment horizontal="left" vertical="center"/>
    </xf>
    <xf numFmtId="0" fontId="18" fillId="0" borderId="58" xfId="8" applyFont="1" applyBorder="1" applyAlignment="1">
      <alignment horizontal="left" vertical="center"/>
    </xf>
    <xf numFmtId="0" fontId="18" fillId="0" borderId="28" xfId="8" applyFont="1" applyBorder="1" applyAlignment="1">
      <alignment horizontal="center" vertical="center" textRotation="255"/>
    </xf>
    <xf numFmtId="0" fontId="18" fillId="0" borderId="59" xfId="8" applyFont="1" applyBorder="1" applyAlignment="1">
      <alignment horizontal="center" vertical="center" textRotation="255"/>
    </xf>
    <xf numFmtId="0" fontId="18" fillId="0" borderId="26" xfId="8" applyFont="1" applyBorder="1" applyAlignment="1">
      <alignment horizontal="center" vertical="center" textRotation="255"/>
    </xf>
    <xf numFmtId="0" fontId="18" fillId="0" borderId="42" xfId="8" applyFont="1" applyBorder="1" applyAlignment="1">
      <alignment horizontal="center" vertical="center" textRotation="255"/>
    </xf>
    <xf numFmtId="0" fontId="18" fillId="0" borderId="39" xfId="8" applyFont="1" applyBorder="1" applyAlignment="1">
      <alignment horizontal="center" vertical="center" textRotation="255"/>
    </xf>
    <xf numFmtId="0" fontId="18" fillId="0" borderId="89" xfId="8" applyFont="1" applyBorder="1" applyAlignment="1">
      <alignment horizontal="center" vertical="center"/>
    </xf>
    <xf numFmtId="0" fontId="18" fillId="0" borderId="79" xfId="8" applyFont="1" applyBorder="1" applyAlignment="1">
      <alignment horizontal="center" vertical="center"/>
    </xf>
    <xf numFmtId="0" fontId="18" fillId="0" borderId="81" xfId="8" applyFont="1" applyBorder="1" applyAlignment="1">
      <alignment horizontal="center" vertical="center"/>
    </xf>
    <xf numFmtId="0" fontId="18" fillId="0" borderId="86" xfId="8" applyFont="1" applyBorder="1" applyAlignment="1">
      <alignment horizontal="center" vertical="center"/>
    </xf>
    <xf numFmtId="0" fontId="18" fillId="0" borderId="77" xfId="8" applyFont="1" applyBorder="1" applyAlignment="1">
      <alignment horizontal="center" vertical="center"/>
    </xf>
    <xf numFmtId="0" fontId="18" fillId="0" borderId="35" xfId="8" applyFont="1" applyBorder="1" applyAlignment="1">
      <alignment horizontal="center" vertical="center"/>
    </xf>
    <xf numFmtId="183" fontId="18" fillId="0" borderId="35" xfId="8" applyNumberFormat="1" applyFont="1" applyBorder="1" applyAlignment="1">
      <alignment horizontal="right" vertical="center" shrinkToFit="1"/>
    </xf>
    <xf numFmtId="183" fontId="18" fillId="0" borderId="87" xfId="8" applyNumberFormat="1" applyFont="1" applyBorder="1" applyAlignment="1">
      <alignment horizontal="right" vertical="center" shrinkToFit="1"/>
    </xf>
    <xf numFmtId="183" fontId="18" fillId="0" borderId="6" xfId="8" applyNumberFormat="1" applyFont="1" applyBorder="1" applyAlignment="1">
      <alignment horizontal="right" vertical="center" shrinkToFit="1"/>
    </xf>
    <xf numFmtId="181" fontId="18" fillId="0" borderId="84" xfId="8" applyNumberFormat="1" applyFont="1" applyBorder="1" applyAlignment="1">
      <alignment horizontal="right" vertical="center" shrinkToFit="1"/>
    </xf>
    <xf numFmtId="0" fontId="18" fillId="0" borderId="22" xfId="8" applyFont="1" applyBorder="1">
      <alignment vertical="center"/>
    </xf>
    <xf numFmtId="0" fontId="18" fillId="0" borderId="27" xfId="8" applyFont="1" applyBorder="1" applyAlignment="1">
      <alignment horizontal="center" vertical="center"/>
    </xf>
    <xf numFmtId="0" fontId="18" fillId="0" borderId="37" xfId="8" applyFont="1" applyBorder="1" applyAlignment="1">
      <alignment horizontal="center" vertical="center"/>
    </xf>
    <xf numFmtId="178" fontId="18" fillId="0" borderId="35" xfId="8" applyNumberFormat="1" applyFont="1" applyBorder="1" applyAlignment="1">
      <alignment horizontal="right" vertical="center" shrinkToFit="1"/>
    </xf>
    <xf numFmtId="178" fontId="18" fillId="0" borderId="87" xfId="8" applyNumberFormat="1" applyFont="1" applyBorder="1" applyAlignment="1">
      <alignment horizontal="right" vertical="center" shrinkToFit="1"/>
    </xf>
    <xf numFmtId="178" fontId="18" fillId="0" borderId="6" xfId="8" applyNumberFormat="1" applyFont="1" applyBorder="1" applyAlignment="1">
      <alignment horizontal="right" vertical="center" shrinkToFit="1"/>
    </xf>
    <xf numFmtId="181" fontId="18" fillId="0" borderId="56" xfId="8" applyNumberFormat="1" applyFont="1" applyBorder="1" applyAlignment="1">
      <alignment horizontal="right" vertical="center"/>
    </xf>
    <xf numFmtId="181" fontId="18" fillId="0" borderId="57" xfId="8" applyNumberFormat="1" applyFont="1" applyBorder="1" applyAlignment="1">
      <alignment horizontal="right" vertical="center"/>
    </xf>
    <xf numFmtId="0" fontId="18" fillId="0" borderId="13" xfId="8" applyFont="1" applyBorder="1">
      <alignment vertical="center"/>
    </xf>
    <xf numFmtId="0" fontId="18" fillId="0" borderId="16" xfId="8" applyFont="1" applyBorder="1" applyAlignment="1">
      <alignment horizontal="center" vertical="center"/>
    </xf>
    <xf numFmtId="0" fontId="18" fillId="0" borderId="85" xfId="8" applyFont="1" applyBorder="1" applyAlignment="1">
      <alignment horizontal="center" vertical="center"/>
    </xf>
    <xf numFmtId="0" fontId="18" fillId="0" borderId="88" xfId="8" applyFont="1" applyBorder="1" applyAlignment="1">
      <alignment horizontal="center" vertical="center"/>
    </xf>
    <xf numFmtId="0" fontId="18" fillId="0" borderId="51" xfId="8" applyFont="1" applyBorder="1" applyAlignment="1">
      <alignment horizontal="center" vertical="center"/>
    </xf>
    <xf numFmtId="0" fontId="18" fillId="0" borderId="52" xfId="8" applyFont="1" applyBorder="1" applyAlignment="1">
      <alignment horizontal="center" vertical="center"/>
    </xf>
    <xf numFmtId="0" fontId="18" fillId="0" borderId="55" xfId="8" applyFont="1" applyBorder="1" applyAlignment="1">
      <alignment horizontal="center" vertical="center"/>
    </xf>
    <xf numFmtId="0" fontId="18" fillId="0" borderId="56" xfId="8" applyFont="1" applyBorder="1" applyAlignment="1">
      <alignment horizontal="center" vertical="center"/>
    </xf>
    <xf numFmtId="178" fontId="18" fillId="0" borderId="52" xfId="8" applyNumberFormat="1" applyFont="1" applyBorder="1" applyAlignment="1">
      <alignment horizontal="right" vertical="center"/>
    </xf>
    <xf numFmtId="0" fontId="22" fillId="0" borderId="28" xfId="8" applyFont="1" applyBorder="1">
      <alignment vertical="center"/>
    </xf>
    <xf numFmtId="0" fontId="22" fillId="0" borderId="50" xfId="8" applyFont="1" applyBorder="1">
      <alignment vertical="center"/>
    </xf>
    <xf numFmtId="0" fontId="22" fillId="0" borderId="36" xfId="8" applyFont="1" applyBorder="1">
      <alignment vertical="center"/>
    </xf>
    <xf numFmtId="185" fontId="22" fillId="0" borderId="28" xfId="8" applyNumberFormat="1" applyFont="1" applyBorder="1" applyAlignment="1">
      <alignment horizontal="right" vertical="center" shrinkToFit="1"/>
    </xf>
    <xf numFmtId="185" fontId="22" fillId="0" borderId="50" xfId="8" applyNumberFormat="1" applyFont="1" applyBorder="1" applyAlignment="1">
      <alignment horizontal="right" vertical="center" shrinkToFit="1"/>
    </xf>
    <xf numFmtId="185" fontId="22" fillId="0" borderId="76" xfId="8" applyNumberFormat="1" applyFont="1" applyBorder="1" applyAlignment="1">
      <alignment horizontal="right" vertical="center" shrinkToFit="1"/>
    </xf>
    <xf numFmtId="181" fontId="18" fillId="0" borderId="27" xfId="8" applyNumberFormat="1" applyFont="1" applyBorder="1" applyAlignment="1">
      <alignment horizontal="right" vertical="center" shrinkToFit="1"/>
    </xf>
    <xf numFmtId="181" fontId="18" fillId="0" borderId="37" xfId="8" applyNumberFormat="1" applyFont="1" applyBorder="1" applyAlignment="1">
      <alignment horizontal="right" vertical="center" shrinkToFit="1"/>
    </xf>
    <xf numFmtId="181" fontId="18" fillId="0" borderId="38" xfId="8" applyNumberFormat="1" applyFont="1" applyBorder="1" applyAlignment="1">
      <alignment horizontal="right" vertical="center" shrinkToFit="1"/>
    </xf>
    <xf numFmtId="181" fontId="18" fillId="0" borderId="82" xfId="8" applyNumberFormat="1" applyFont="1" applyBorder="1" applyAlignment="1">
      <alignment horizontal="right" vertical="center" shrinkToFit="1"/>
    </xf>
    <xf numFmtId="0" fontId="22" fillId="0" borderId="28" xfId="9" applyFont="1" applyBorder="1" applyAlignment="1">
      <alignment horizontal="center" vertical="center" shrinkToFit="1"/>
    </xf>
    <xf numFmtId="0" fontId="22" fillId="0" borderId="50" xfId="9" applyFont="1" applyBorder="1" applyAlignment="1">
      <alignment horizontal="center" vertical="center" shrinkToFit="1"/>
    </xf>
    <xf numFmtId="0" fontId="22" fillId="0" borderId="36" xfId="9" applyFont="1" applyBorder="1" applyAlignment="1">
      <alignment horizontal="center" vertical="center" shrinkToFit="1"/>
    </xf>
    <xf numFmtId="178" fontId="22" fillId="0" borderId="27" xfId="8" applyNumberFormat="1" applyFont="1" applyBorder="1" applyAlignment="1">
      <alignment horizontal="right" vertical="center" shrinkToFit="1"/>
    </xf>
    <xf numFmtId="178" fontId="22" fillId="0" borderId="37" xfId="8" applyNumberFormat="1" applyFont="1" applyBorder="1" applyAlignment="1">
      <alignment horizontal="right" vertical="center" shrinkToFit="1"/>
    </xf>
    <xf numFmtId="178" fontId="22" fillId="0" borderId="82" xfId="8" applyNumberFormat="1" applyFont="1" applyBorder="1" applyAlignment="1">
      <alignment horizontal="right" vertical="center" shrinkToFit="1"/>
    </xf>
    <xf numFmtId="0" fontId="18" fillId="0" borderId="9" xfId="8" applyFont="1" applyBorder="1" applyAlignment="1">
      <alignment horizontal="center" vertical="center"/>
    </xf>
    <xf numFmtId="0" fontId="18" fillId="0" borderId="18" xfId="8" applyFont="1" applyBorder="1" applyAlignment="1">
      <alignment horizontal="center" vertical="center"/>
    </xf>
    <xf numFmtId="178" fontId="18" fillId="0" borderId="53" xfId="8" applyNumberFormat="1" applyFont="1" applyBorder="1" applyAlignment="1">
      <alignment horizontal="right" vertical="center"/>
    </xf>
    <xf numFmtId="0" fontId="22" fillId="0" borderId="29" xfId="9" applyFont="1" applyBorder="1" applyAlignment="1">
      <alignment horizontal="center" vertical="center" shrinkToFit="1"/>
    </xf>
    <xf numFmtId="0" fontId="22" fillId="0" borderId="83" xfId="9" applyFont="1" applyBorder="1" applyAlignment="1">
      <alignment horizontal="center" vertical="center" shrinkToFit="1"/>
    </xf>
    <xf numFmtId="0" fontId="22" fillId="0" borderId="84" xfId="9" applyFont="1" applyBorder="1" applyAlignment="1">
      <alignment horizontal="center" vertical="center" shrinkToFit="1"/>
    </xf>
    <xf numFmtId="0" fontId="18" fillId="0" borderId="73" xfId="8" applyFont="1" applyBorder="1" applyAlignment="1">
      <alignment horizontal="center" vertical="center"/>
    </xf>
    <xf numFmtId="181" fontId="18" fillId="0" borderId="55" xfId="8" applyNumberFormat="1" applyFont="1" applyBorder="1" applyAlignment="1">
      <alignment horizontal="right" vertical="center" shrinkToFit="1"/>
    </xf>
    <xf numFmtId="181" fontId="18" fillId="0" borderId="56" xfId="8" applyNumberFormat="1" applyFont="1" applyBorder="1" applyAlignment="1">
      <alignment horizontal="right" vertical="center" shrinkToFit="1"/>
    </xf>
    <xf numFmtId="181" fontId="18" fillId="0" borderId="57" xfId="8" applyNumberFormat="1" applyFont="1" applyBorder="1" applyAlignment="1">
      <alignment horizontal="right" vertical="center" shrinkToFit="1"/>
    </xf>
    <xf numFmtId="0" fontId="18" fillId="0" borderId="51" xfId="10" applyBorder="1" applyAlignment="1">
      <alignment horizontal="left" vertical="center"/>
    </xf>
    <xf numFmtId="0" fontId="18" fillId="0" borderId="52" xfId="10" applyBorder="1" applyAlignment="1">
      <alignment horizontal="left" vertical="center"/>
    </xf>
    <xf numFmtId="0" fontId="18" fillId="0" borderId="53" xfId="10" applyBorder="1" applyAlignment="1">
      <alignment horizontal="lef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58" xfId="8" applyNumberFormat="1" applyFont="1" applyBorder="1" applyAlignment="1">
      <alignment horizontal="right" vertical="center" shrinkToFit="1"/>
    </xf>
    <xf numFmtId="0" fontId="18" fillId="0" borderId="51" xfId="8" applyFont="1" applyBorder="1" applyAlignment="1">
      <alignment horizontal="center" vertical="center" wrapText="1"/>
    </xf>
    <xf numFmtId="0" fontId="18" fillId="0" borderId="52" xfId="8" applyFont="1" applyBorder="1" applyAlignment="1">
      <alignment horizontal="center" vertical="center" wrapText="1"/>
    </xf>
    <xf numFmtId="0" fontId="18" fillId="0" borderId="17" xfId="8" applyFont="1" applyBorder="1" applyAlignment="1">
      <alignment horizontal="center" vertical="center" wrapText="1"/>
    </xf>
    <xf numFmtId="0" fontId="18" fillId="0" borderId="7" xfId="8" applyFont="1" applyBorder="1" applyAlignment="1">
      <alignment horizontal="center" vertical="center" wrapText="1"/>
    </xf>
    <xf numFmtId="0" fontId="18" fillId="0" borderId="0" xfId="8" applyFont="1" applyAlignment="1">
      <alignment horizontal="center" vertical="center" wrapText="1"/>
    </xf>
    <xf numFmtId="0" fontId="18" fillId="0" borderId="66" xfId="8" applyFont="1" applyBorder="1" applyAlignment="1">
      <alignment horizontal="center" vertical="center" wrapText="1"/>
    </xf>
    <xf numFmtId="0" fontId="18" fillId="0" borderId="55"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73" xfId="8" applyFont="1" applyBorder="1" applyAlignment="1">
      <alignment horizontal="center" vertical="center" wrapText="1"/>
    </xf>
    <xf numFmtId="0" fontId="22" fillId="0" borderId="70" xfId="8" applyFont="1" applyBorder="1">
      <alignment vertical="center"/>
    </xf>
    <xf numFmtId="0" fontId="22" fillId="0" borderId="79" xfId="8" applyFont="1" applyBorder="1">
      <alignment vertical="center"/>
    </xf>
    <xf numFmtId="0" fontId="22" fillId="0" borderId="80" xfId="8" applyFont="1" applyBorder="1">
      <alignment vertical="center"/>
    </xf>
    <xf numFmtId="178" fontId="22" fillId="0" borderId="70" xfId="8" applyNumberFormat="1" applyFont="1" applyBorder="1" applyAlignment="1">
      <alignment horizontal="right" vertical="center" shrinkToFit="1"/>
    </xf>
    <xf numFmtId="178" fontId="22" fillId="0" borderId="52" xfId="8" applyNumberFormat="1" applyFont="1" applyBorder="1" applyAlignment="1">
      <alignment horizontal="right" vertical="center" shrinkToFit="1"/>
    </xf>
    <xf numFmtId="178" fontId="22" fillId="0" borderId="53" xfId="8" applyNumberFormat="1" applyFont="1" applyBorder="1" applyAlignment="1">
      <alignment horizontal="right" vertical="center" shrinkToFit="1"/>
    </xf>
    <xf numFmtId="0" fontId="18" fillId="0" borderId="22" xfId="8" applyFont="1" applyBorder="1" applyAlignment="1">
      <alignment horizontal="center" vertical="center"/>
    </xf>
    <xf numFmtId="0" fontId="18" fillId="0" borderId="38" xfId="8" applyFont="1" applyBorder="1" applyAlignment="1">
      <alignment horizontal="center" vertical="center"/>
    </xf>
    <xf numFmtId="0" fontId="18" fillId="0" borderId="27" xfId="8" applyFont="1" applyBorder="1" applyAlignment="1">
      <alignment horizontal="center" vertical="center" shrinkToFit="1"/>
    </xf>
    <xf numFmtId="0" fontId="18" fillId="0" borderId="37" xfId="8" applyFont="1" applyBorder="1" applyAlignment="1">
      <alignment horizontal="center" vertical="center" shrinkToFit="1"/>
    </xf>
    <xf numFmtId="0" fontId="18" fillId="0" borderId="38" xfId="8" applyFont="1" applyBorder="1" applyAlignment="1">
      <alignment horizontal="center" vertical="center" shrinkToFit="1"/>
    </xf>
    <xf numFmtId="0" fontId="18" fillId="0" borderId="82" xfId="8" applyFont="1" applyBorder="1" applyAlignment="1">
      <alignment horizontal="center" vertical="center" shrinkToFit="1"/>
    </xf>
    <xf numFmtId="0" fontId="22" fillId="0" borderId="37" xfId="8" applyFont="1" applyBorder="1">
      <alignment vertical="center"/>
    </xf>
    <xf numFmtId="0" fontId="22" fillId="0" borderId="38" xfId="8" applyFont="1" applyBorder="1">
      <alignment vertical="center"/>
    </xf>
    <xf numFmtId="185" fontId="18" fillId="0" borderId="29" xfId="8" applyNumberFormat="1" applyFont="1" applyBorder="1" applyAlignment="1">
      <alignment horizontal="right" vertical="center" shrinkToFit="1"/>
    </xf>
    <xf numFmtId="185" fontId="18" fillId="0" borderId="83" xfId="8" applyNumberFormat="1" applyFont="1" applyBorder="1" applyAlignment="1">
      <alignment horizontal="right" vertical="center" shrinkToFit="1"/>
    </xf>
    <xf numFmtId="185" fontId="18" fillId="0" borderId="85"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8" xfId="8" applyFont="1" applyBorder="1">
      <alignment vertical="center"/>
    </xf>
    <xf numFmtId="0" fontId="18" fillId="0" borderId="79" xfId="8" applyFont="1" applyBorder="1">
      <alignment vertical="center"/>
    </xf>
    <xf numFmtId="0" fontId="18" fillId="0" borderId="80" xfId="8" applyFont="1" applyBorder="1">
      <alignment vertical="center"/>
    </xf>
    <xf numFmtId="178" fontId="18" fillId="0" borderId="78" xfId="8" applyNumberFormat="1" applyFont="1" applyBorder="1" applyAlignment="1">
      <alignment horizontal="right" vertical="center" shrinkToFit="1"/>
    </xf>
    <xf numFmtId="178" fontId="18" fillId="0" borderId="79" xfId="8" applyNumberFormat="1" applyFont="1" applyBorder="1" applyAlignment="1">
      <alignment horizontal="right" vertical="center" shrinkToFit="1"/>
    </xf>
    <xf numFmtId="178" fontId="18" fillId="0" borderId="81" xfId="8" applyNumberFormat="1" applyFont="1" applyBorder="1" applyAlignment="1">
      <alignment horizontal="right" vertical="center" shrinkToFit="1"/>
    </xf>
    <xf numFmtId="0" fontId="18" fillId="0" borderId="53" xfId="8" applyFont="1" applyBorder="1" applyAlignment="1">
      <alignment horizontal="center" vertical="center"/>
    </xf>
    <xf numFmtId="0" fontId="18" fillId="0" borderId="7" xfId="8" applyFont="1" applyBorder="1" applyAlignment="1">
      <alignment horizontal="center" vertical="center"/>
    </xf>
    <xf numFmtId="0" fontId="18" fillId="0" borderId="58" xfId="8" applyFont="1" applyBorder="1" applyAlignment="1">
      <alignment horizontal="center"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58" xfId="8" applyNumberFormat="1" applyFont="1" applyBorder="1" applyAlignment="1">
      <alignment horizontal="right" vertical="center" shrinkToFit="1"/>
    </xf>
    <xf numFmtId="0" fontId="18" fillId="0" borderId="10" xfId="8" applyFont="1" applyBorder="1" applyAlignment="1">
      <alignment horizontal="center" vertical="center"/>
    </xf>
    <xf numFmtId="0" fontId="18" fillId="0" borderId="11" xfId="8" applyFont="1" applyBorder="1" applyAlignment="1">
      <alignment horizontal="center" vertical="center"/>
    </xf>
    <xf numFmtId="0" fontId="18" fillId="0" borderId="30" xfId="8" applyFont="1" applyBorder="1" applyAlignment="1">
      <alignment horizontal="center" vertical="center"/>
    </xf>
    <xf numFmtId="0" fontId="18" fillId="0" borderId="66" xfId="8" applyFont="1" applyBorder="1" applyAlignment="1">
      <alignment horizontal="center" vertical="center"/>
    </xf>
    <xf numFmtId="0" fontId="18" fillId="0" borderId="31" xfId="8" applyFont="1" applyBorder="1" applyAlignment="1">
      <alignment horizontal="center" vertical="center"/>
    </xf>
    <xf numFmtId="0" fontId="18" fillId="0" borderId="34" xfId="8" applyFont="1" applyBorder="1" applyAlignment="1">
      <alignment horizontal="center" vertical="center"/>
    </xf>
    <xf numFmtId="0" fontId="18" fillId="0" borderId="54" xfId="8" applyFont="1" applyBorder="1" applyAlignment="1">
      <alignment horizontal="center" vertical="center"/>
    </xf>
    <xf numFmtId="0" fontId="18" fillId="0" borderId="12" xfId="8" applyFont="1" applyBorder="1" applyAlignment="1">
      <alignment horizontal="center" vertical="center"/>
    </xf>
    <xf numFmtId="0" fontId="18" fillId="0" borderId="59" xfId="8" applyFont="1" applyBorder="1" applyAlignment="1">
      <alignment horizontal="center" vertical="center"/>
    </xf>
    <xf numFmtId="0" fontId="18" fillId="0" borderId="32" xfId="8" applyFont="1" applyBorder="1" applyAlignment="1">
      <alignment horizontal="center" vertical="center"/>
    </xf>
    <xf numFmtId="0" fontId="18" fillId="0" borderId="74" xfId="8" applyFont="1" applyBorder="1" applyAlignment="1">
      <alignment horizontal="center" vertical="center"/>
    </xf>
    <xf numFmtId="0" fontId="18" fillId="0" borderId="75" xfId="8" applyFont="1" applyBorder="1" applyAlignment="1">
      <alignment horizontal="center" vertical="center"/>
    </xf>
    <xf numFmtId="49" fontId="18" fillId="0" borderId="28" xfId="8" applyNumberFormat="1" applyFont="1" applyBorder="1" applyAlignment="1">
      <alignment horizontal="center" vertical="center"/>
    </xf>
    <xf numFmtId="49" fontId="18" fillId="0" borderId="50" xfId="8" applyNumberFormat="1" applyFont="1" applyBorder="1" applyAlignment="1">
      <alignment horizontal="center" vertical="center"/>
    </xf>
    <xf numFmtId="49" fontId="18" fillId="0" borderId="76" xfId="8" applyNumberFormat="1" applyFont="1" applyBorder="1" applyAlignment="1">
      <alignment horizontal="center" vertical="center"/>
    </xf>
    <xf numFmtId="49" fontId="18" fillId="0" borderId="59" xfId="8" applyNumberFormat="1" applyFont="1" applyBorder="1" applyAlignment="1">
      <alignment horizontal="center" vertical="center"/>
    </xf>
    <xf numFmtId="49" fontId="18" fillId="0" borderId="58" xfId="8" applyNumberFormat="1" applyFont="1" applyBorder="1" applyAlignment="1">
      <alignment horizontal="center" vertical="center"/>
    </xf>
    <xf numFmtId="49" fontId="18" fillId="0" borderId="74" xfId="8" applyNumberFormat="1" applyFont="1" applyBorder="1" applyAlignment="1">
      <alignment horizontal="center" vertical="center"/>
    </xf>
    <xf numFmtId="49" fontId="18" fillId="0" borderId="56" xfId="8" applyNumberFormat="1" applyFont="1" applyBorder="1" applyAlignment="1">
      <alignment horizontal="center" vertical="center"/>
    </xf>
    <xf numFmtId="49" fontId="18" fillId="0" borderId="57" xfId="8" applyNumberFormat="1" applyFont="1" applyBorder="1" applyAlignment="1">
      <alignment horizontal="center" vertical="center"/>
    </xf>
    <xf numFmtId="0" fontId="18" fillId="0" borderId="51" xfId="8" applyFont="1" applyBorder="1" applyAlignment="1">
      <alignment horizontal="left" vertical="center"/>
    </xf>
    <xf numFmtId="0" fontId="18" fillId="0" borderId="52" xfId="8" applyFont="1" applyBorder="1" applyAlignment="1">
      <alignment horizontal="left" vertical="center"/>
    </xf>
    <xf numFmtId="0" fontId="18" fillId="0" borderId="53" xfId="8" applyFont="1" applyBorder="1" applyAlignment="1">
      <alignment horizontal="left" vertical="center"/>
    </xf>
    <xf numFmtId="181" fontId="18" fillId="0" borderId="51" xfId="8" applyNumberFormat="1" applyFont="1" applyBorder="1" applyAlignment="1">
      <alignment horizontal="right" vertical="center" shrinkToFit="1"/>
    </xf>
    <xf numFmtId="181" fontId="18" fillId="0" borderId="52" xfId="8" applyNumberFormat="1" applyFont="1" applyBorder="1" applyAlignment="1">
      <alignment horizontal="right" vertical="center" shrinkToFit="1"/>
    </xf>
    <xf numFmtId="181" fontId="18" fillId="0" borderId="53"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18" fillId="0" borderId="4" xfId="8" applyFont="1" applyBorder="1" applyAlignment="1">
      <alignment horizontal="center" vertical="center"/>
    </xf>
    <xf numFmtId="0" fontId="18" fillId="0" borderId="17" xfId="8" applyFont="1" applyBorder="1" applyAlignment="1">
      <alignment horizontal="center" vertical="center"/>
    </xf>
    <xf numFmtId="0" fontId="18" fillId="0" borderId="5" xfId="8" applyFont="1" applyBorder="1" applyAlignment="1">
      <alignment horizontal="center" vertical="center"/>
    </xf>
    <xf numFmtId="0" fontId="18" fillId="0" borderId="69" xfId="8" applyFont="1" applyBorder="1" applyAlignment="1">
      <alignment horizontal="center" vertical="center"/>
    </xf>
    <xf numFmtId="0" fontId="18" fillId="0" borderId="33" xfId="8" applyFont="1" applyBorder="1" applyAlignment="1">
      <alignment horizontal="center" vertical="center"/>
    </xf>
    <xf numFmtId="0" fontId="18" fillId="0" borderId="70" xfId="8" applyFont="1" applyBorder="1" applyAlignment="1">
      <alignment horizontal="center" vertical="center"/>
    </xf>
    <xf numFmtId="0" fontId="18" fillId="0" borderId="8" xfId="8" applyFont="1" applyBorder="1" applyAlignment="1">
      <alignment horizontal="center" vertical="center"/>
    </xf>
    <xf numFmtId="0" fontId="18" fillId="0" borderId="71" xfId="8" applyFont="1" applyBorder="1" applyAlignment="1">
      <alignment horizontal="center" vertical="center"/>
    </xf>
    <xf numFmtId="0" fontId="18" fillId="0" borderId="72" xfId="8" applyFont="1" applyBorder="1" applyAlignment="1">
      <alignment horizontal="center" vertical="center"/>
    </xf>
    <xf numFmtId="0" fontId="18" fillId="0" borderId="3" xfId="8" applyFont="1" applyBorder="1" applyAlignment="1">
      <alignment horizontal="center" vertical="center"/>
    </xf>
    <xf numFmtId="0" fontId="18" fillId="0" borderId="26" xfId="11" applyFont="1" applyBorder="1">
      <alignment vertical="center"/>
    </xf>
    <xf numFmtId="0" fontId="18" fillId="0" borderId="42" xfId="11" applyFont="1" applyBorder="1">
      <alignment vertical="center"/>
    </xf>
    <xf numFmtId="0" fontId="18" fillId="0" borderId="39" xfId="11" applyFont="1" applyBorder="1">
      <alignment vertical="center"/>
    </xf>
    <xf numFmtId="178" fontId="18" fillId="0" borderId="26" xfId="11" applyNumberFormat="1" applyFont="1" applyBorder="1" applyAlignment="1">
      <alignment horizontal="right" vertical="center" shrinkToFit="1"/>
    </xf>
    <xf numFmtId="0" fontId="1" fillId="0" borderId="42" xfId="11" applyBorder="1" applyAlignment="1">
      <alignment horizontal="right" vertical="center" shrinkToFit="1"/>
    </xf>
    <xf numFmtId="0" fontId="1" fillId="0" borderId="97" xfId="11" applyBorder="1" applyAlignment="1">
      <alignment horizontal="right" vertical="center" shrinkToFit="1"/>
    </xf>
    <xf numFmtId="181" fontId="18" fillId="0" borderId="99" xfId="11" applyNumberFormat="1" applyFont="1" applyBorder="1" applyAlignment="1">
      <alignment horizontal="right" vertical="center" shrinkToFit="1"/>
    </xf>
    <xf numFmtId="181" fontId="1" fillId="0" borderId="42" xfId="11" applyNumberFormat="1" applyBorder="1" applyAlignment="1">
      <alignment horizontal="right" vertical="center" shrinkToFit="1"/>
    </xf>
    <xf numFmtId="181" fontId="1" fillId="0" borderId="97" xfId="11" applyNumberFormat="1" applyBorder="1" applyAlignment="1">
      <alignment horizontal="right" vertical="center" shrinkToFit="1"/>
    </xf>
    <xf numFmtId="178" fontId="18" fillId="0" borderId="99" xfId="11" applyNumberFormat="1" applyFont="1" applyBorder="1" applyAlignment="1">
      <alignment horizontal="right" vertical="center" shrinkToFit="1"/>
    </xf>
    <xf numFmtId="178" fontId="18" fillId="7" borderId="99" xfId="11" applyNumberFormat="1" applyFont="1" applyFill="1" applyBorder="1" applyAlignment="1">
      <alignment horizontal="right" vertical="center" shrinkToFit="1"/>
    </xf>
    <xf numFmtId="178" fontId="18" fillId="7" borderId="42" xfId="11" applyNumberFormat="1" applyFont="1" applyFill="1" applyBorder="1" applyAlignment="1">
      <alignment horizontal="right" vertical="center" shrinkToFit="1"/>
    </xf>
    <xf numFmtId="178" fontId="18" fillId="7" borderId="97" xfId="11" applyNumberFormat="1" applyFont="1" applyFill="1" applyBorder="1" applyAlignment="1">
      <alignment horizontal="right" vertical="center" shrinkToFit="1"/>
    </xf>
    <xf numFmtId="0" fontId="18" fillId="7" borderId="99" xfId="11" applyFont="1" applyFill="1" applyBorder="1" applyAlignment="1">
      <alignment horizontal="right" vertical="center" shrinkToFit="1"/>
    </xf>
    <xf numFmtId="0" fontId="18" fillId="7" borderId="42" xfId="11" applyFont="1" applyFill="1" applyBorder="1" applyAlignment="1">
      <alignment horizontal="right" vertical="center" shrinkToFit="1"/>
    </xf>
    <xf numFmtId="0" fontId="18" fillId="7" borderId="39" xfId="11" applyFont="1" applyFill="1" applyBorder="1" applyAlignment="1">
      <alignment horizontal="right" vertical="center" shrinkToFit="1"/>
    </xf>
    <xf numFmtId="0" fontId="18" fillId="0" borderId="59" xfId="11" applyFont="1" applyBorder="1">
      <alignment vertical="center"/>
    </xf>
    <xf numFmtId="0" fontId="18" fillId="0" borderId="0" xfId="11" applyFont="1">
      <alignment vertical="center"/>
    </xf>
    <xf numFmtId="0" fontId="18" fillId="0" borderId="66" xfId="11" applyFont="1" applyBorder="1">
      <alignment vertical="center"/>
    </xf>
    <xf numFmtId="178" fontId="18" fillId="0" borderId="59" xfId="11" applyNumberFormat="1" applyFont="1" applyBorder="1" applyAlignment="1">
      <alignment horizontal="right" vertical="center" shrinkToFit="1"/>
    </xf>
    <xf numFmtId="178" fontId="18" fillId="0" borderId="0" xfId="11" applyNumberFormat="1" applyFont="1" applyAlignment="1">
      <alignment horizontal="right" vertical="center" shrinkToFit="1"/>
    </xf>
    <xf numFmtId="178" fontId="18" fillId="0" borderId="93" xfId="11" applyNumberFormat="1" applyFont="1" applyBorder="1" applyAlignment="1">
      <alignment horizontal="right" vertical="center" shrinkToFit="1"/>
    </xf>
    <xf numFmtId="181" fontId="18" fillId="0" borderId="95" xfId="11" applyNumberFormat="1" applyFont="1" applyBorder="1" applyAlignment="1">
      <alignment horizontal="right" vertical="center" shrinkToFit="1"/>
    </xf>
    <xf numFmtId="181" fontId="18" fillId="0" borderId="0" xfId="11" applyNumberFormat="1" applyFont="1" applyAlignment="1">
      <alignment horizontal="right" vertical="center" shrinkToFit="1"/>
    </xf>
    <xf numFmtId="181" fontId="18" fillId="0" borderId="93" xfId="11" applyNumberFormat="1" applyFont="1" applyBorder="1" applyAlignment="1">
      <alignment horizontal="right" vertical="center" shrinkToFit="1"/>
    </xf>
    <xf numFmtId="178" fontId="18" fillId="0" borderId="95" xfId="11" applyNumberFormat="1" applyFont="1" applyBorder="1" applyAlignment="1">
      <alignment horizontal="right" vertical="center" shrinkToFit="1"/>
    </xf>
    <xf numFmtId="178" fontId="18" fillId="7" borderId="95" xfId="11" applyNumberFormat="1" applyFont="1" applyFill="1" applyBorder="1" applyAlignment="1">
      <alignment horizontal="right" vertical="center" shrinkToFit="1"/>
    </xf>
    <xf numFmtId="178" fontId="18" fillId="7" borderId="0" xfId="11" applyNumberFormat="1" applyFont="1" applyFill="1" applyAlignment="1">
      <alignment horizontal="right" vertical="center" shrinkToFit="1"/>
    </xf>
    <xf numFmtId="178" fontId="18" fillId="7" borderId="93" xfId="11" applyNumberFormat="1" applyFont="1" applyFill="1" applyBorder="1" applyAlignment="1">
      <alignment horizontal="right" vertical="center" shrinkToFit="1"/>
    </xf>
    <xf numFmtId="0" fontId="18" fillId="7" borderId="95" xfId="11" applyFont="1" applyFill="1" applyBorder="1" applyAlignment="1">
      <alignment horizontal="right" vertical="center" shrinkToFit="1"/>
    </xf>
    <xf numFmtId="0" fontId="18" fillId="7" borderId="0" xfId="11" applyFont="1" applyFill="1" applyAlignment="1">
      <alignment horizontal="right" vertical="center" shrinkToFit="1"/>
    </xf>
    <xf numFmtId="0" fontId="18" fillId="7" borderId="66" xfId="11" applyFont="1" applyFill="1" applyBorder="1" applyAlignment="1">
      <alignment horizontal="right" vertical="center" shrinkToFit="1"/>
    </xf>
    <xf numFmtId="0" fontId="1" fillId="0" borderId="0" xfId="11" applyAlignment="1">
      <alignment horizontal="right" vertical="center" shrinkToFit="1"/>
    </xf>
    <xf numFmtId="0" fontId="1" fillId="0" borderId="93" xfId="11" applyBorder="1" applyAlignment="1">
      <alignment horizontal="right" vertical="center" shrinkToFit="1"/>
    </xf>
    <xf numFmtId="181" fontId="1" fillId="0" borderId="0" xfId="11" applyNumberFormat="1" applyAlignment="1">
      <alignment horizontal="right" vertical="center" shrinkToFit="1"/>
    </xf>
    <xf numFmtId="181" fontId="1" fillId="0" borderId="93" xfId="11" applyNumberFormat="1" applyBorder="1" applyAlignment="1">
      <alignment horizontal="right" vertical="center" shrinkToFit="1"/>
    </xf>
    <xf numFmtId="0" fontId="22" fillId="0" borderId="0" xfId="11" applyFont="1">
      <alignment vertical="center"/>
    </xf>
    <xf numFmtId="0" fontId="22" fillId="0" borderId="66" xfId="11" applyFont="1" applyBorder="1">
      <alignment vertical="center"/>
    </xf>
    <xf numFmtId="0" fontId="18" fillId="0" borderId="28" xfId="11" applyFont="1" applyBorder="1" applyAlignment="1">
      <alignment horizontal="center" vertical="center" textRotation="255"/>
    </xf>
    <xf numFmtId="0" fontId="18" fillId="0" borderId="36" xfId="11" applyFont="1" applyBorder="1" applyAlignment="1">
      <alignment horizontal="center" vertical="center" textRotation="255"/>
    </xf>
    <xf numFmtId="0" fontId="18" fillId="0" borderId="59" xfId="11" applyFont="1" applyBorder="1" applyAlignment="1">
      <alignment horizontal="center" vertical="center" textRotation="255"/>
    </xf>
    <xf numFmtId="0" fontId="18" fillId="0" borderId="66" xfId="11" applyFont="1" applyBorder="1" applyAlignment="1">
      <alignment horizontal="center" vertical="center" textRotation="255"/>
    </xf>
    <xf numFmtId="0" fontId="18" fillId="0" borderId="26" xfId="11" applyFont="1" applyBorder="1" applyAlignment="1">
      <alignment horizontal="center" vertical="center" textRotation="255"/>
    </xf>
    <xf numFmtId="0" fontId="18" fillId="0" borderId="39" xfId="11" applyFont="1" applyBorder="1" applyAlignment="1">
      <alignment horizontal="center" vertical="center" textRotation="255"/>
    </xf>
    <xf numFmtId="178" fontId="18" fillId="0" borderId="42" xfId="11" applyNumberFormat="1" applyFont="1" applyBorder="1" applyAlignment="1">
      <alignment horizontal="right" vertical="center" shrinkToFit="1"/>
    </xf>
    <xf numFmtId="178" fontId="18" fillId="0" borderId="39" xfId="11" applyNumberFormat="1" applyFont="1" applyBorder="1" applyAlignment="1">
      <alignment horizontal="right" vertical="center" shrinkToFit="1"/>
    </xf>
    <xf numFmtId="181" fontId="1" fillId="0" borderId="66" xfId="11" applyNumberFormat="1" applyBorder="1" applyAlignment="1">
      <alignment horizontal="right" vertical="center" shrinkToFit="1"/>
    </xf>
    <xf numFmtId="178" fontId="18" fillId="0" borderId="97" xfId="11" applyNumberFormat="1" applyFont="1" applyBorder="1" applyAlignment="1">
      <alignment horizontal="right" vertical="center" shrinkToFit="1"/>
    </xf>
    <xf numFmtId="181" fontId="18" fillId="0" borderId="98" xfId="11" applyNumberFormat="1" applyFont="1" applyBorder="1" applyAlignment="1">
      <alignment horizontal="right" vertical="center" shrinkToFit="1"/>
    </xf>
    <xf numFmtId="178" fontId="18" fillId="0" borderId="98" xfId="11" applyNumberFormat="1" applyFont="1" applyBorder="1" applyAlignment="1">
      <alignment horizontal="right" vertical="center" shrinkToFit="1"/>
    </xf>
    <xf numFmtId="181" fontId="18" fillId="0" borderId="42" xfId="11" applyNumberFormat="1" applyFont="1" applyBorder="1" applyAlignment="1">
      <alignment horizontal="right" vertical="center" shrinkToFit="1"/>
    </xf>
    <xf numFmtId="181" fontId="18" fillId="0" borderId="39" xfId="11" applyNumberFormat="1" applyFont="1" applyBorder="1" applyAlignment="1">
      <alignment horizontal="right" vertical="center" shrinkToFit="1"/>
    </xf>
    <xf numFmtId="0" fontId="18" fillId="0" borderId="59" xfId="11" applyFont="1" applyBorder="1" applyAlignment="1">
      <alignment horizontal="left" vertical="center"/>
    </xf>
    <xf numFmtId="0" fontId="18" fillId="0" borderId="0" xfId="11" applyFont="1" applyAlignment="1">
      <alignment horizontal="left" vertical="center"/>
    </xf>
    <xf numFmtId="0" fontId="18" fillId="0" borderId="66" xfId="11" applyFont="1" applyBorder="1" applyAlignment="1">
      <alignment horizontal="left" vertical="center"/>
    </xf>
    <xf numFmtId="0" fontId="1" fillId="0" borderId="66" xfId="11" applyBorder="1" applyAlignment="1">
      <alignment horizontal="right" vertical="center" shrinkToFit="1"/>
    </xf>
    <xf numFmtId="178" fontId="18" fillId="0" borderId="66" xfId="11" applyNumberFormat="1" applyFont="1" applyBorder="1" applyAlignment="1">
      <alignment horizontal="right" vertical="center" shrinkToFit="1"/>
    </xf>
    <xf numFmtId="181" fontId="18" fillId="0" borderId="94" xfId="11" applyNumberFormat="1" applyFont="1" applyBorder="1" applyAlignment="1">
      <alignment horizontal="right" vertical="center" shrinkToFit="1"/>
    </xf>
    <xf numFmtId="178" fontId="18" fillId="0" borderId="94" xfId="11" applyNumberFormat="1" applyFont="1" applyBorder="1" applyAlignment="1">
      <alignment horizontal="right" vertical="center" shrinkToFit="1"/>
    </xf>
    <xf numFmtId="181" fontId="18" fillId="0" borderId="66" xfId="11" applyNumberFormat="1" applyFont="1" applyBorder="1" applyAlignment="1">
      <alignment horizontal="right" vertical="center" shrinkToFit="1"/>
    </xf>
    <xf numFmtId="0" fontId="18" fillId="0" borderId="59" xfId="11" applyFont="1" applyBorder="1" applyAlignment="1">
      <alignment horizontal="center" vertical="center" wrapText="1"/>
    </xf>
    <xf numFmtId="0" fontId="18" fillId="0" borderId="0" xfId="11" applyFont="1" applyAlignment="1">
      <alignment horizontal="center" vertical="center" wrapText="1"/>
    </xf>
    <xf numFmtId="0" fontId="18" fillId="0" borderId="26" xfId="11" applyFont="1" applyBorder="1" applyAlignment="1">
      <alignment horizontal="center" vertical="center" wrapText="1"/>
    </xf>
    <xf numFmtId="0" fontId="18" fillId="0" borderId="42" xfId="11" applyFont="1" applyBorder="1" applyAlignment="1">
      <alignment horizontal="center" vertical="center" wrapText="1"/>
    </xf>
    <xf numFmtId="0" fontId="18" fillId="0" borderId="26" xfId="11" applyFont="1" applyBorder="1" applyAlignment="1">
      <alignment horizontal="left" vertical="center"/>
    </xf>
    <xf numFmtId="0" fontId="18" fillId="0" borderId="42" xfId="11" applyFont="1" applyBorder="1" applyAlignment="1">
      <alignment horizontal="left" vertical="center"/>
    </xf>
    <xf numFmtId="0" fontId="18" fillId="0" borderId="39" xfId="11" applyFont="1" applyBorder="1" applyAlignment="1">
      <alignment horizontal="left" vertical="center"/>
    </xf>
    <xf numFmtId="0" fontId="1" fillId="0" borderId="39" xfId="11" applyBorder="1" applyAlignment="1">
      <alignment horizontal="right" vertical="center" shrinkToFit="1"/>
    </xf>
    <xf numFmtId="0" fontId="18" fillId="0" borderId="28" xfId="11" applyFont="1" applyBorder="1" applyAlignment="1">
      <alignment horizontal="left" vertical="center"/>
    </xf>
    <xf numFmtId="0" fontId="18" fillId="0" borderId="50" xfId="11" applyFont="1" applyBorder="1" applyAlignment="1">
      <alignment horizontal="left" vertical="center"/>
    </xf>
    <xf numFmtId="0" fontId="18" fillId="0" borderId="36" xfId="11" applyFont="1" applyBorder="1" applyAlignment="1">
      <alignment horizontal="left" vertical="center"/>
    </xf>
    <xf numFmtId="0" fontId="18" fillId="0" borderId="27" xfId="11" applyFont="1" applyBorder="1" applyAlignment="1">
      <alignment horizontal="center" vertical="center"/>
    </xf>
    <xf numFmtId="0" fontId="18" fillId="0" borderId="37" xfId="11" applyFont="1" applyBorder="1" applyAlignment="1">
      <alignment horizontal="center" vertical="center"/>
    </xf>
    <xf numFmtId="0" fontId="18" fillId="0" borderId="38" xfId="11" applyFont="1" applyBorder="1" applyAlignment="1">
      <alignment horizontal="center" vertical="center"/>
    </xf>
    <xf numFmtId="178" fontId="18" fillId="0" borderId="28" xfId="11" applyNumberFormat="1" applyFont="1" applyBorder="1" applyAlignment="1">
      <alignment horizontal="right" vertical="center" shrinkToFit="1"/>
    </xf>
    <xf numFmtId="178" fontId="18" fillId="0" borderId="50" xfId="11" applyNumberFormat="1" applyFont="1" applyBorder="1" applyAlignment="1">
      <alignment horizontal="right" vertical="center" shrinkToFit="1"/>
    </xf>
    <xf numFmtId="178" fontId="18" fillId="0" borderId="36" xfId="11" applyNumberFormat="1" applyFont="1" applyBorder="1" applyAlignment="1">
      <alignment horizontal="right" vertical="center" shrinkToFit="1"/>
    </xf>
    <xf numFmtId="0" fontId="18" fillId="0" borderId="28" xfId="11" applyFont="1" applyBorder="1">
      <alignment vertical="center"/>
    </xf>
    <xf numFmtId="0" fontId="18" fillId="0" borderId="50" xfId="11" applyFont="1" applyBorder="1">
      <alignment vertical="center"/>
    </xf>
    <xf numFmtId="0" fontId="18" fillId="0" borderId="36" xfId="11" applyFont="1" applyBorder="1">
      <alignment vertical="center"/>
    </xf>
    <xf numFmtId="181" fontId="18" fillId="0" borderId="26" xfId="11" applyNumberFormat="1" applyFont="1" applyBorder="1" applyAlignment="1">
      <alignment horizontal="right" vertical="center" shrinkToFit="1"/>
    </xf>
    <xf numFmtId="181" fontId="18" fillId="0" borderId="28" xfId="11" applyNumberFormat="1" applyFont="1" applyBorder="1" applyAlignment="1">
      <alignment horizontal="right" vertical="center" shrinkToFit="1"/>
    </xf>
    <xf numFmtId="0" fontId="1" fillId="0" borderId="50" xfId="11" applyBorder="1" applyAlignment="1">
      <alignment horizontal="right" vertical="center" shrinkToFit="1"/>
    </xf>
    <xf numFmtId="181" fontId="18" fillId="0" borderId="50" xfId="11" applyNumberFormat="1" applyFont="1" applyBorder="1" applyAlignment="1">
      <alignment horizontal="right" vertical="center" shrinkToFit="1"/>
    </xf>
    <xf numFmtId="0" fontId="1" fillId="0" borderId="36" xfId="11" applyBorder="1" applyAlignment="1">
      <alignment horizontal="right" vertical="center" shrinkToFit="1"/>
    </xf>
    <xf numFmtId="181" fontId="18" fillId="0" borderId="59" xfId="11" applyNumberFormat="1" applyFont="1" applyBorder="1" applyAlignment="1">
      <alignment horizontal="right" vertical="center" shrinkToFit="1"/>
    </xf>
    <xf numFmtId="0" fontId="24" fillId="0" borderId="59" xfId="11" applyFont="1" applyBorder="1">
      <alignment vertical="center"/>
    </xf>
    <xf numFmtId="0" fontId="24" fillId="0" borderId="0" xfId="11" applyFont="1">
      <alignment vertical="center"/>
    </xf>
    <xf numFmtId="0" fontId="24" fillId="0" borderId="66" xfId="11" applyFont="1" applyBorder="1">
      <alignment vertical="center"/>
    </xf>
    <xf numFmtId="0" fontId="18" fillId="0" borderId="28" xfId="11" applyFont="1" applyBorder="1" applyAlignment="1">
      <alignment horizontal="center" vertical="center" wrapText="1"/>
    </xf>
    <xf numFmtId="0" fontId="18" fillId="0" borderId="50" xfId="11" applyFont="1" applyBorder="1" applyAlignment="1">
      <alignment horizontal="center" vertical="center" wrapText="1"/>
    </xf>
    <xf numFmtId="0" fontId="18" fillId="0" borderId="50" xfId="11" applyFont="1" applyBorder="1" applyAlignment="1">
      <alignment vertical="center" textRotation="255"/>
    </xf>
    <xf numFmtId="0" fontId="18" fillId="0" borderId="0" xfId="11" applyFont="1" applyAlignment="1">
      <alignment vertical="center" textRotation="255"/>
    </xf>
    <xf numFmtId="0" fontId="18" fillId="0" borderId="42" xfId="11" applyFont="1" applyBorder="1" applyAlignment="1">
      <alignment vertical="center" textRotation="255"/>
    </xf>
    <xf numFmtId="0" fontId="1" fillId="0" borderId="37" xfId="11" applyBorder="1" applyAlignment="1">
      <alignment horizontal="center" vertical="center"/>
    </xf>
    <xf numFmtId="0" fontId="1" fillId="0" borderId="38" xfId="11" applyBorder="1" applyAlignment="1">
      <alignment horizontal="center" vertical="center"/>
    </xf>
    <xf numFmtId="178" fontId="18" fillId="0" borderId="96" xfId="11" applyNumberFormat="1" applyFont="1" applyBorder="1" applyAlignment="1">
      <alignment horizontal="right" vertical="center" shrinkToFit="1"/>
    </xf>
    <xf numFmtId="0" fontId="15" fillId="0" borderId="0" xfId="6" applyAlignment="1">
      <alignment vertical="center"/>
    </xf>
    <xf numFmtId="0" fontId="15" fillId="0" borderId="66" xfId="6" applyBorder="1" applyAlignment="1">
      <alignment vertical="center"/>
    </xf>
    <xf numFmtId="178" fontId="18" fillId="0" borderId="92" xfId="11" applyNumberFormat="1" applyFont="1" applyBorder="1" applyAlignment="1">
      <alignment horizontal="right" vertical="center" shrinkToFit="1"/>
    </xf>
    <xf numFmtId="178" fontId="18" fillId="0" borderId="90" xfId="11" applyNumberFormat="1" applyFont="1" applyBorder="1" applyAlignment="1">
      <alignment horizontal="right" vertical="center" shrinkToFit="1"/>
    </xf>
    <xf numFmtId="181" fontId="18" fillId="0" borderId="92" xfId="11" applyNumberFormat="1" applyFont="1" applyBorder="1" applyAlignment="1">
      <alignment horizontal="right" vertical="center" shrinkToFit="1"/>
    </xf>
    <xf numFmtId="181" fontId="18" fillId="0" borderId="36" xfId="11" applyNumberFormat="1" applyFont="1" applyBorder="1" applyAlignment="1">
      <alignment horizontal="right" vertical="center" shrinkToFit="1"/>
    </xf>
    <xf numFmtId="181" fontId="18" fillId="0" borderId="90" xfId="11" applyNumberFormat="1" applyFont="1" applyBorder="1" applyAlignment="1">
      <alignment horizontal="right" vertical="center" shrinkToFit="1"/>
    </xf>
    <xf numFmtId="178" fontId="18" fillId="0" borderId="59" xfId="11" applyNumberFormat="1" applyFont="1" applyBorder="1" applyAlignment="1">
      <alignment horizontal="right" vertical="center"/>
    </xf>
    <xf numFmtId="178" fontId="18" fillId="0" borderId="0" xfId="11" applyNumberFormat="1" applyFont="1" applyAlignment="1">
      <alignment horizontal="right" vertical="center"/>
    </xf>
    <xf numFmtId="178" fontId="18" fillId="0" borderId="93" xfId="11" applyNumberFormat="1" applyFont="1" applyBorder="1" applyAlignment="1">
      <alignment horizontal="right" vertical="center"/>
    </xf>
    <xf numFmtId="181" fontId="18" fillId="0" borderId="94" xfId="11" applyNumberFormat="1" applyFont="1" applyBorder="1" applyAlignment="1">
      <alignment horizontal="right" vertical="center"/>
    </xf>
    <xf numFmtId="178" fontId="18" fillId="0" borderId="95" xfId="11" applyNumberFormat="1" applyFont="1" applyBorder="1" applyAlignment="1">
      <alignment horizontal="right" vertical="center"/>
    </xf>
    <xf numFmtId="0" fontId="24" fillId="0" borderId="27" xfId="11" applyFont="1" applyBorder="1" applyAlignment="1">
      <alignment horizontal="center" vertical="center"/>
    </xf>
    <xf numFmtId="0" fontId="24" fillId="0" borderId="37" xfId="11" applyFont="1" applyBorder="1" applyAlignment="1">
      <alignment horizontal="center" vertical="center"/>
    </xf>
    <xf numFmtId="0" fontId="24" fillId="0" borderId="38" xfId="11" applyFont="1" applyBorder="1" applyAlignment="1">
      <alignment horizontal="center" vertical="center"/>
    </xf>
    <xf numFmtId="178" fontId="18" fillId="0" borderId="66" xfId="11" applyNumberFormat="1" applyFont="1" applyBorder="1" applyAlignment="1">
      <alignment horizontal="right" vertical="center"/>
    </xf>
    <xf numFmtId="181" fontId="18" fillId="0" borderId="91" xfId="11" applyNumberFormat="1" applyFont="1" applyBorder="1" applyAlignment="1">
      <alignment horizontal="right" vertical="center" shrinkToFit="1"/>
    </xf>
    <xf numFmtId="178" fontId="18" fillId="0" borderId="91" xfId="11" applyNumberFormat="1" applyFont="1" applyBorder="1" applyAlignment="1">
      <alignment horizontal="right" vertical="center" shrinkToFit="1"/>
    </xf>
    <xf numFmtId="49" fontId="21" fillId="0" borderId="1" xfId="11" applyNumberFormat="1" applyFont="1" applyBorder="1" applyAlignment="1">
      <alignment horizontal="center" vertical="center"/>
    </xf>
    <xf numFmtId="49" fontId="21" fillId="0" borderId="2" xfId="11" applyNumberFormat="1" applyFont="1" applyBorder="1" applyAlignment="1">
      <alignment horizontal="center" vertical="center"/>
    </xf>
    <xf numFmtId="49" fontId="21" fillId="0" borderId="3" xfId="11" applyNumberFormat="1" applyFont="1" applyBorder="1" applyAlignment="1">
      <alignment horizontal="center" vertical="center"/>
    </xf>
    <xf numFmtId="0" fontId="18" fillId="0" borderId="24" xfId="11" applyFont="1" applyBorder="1" applyAlignment="1">
      <alignment horizontal="center" vertical="center"/>
    </xf>
    <xf numFmtId="0" fontId="32" fillId="5" borderId="56" xfId="12" applyFont="1" applyFill="1" applyBorder="1" applyAlignment="1">
      <alignment horizontal="center" vertical="center"/>
    </xf>
    <xf numFmtId="0" fontId="32" fillId="5" borderId="73" xfId="12" applyFont="1" applyFill="1" applyBorder="1" applyAlignment="1">
      <alignment horizontal="center" vertical="center"/>
    </xf>
    <xf numFmtId="187" fontId="32" fillId="5" borderId="129" xfId="14" applyNumberFormat="1" applyFont="1" applyFill="1" applyBorder="1" applyAlignment="1">
      <alignment horizontal="right" vertical="center" shrinkToFit="1"/>
    </xf>
    <xf numFmtId="187" fontId="32" fillId="5" borderId="83" xfId="14" applyNumberFormat="1" applyFont="1" applyFill="1" applyBorder="1" applyAlignment="1">
      <alignment horizontal="right" vertical="center" shrinkToFit="1"/>
    </xf>
    <xf numFmtId="187" fontId="32" fillId="5" borderId="180" xfId="14" applyNumberFormat="1" applyFont="1" applyFill="1" applyBorder="1" applyAlignment="1">
      <alignment horizontal="right" vertical="center" shrinkToFit="1"/>
    </xf>
    <xf numFmtId="187" fontId="32" fillId="5" borderId="166" xfId="14" applyNumberFormat="1" applyFont="1" applyFill="1" applyBorder="1" applyAlignment="1">
      <alignment horizontal="right" vertical="center" shrinkToFit="1"/>
    </xf>
    <xf numFmtId="187" fontId="32" fillId="5" borderId="167" xfId="14" applyNumberFormat="1" applyFont="1" applyFill="1" applyBorder="1" applyAlignment="1">
      <alignment horizontal="right" vertical="center" shrinkToFit="1"/>
    </xf>
    <xf numFmtId="187" fontId="32" fillId="5" borderId="181" xfId="14" applyNumberFormat="1" applyFont="1" applyFill="1" applyBorder="1" applyAlignment="1">
      <alignment horizontal="right" vertical="center" shrinkToFit="1"/>
    </xf>
    <xf numFmtId="0" fontId="32" fillId="5" borderId="55" xfId="12" applyFont="1" applyFill="1" applyBorder="1">
      <alignment vertical="center"/>
    </xf>
    <xf numFmtId="0" fontId="32" fillId="5" borderId="56" xfId="12" applyFont="1" applyFill="1" applyBorder="1">
      <alignment vertical="center"/>
    </xf>
    <xf numFmtId="0" fontId="32" fillId="5" borderId="73" xfId="12" applyFont="1" applyFill="1" applyBorder="1">
      <alignment vertical="center"/>
    </xf>
    <xf numFmtId="188" fontId="32" fillId="5" borderId="74" xfId="14" applyNumberFormat="1" applyFont="1" applyFill="1" applyBorder="1" applyAlignment="1">
      <alignment horizontal="right" vertical="center" shrinkToFit="1"/>
    </xf>
    <xf numFmtId="188" fontId="32" fillId="5" borderId="56" xfId="14" applyNumberFormat="1" applyFont="1" applyFill="1" applyBorder="1" applyAlignment="1">
      <alignment horizontal="right" vertical="center" shrinkToFit="1"/>
    </xf>
    <xf numFmtId="188" fontId="32" fillId="5" borderId="73" xfId="14" applyNumberFormat="1" applyFont="1" applyFill="1" applyBorder="1" applyAlignment="1">
      <alignment horizontal="right" vertical="center" shrinkToFit="1"/>
    </xf>
    <xf numFmtId="188" fontId="32" fillId="5" borderId="182" xfId="14" applyNumberFormat="1" applyFont="1" applyFill="1" applyBorder="1" applyAlignment="1">
      <alignment horizontal="right" vertical="center" shrinkToFit="1"/>
    </xf>
    <xf numFmtId="188" fontId="32" fillId="5" borderId="183" xfId="14" applyNumberFormat="1" applyFont="1" applyFill="1" applyBorder="1" applyAlignment="1">
      <alignment horizontal="right" vertical="center" shrinkToFit="1"/>
    </xf>
    <xf numFmtId="188" fontId="32" fillId="5" borderId="184" xfId="14" applyNumberFormat="1" applyFont="1" applyFill="1" applyBorder="1" applyAlignment="1">
      <alignment horizontal="right" vertical="center" shrinkToFit="1"/>
    </xf>
    <xf numFmtId="0" fontId="32" fillId="5" borderId="9" xfId="12" applyFont="1" applyFill="1" applyBorder="1" applyAlignment="1">
      <alignment horizontal="left" vertical="center" wrapText="1"/>
    </xf>
    <xf numFmtId="0" fontId="32" fillId="5" borderId="50" xfId="12" applyFont="1" applyFill="1" applyBorder="1" applyAlignment="1">
      <alignment horizontal="left" vertical="center" wrapText="1"/>
    </xf>
    <xf numFmtId="0" fontId="32" fillId="5" borderId="55" xfId="12" applyFont="1" applyFill="1" applyBorder="1" applyAlignment="1">
      <alignment horizontal="left" vertical="center" wrapText="1"/>
    </xf>
    <xf numFmtId="0" fontId="32" fillId="5" borderId="56" xfId="12" applyFont="1" applyFill="1" applyBorder="1" applyAlignment="1">
      <alignment horizontal="left" vertical="center" wrapText="1"/>
    </xf>
    <xf numFmtId="0" fontId="32" fillId="5" borderId="50" xfId="12" applyFont="1" applyFill="1" applyBorder="1" applyAlignment="1">
      <alignment horizontal="center" vertical="center"/>
    </xf>
    <xf numFmtId="0" fontId="32" fillId="5" borderId="36" xfId="12" applyFont="1" applyFill="1" applyBorder="1" applyAlignment="1">
      <alignment horizontal="center" vertical="center"/>
    </xf>
    <xf numFmtId="187" fontId="32" fillId="5" borderId="27" xfId="14" applyNumberFormat="1" applyFont="1" applyFill="1" applyBorder="1" applyAlignment="1">
      <alignment horizontal="right" vertical="center" shrinkToFit="1"/>
    </xf>
    <xf numFmtId="187" fontId="32" fillId="5" borderId="37" xfId="14" applyNumberFormat="1" applyFont="1" applyFill="1" applyBorder="1" applyAlignment="1">
      <alignment horizontal="right" vertical="center" shrinkToFit="1"/>
    </xf>
    <xf numFmtId="187" fontId="32" fillId="5" borderId="158" xfId="14" applyNumberFormat="1" applyFont="1" applyFill="1" applyBorder="1" applyAlignment="1">
      <alignment horizontal="right" vertical="center" shrinkToFit="1"/>
    </xf>
    <xf numFmtId="187" fontId="32" fillId="5" borderId="159" xfId="14" applyNumberFormat="1" applyFont="1" applyFill="1" applyBorder="1" applyAlignment="1">
      <alignment horizontal="right" vertical="center" shrinkToFit="1"/>
    </xf>
    <xf numFmtId="187" fontId="32" fillId="5" borderId="160" xfId="14" applyNumberFormat="1" applyFont="1" applyFill="1" applyBorder="1" applyAlignment="1">
      <alignment horizontal="right" vertical="center" shrinkToFit="1"/>
    </xf>
    <xf numFmtId="187" fontId="32" fillId="5" borderId="161" xfId="14" applyNumberFormat="1" applyFont="1" applyFill="1" applyBorder="1" applyAlignment="1">
      <alignment horizontal="right" vertical="center" shrinkToFit="1"/>
    </xf>
    <xf numFmtId="187" fontId="32" fillId="5" borderId="162" xfId="14" applyNumberFormat="1" applyFont="1" applyFill="1" applyBorder="1" applyAlignment="1">
      <alignment horizontal="right" vertical="center" shrinkToFit="1"/>
    </xf>
    <xf numFmtId="0" fontId="32" fillId="5" borderId="7" xfId="12" applyFont="1" applyFill="1" applyBorder="1">
      <alignment vertical="center"/>
    </xf>
    <xf numFmtId="0" fontId="32" fillId="5" borderId="0" xfId="12" applyFont="1" applyFill="1">
      <alignment vertical="center"/>
    </xf>
    <xf numFmtId="0" fontId="32" fillId="5" borderId="66" xfId="12" applyFont="1" applyFill="1" applyBorder="1">
      <alignment vertical="center"/>
    </xf>
    <xf numFmtId="188" fontId="32" fillId="5" borderId="59" xfId="14" applyNumberFormat="1" applyFont="1" applyFill="1" applyBorder="1" applyAlignment="1">
      <alignment horizontal="right" vertical="center" shrinkToFit="1"/>
    </xf>
    <xf numFmtId="188" fontId="32" fillId="5" borderId="0" xfId="14" applyNumberFormat="1" applyFont="1" applyFill="1" applyAlignment="1">
      <alignment horizontal="right" vertical="center" shrinkToFit="1"/>
    </xf>
    <xf numFmtId="188" fontId="32" fillId="5" borderId="66" xfId="14" applyNumberFormat="1" applyFont="1" applyFill="1" applyBorder="1" applyAlignment="1">
      <alignment horizontal="right" vertical="center" shrinkToFit="1"/>
    </xf>
    <xf numFmtId="188" fontId="32" fillId="5" borderId="58" xfId="14" applyNumberFormat="1" applyFont="1" applyFill="1" applyBorder="1" applyAlignment="1">
      <alignment horizontal="right" vertical="center" shrinkToFit="1"/>
    </xf>
    <xf numFmtId="0" fontId="34" fillId="5" borderId="18" xfId="12" applyFont="1" applyFill="1" applyBorder="1" applyAlignment="1">
      <alignment horizontal="left" vertical="center"/>
    </xf>
    <xf numFmtId="0" fontId="32" fillId="5" borderId="42" xfId="12" applyFont="1" applyFill="1" applyBorder="1" applyAlignment="1">
      <alignment horizontal="left" vertical="center"/>
    </xf>
    <xf numFmtId="0" fontId="32" fillId="5" borderId="42" xfId="12" applyFont="1" applyFill="1" applyBorder="1" applyAlignment="1">
      <alignment horizontal="right" vertical="center" wrapText="1"/>
    </xf>
    <xf numFmtId="0" fontId="32" fillId="5" borderId="42" xfId="12" applyFont="1" applyFill="1" applyBorder="1" applyAlignment="1">
      <alignment horizontal="right" vertical="center"/>
    </xf>
    <xf numFmtId="0" fontId="32" fillId="5" borderId="39" xfId="12" applyFont="1" applyFill="1" applyBorder="1" applyAlignment="1">
      <alignment horizontal="right" vertical="center"/>
    </xf>
    <xf numFmtId="177" fontId="32" fillId="5" borderId="26" xfId="14" applyNumberFormat="1" applyFont="1" applyFill="1" applyBorder="1" applyAlignment="1">
      <alignment horizontal="right" vertical="center" shrinkToFit="1"/>
    </xf>
    <xf numFmtId="177" fontId="32" fillId="5" borderId="42" xfId="14" applyNumberFormat="1" applyFont="1" applyFill="1" applyBorder="1" applyAlignment="1">
      <alignment horizontal="right" vertical="center" shrinkToFit="1"/>
    </xf>
    <xf numFmtId="177" fontId="32" fillId="5" borderId="97" xfId="14" applyNumberFormat="1" applyFont="1" applyFill="1" applyBorder="1" applyAlignment="1">
      <alignment horizontal="right" vertical="center" shrinkToFit="1"/>
    </xf>
    <xf numFmtId="177" fontId="32" fillId="5" borderId="99" xfId="14" applyNumberFormat="1" applyFont="1" applyFill="1" applyBorder="1" applyAlignment="1">
      <alignment horizontal="right" vertical="center" shrinkToFit="1"/>
    </xf>
    <xf numFmtId="187" fontId="32" fillId="5" borderId="185" xfId="14" applyNumberFormat="1" applyFont="1" applyFill="1" applyBorder="1" applyAlignment="1">
      <alignment horizontal="right" vertical="center" shrinkToFit="1"/>
    </xf>
    <xf numFmtId="187" fontId="32" fillId="5" borderId="186" xfId="14" applyNumberFormat="1" applyFont="1" applyFill="1" applyBorder="1" applyAlignment="1">
      <alignment horizontal="right" vertical="center" shrinkToFit="1"/>
    </xf>
    <xf numFmtId="187" fontId="32" fillId="5" borderId="187" xfId="14" applyNumberFormat="1" applyFont="1" applyFill="1" applyBorder="1" applyAlignment="1">
      <alignment horizontal="right" vertical="center" shrinkToFit="1"/>
    </xf>
    <xf numFmtId="176" fontId="32" fillId="5" borderId="59" xfId="14" applyNumberFormat="1" applyFont="1" applyFill="1" applyBorder="1" applyAlignment="1">
      <alignment horizontal="right" vertical="center" shrinkToFit="1"/>
    </xf>
    <xf numFmtId="176" fontId="32" fillId="5" borderId="0" xfId="14" applyNumberFormat="1" applyFont="1" applyFill="1" applyAlignment="1">
      <alignment horizontal="right" vertical="center" shrinkToFit="1"/>
    </xf>
    <xf numFmtId="176" fontId="32" fillId="5" borderId="66" xfId="14" applyNumberFormat="1" applyFont="1" applyFill="1" applyBorder="1" applyAlignment="1">
      <alignment horizontal="right" vertical="center" shrinkToFit="1"/>
    </xf>
    <xf numFmtId="176" fontId="32" fillId="5" borderId="58" xfId="14" applyNumberFormat="1" applyFont="1" applyFill="1" applyBorder="1" applyAlignment="1">
      <alignment horizontal="right" vertical="center" shrinkToFit="1"/>
    </xf>
    <xf numFmtId="0" fontId="32" fillId="5" borderId="7" xfId="12" applyFont="1" applyFill="1" applyBorder="1" applyAlignment="1">
      <alignment horizontal="left" vertical="center"/>
    </xf>
    <xf numFmtId="0" fontId="32" fillId="5" borderId="0" xfId="12" applyFont="1" applyFill="1" applyAlignment="1">
      <alignment horizontal="left" vertical="center"/>
    </xf>
    <xf numFmtId="0" fontId="32" fillId="5" borderId="0" xfId="12" applyFont="1" applyFill="1" applyAlignment="1">
      <alignment horizontal="right" vertical="center" wrapText="1"/>
    </xf>
    <xf numFmtId="0" fontId="32" fillId="5" borderId="0" xfId="12" applyFont="1" applyFill="1" applyAlignment="1">
      <alignment horizontal="right" vertical="center"/>
    </xf>
    <xf numFmtId="0" fontId="32" fillId="5" borderId="66" xfId="12" applyFont="1" applyFill="1" applyBorder="1" applyAlignment="1">
      <alignment horizontal="right" vertical="center"/>
    </xf>
    <xf numFmtId="177" fontId="32" fillId="5" borderId="59" xfId="14" applyNumberFormat="1" applyFont="1" applyFill="1" applyBorder="1" applyAlignment="1">
      <alignment horizontal="right" vertical="center" shrinkToFit="1"/>
    </xf>
    <xf numFmtId="177" fontId="32" fillId="5" borderId="0" xfId="14" applyNumberFormat="1" applyFont="1" applyFill="1" applyAlignment="1">
      <alignment horizontal="right" vertical="center" shrinkToFit="1"/>
    </xf>
    <xf numFmtId="177" fontId="32" fillId="5" borderId="93" xfId="14" applyNumberFormat="1" applyFont="1" applyFill="1" applyBorder="1" applyAlignment="1">
      <alignment horizontal="right" vertical="center" shrinkToFit="1"/>
    </xf>
    <xf numFmtId="177" fontId="32" fillId="5" borderId="95" xfId="14" applyNumberFormat="1" applyFont="1" applyFill="1" applyBorder="1" applyAlignment="1">
      <alignment horizontal="right" vertical="center" shrinkToFit="1"/>
    </xf>
    <xf numFmtId="187" fontId="32" fillId="5" borderId="177" xfId="14" applyNumberFormat="1" applyFont="1" applyFill="1" applyBorder="1" applyAlignment="1">
      <alignment horizontal="right" vertical="center" shrinkToFit="1"/>
    </xf>
    <xf numFmtId="187" fontId="32" fillId="5" borderId="178" xfId="14" applyNumberFormat="1" applyFont="1" applyFill="1" applyBorder="1" applyAlignment="1">
      <alignment horizontal="right" vertical="center" shrinkToFit="1"/>
    </xf>
    <xf numFmtId="187" fontId="32" fillId="5" borderId="179" xfId="14" applyNumberFormat="1" applyFont="1" applyFill="1" applyBorder="1" applyAlignment="1">
      <alignment horizontal="right" vertical="center" shrinkToFit="1"/>
    </xf>
    <xf numFmtId="176" fontId="32" fillId="5" borderId="28" xfId="14" applyNumberFormat="1" applyFont="1" applyFill="1" applyBorder="1" applyAlignment="1">
      <alignment horizontal="right" vertical="center" shrinkToFit="1"/>
    </xf>
    <xf numFmtId="176" fontId="32" fillId="5" borderId="50" xfId="14" applyNumberFormat="1" applyFont="1" applyFill="1" applyBorder="1" applyAlignment="1">
      <alignment horizontal="right" vertical="center" shrinkToFit="1"/>
    </xf>
    <xf numFmtId="176" fontId="32" fillId="5" borderId="76" xfId="14" applyNumberFormat="1" applyFont="1" applyFill="1" applyBorder="1" applyAlignment="1">
      <alignment horizontal="right" vertical="center" shrinkToFit="1"/>
    </xf>
    <xf numFmtId="0" fontId="32" fillId="5" borderId="74" xfId="12" applyFont="1" applyFill="1" applyBorder="1">
      <alignment vertical="center"/>
    </xf>
    <xf numFmtId="177" fontId="32" fillId="5" borderId="171" xfId="14" applyNumberFormat="1" applyFont="1" applyFill="1" applyBorder="1" applyAlignment="1">
      <alignment horizontal="right" vertical="center" shrinkToFit="1"/>
    </xf>
    <xf numFmtId="177" fontId="32" fillId="5" borderId="172" xfId="14" applyNumberFormat="1" applyFont="1" applyFill="1" applyBorder="1" applyAlignment="1">
      <alignment horizontal="right" vertical="center" shrinkToFit="1"/>
    </xf>
    <xf numFmtId="187" fontId="32" fillId="5" borderId="172" xfId="14" applyNumberFormat="1" applyFont="1" applyFill="1" applyBorder="1" applyAlignment="1">
      <alignment horizontal="right" vertical="center" shrinkToFit="1"/>
    </xf>
    <xf numFmtId="187" fontId="32" fillId="5" borderId="173" xfId="14" applyNumberFormat="1" applyFont="1" applyFill="1" applyBorder="1" applyAlignment="1">
      <alignment horizontal="right" vertical="center" shrinkToFit="1"/>
    </xf>
    <xf numFmtId="187" fontId="32" fillId="5" borderId="94" xfId="14" applyNumberFormat="1" applyFont="1" applyFill="1" applyBorder="1" applyAlignment="1">
      <alignment horizontal="right" vertical="center" shrinkToFit="1"/>
    </xf>
    <xf numFmtId="187" fontId="32" fillId="5" borderId="154" xfId="14" applyNumberFormat="1" applyFont="1" applyFill="1" applyBorder="1" applyAlignment="1">
      <alignment horizontal="right" vertical="center" shrinkToFit="1"/>
    </xf>
    <xf numFmtId="0" fontId="32" fillId="5" borderId="9" xfId="12" applyFont="1" applyFill="1" applyBorder="1" applyAlignment="1">
      <alignment horizontal="left" vertical="center"/>
    </xf>
    <xf numFmtId="0" fontId="32" fillId="5" borderId="50" xfId="12" applyFont="1" applyFill="1" applyBorder="1" applyAlignment="1">
      <alignment horizontal="left" vertical="center"/>
    </xf>
    <xf numFmtId="0" fontId="32" fillId="5" borderId="50" xfId="12" applyFont="1" applyFill="1" applyBorder="1" applyAlignment="1">
      <alignment horizontal="right" vertical="center"/>
    </xf>
    <xf numFmtId="0" fontId="32" fillId="5" borderId="36" xfId="12" applyFont="1" applyFill="1" applyBorder="1" applyAlignment="1">
      <alignment horizontal="right" vertical="center"/>
    </xf>
    <xf numFmtId="177" fontId="32" fillId="5" borderId="28" xfId="13" applyNumberFormat="1" applyFont="1" applyFill="1" applyBorder="1" applyAlignment="1">
      <alignment horizontal="right" vertical="center" shrinkToFit="1"/>
    </xf>
    <xf numFmtId="177" fontId="32" fillId="5" borderId="50" xfId="13" applyNumberFormat="1" applyFont="1" applyFill="1" applyBorder="1" applyAlignment="1">
      <alignment horizontal="right" vertical="center" shrinkToFit="1"/>
    </xf>
    <xf numFmtId="177" fontId="32" fillId="5" borderId="90" xfId="13" applyNumberFormat="1" applyFont="1" applyFill="1" applyBorder="1" applyAlignment="1">
      <alignment horizontal="right" vertical="center" shrinkToFit="1"/>
    </xf>
    <xf numFmtId="177" fontId="32" fillId="5" borderId="92" xfId="13" applyNumberFormat="1" applyFont="1" applyFill="1" applyBorder="1" applyAlignment="1">
      <alignment horizontal="right" vertical="center" shrinkToFit="1"/>
    </xf>
    <xf numFmtId="187" fontId="32" fillId="5" borderId="174" xfId="14" applyNumberFormat="1" applyFont="1" applyFill="1" applyBorder="1" applyAlignment="1">
      <alignment horizontal="right" vertical="center" shrinkToFit="1"/>
    </xf>
    <xf numFmtId="187" fontId="32" fillId="5" borderId="175" xfId="14" applyNumberFormat="1" applyFont="1" applyFill="1" applyBorder="1" applyAlignment="1">
      <alignment horizontal="right" vertical="center" shrinkToFit="1"/>
    </xf>
    <xf numFmtId="187" fontId="32" fillId="5" borderId="176" xfId="14" applyNumberFormat="1" applyFont="1" applyFill="1" applyBorder="1" applyAlignment="1">
      <alignment horizontal="right" vertical="center" shrinkToFit="1"/>
    </xf>
    <xf numFmtId="0" fontId="32" fillId="5" borderId="9" xfId="12" applyFont="1" applyFill="1" applyBorder="1">
      <alignment vertical="center"/>
    </xf>
    <xf numFmtId="0" fontId="32" fillId="5" borderId="50" xfId="12" applyFont="1" applyFill="1" applyBorder="1">
      <alignment vertical="center"/>
    </xf>
    <xf numFmtId="0" fontId="32" fillId="5" borderId="36" xfId="12" applyFont="1" applyFill="1" applyBorder="1">
      <alignment vertical="center"/>
    </xf>
    <xf numFmtId="176" fontId="32" fillId="5" borderId="36" xfId="14" applyNumberFormat="1" applyFont="1" applyFill="1" applyBorder="1" applyAlignment="1">
      <alignment horizontal="right" vertical="center" shrinkToFit="1"/>
    </xf>
    <xf numFmtId="0" fontId="32" fillId="5" borderId="78" xfId="12" applyFont="1" applyFill="1" applyBorder="1" applyAlignment="1">
      <alignment horizontal="center" vertical="center"/>
    </xf>
    <xf numFmtId="0" fontId="32" fillId="5" borderId="79" xfId="12" applyFont="1" applyFill="1" applyBorder="1" applyAlignment="1">
      <alignment horizontal="center" vertical="center"/>
    </xf>
    <xf numFmtId="0" fontId="32" fillId="5" borderId="80" xfId="12" applyFont="1" applyFill="1" applyBorder="1" applyAlignment="1">
      <alignment horizontal="center" vertical="center"/>
    </xf>
    <xf numFmtId="0" fontId="32" fillId="5" borderId="81" xfId="12" applyFont="1" applyFill="1" applyBorder="1" applyAlignment="1">
      <alignment horizontal="center" vertical="center"/>
    </xf>
    <xf numFmtId="0" fontId="32" fillId="5" borderId="59" xfId="12" applyFont="1" applyFill="1" applyBorder="1">
      <alignment vertical="center"/>
    </xf>
    <xf numFmtId="177" fontId="32" fillId="5" borderId="153" xfId="14" applyNumberFormat="1" applyFont="1" applyFill="1" applyBorder="1" applyAlignment="1">
      <alignment horizontal="right" vertical="center" shrinkToFit="1"/>
    </xf>
    <xf numFmtId="177" fontId="32" fillId="5" borderId="94" xfId="14" applyNumberFormat="1" applyFont="1" applyFill="1" applyBorder="1" applyAlignment="1">
      <alignment horizontal="right" vertical="center" shrinkToFit="1"/>
    </xf>
    <xf numFmtId="0" fontId="32" fillId="5" borderId="9" xfId="12" applyFont="1" applyFill="1" applyBorder="1" applyAlignment="1">
      <alignment horizontal="center" vertical="center" textRotation="255" wrapText="1"/>
    </xf>
    <xf numFmtId="0" fontId="32" fillId="5" borderId="36" xfId="12" applyFont="1" applyFill="1" applyBorder="1" applyAlignment="1">
      <alignment horizontal="center" vertical="center" textRotation="255" wrapText="1"/>
    </xf>
    <xf numFmtId="0" fontId="32" fillId="5" borderId="7" xfId="12" applyFont="1" applyFill="1" applyBorder="1" applyAlignment="1">
      <alignment horizontal="center" vertical="center" textRotation="255" wrapText="1"/>
    </xf>
    <xf numFmtId="0" fontId="32" fillId="5" borderId="66" xfId="12" applyFont="1" applyFill="1" applyBorder="1" applyAlignment="1">
      <alignment horizontal="center" vertical="center" textRotation="255" wrapText="1"/>
    </xf>
    <xf numFmtId="0" fontId="32" fillId="5" borderId="18" xfId="12" applyFont="1" applyFill="1" applyBorder="1" applyAlignment="1">
      <alignment horizontal="center" vertical="center" textRotation="255" wrapText="1"/>
    </xf>
    <xf numFmtId="0" fontId="32" fillId="5" borderId="39" xfId="12" applyFont="1" applyFill="1" applyBorder="1" applyAlignment="1">
      <alignment horizontal="center" vertical="center" textRotation="255" wrapText="1"/>
    </xf>
    <xf numFmtId="187" fontId="32" fillId="5" borderId="95" xfId="14" applyNumberFormat="1" applyFont="1" applyFill="1" applyBorder="1" applyAlignment="1">
      <alignment horizontal="right" vertical="center" shrinkToFit="1"/>
    </xf>
    <xf numFmtId="187" fontId="32" fillId="5" borderId="0" xfId="14" applyNumberFormat="1" applyFont="1" applyFill="1" applyAlignment="1">
      <alignment horizontal="right" vertical="center" shrinkToFit="1"/>
    </xf>
    <xf numFmtId="187" fontId="32" fillId="5" borderId="58" xfId="14" applyNumberFormat="1" applyFont="1" applyFill="1" applyBorder="1" applyAlignment="1">
      <alignment horizontal="right" vertical="center" shrinkToFit="1"/>
    </xf>
    <xf numFmtId="0" fontId="32" fillId="5" borderId="13" xfId="12" applyFont="1" applyFill="1" applyBorder="1" applyAlignment="1">
      <alignment horizontal="left" vertical="center" wrapText="1"/>
    </xf>
    <xf numFmtId="0" fontId="32" fillId="5" borderId="83" xfId="12" applyFont="1" applyFill="1" applyBorder="1" applyAlignment="1">
      <alignment horizontal="left" vertical="center"/>
    </xf>
    <xf numFmtId="0" fontId="32" fillId="5" borderId="84" xfId="12" applyFont="1" applyFill="1" applyBorder="1" applyAlignment="1">
      <alignment horizontal="left" vertical="center"/>
    </xf>
    <xf numFmtId="187" fontId="32" fillId="5" borderId="127" xfId="14" applyNumberFormat="1" applyFont="1" applyFill="1" applyBorder="1" applyAlignment="1">
      <alignment horizontal="right" vertical="center" shrinkToFit="1"/>
    </xf>
    <xf numFmtId="187" fontId="32" fillId="5" borderId="128" xfId="14" applyNumberFormat="1" applyFont="1" applyFill="1" applyBorder="1" applyAlignment="1">
      <alignment horizontal="right" vertical="center" shrinkToFit="1"/>
    </xf>
    <xf numFmtId="177" fontId="32" fillId="5" borderId="169" xfId="14" applyNumberFormat="1" applyFont="1" applyFill="1" applyBorder="1" applyAlignment="1">
      <alignment horizontal="right" vertical="center" shrinkToFit="1"/>
    </xf>
    <xf numFmtId="177" fontId="32" fillId="5" borderId="170" xfId="14" applyNumberFormat="1" applyFont="1" applyFill="1" applyBorder="1" applyAlignment="1">
      <alignment horizontal="right" vertical="center" shrinkToFit="1"/>
    </xf>
    <xf numFmtId="187" fontId="32" fillId="5" borderId="164" xfId="14" applyNumberFormat="1" applyFont="1" applyFill="1" applyBorder="1" applyAlignment="1">
      <alignment horizontal="right" vertical="center" shrinkToFit="1"/>
    </xf>
    <xf numFmtId="0" fontId="32" fillId="5" borderId="59" xfId="14" applyFont="1" applyFill="1" applyBorder="1" applyAlignment="1">
      <alignment horizontal="left" vertical="center" shrinkToFit="1"/>
    </xf>
    <xf numFmtId="0" fontId="32" fillId="5" borderId="0" xfId="14" applyFont="1" applyFill="1" applyAlignment="1">
      <alignment horizontal="left" vertical="center" shrinkToFit="1"/>
    </xf>
    <xf numFmtId="0" fontId="32" fillId="5" borderId="66" xfId="14" applyFont="1" applyFill="1" applyBorder="1" applyAlignment="1">
      <alignment horizontal="left" vertical="center" shrinkToFit="1"/>
    </xf>
    <xf numFmtId="0" fontId="32" fillId="5" borderId="26" xfId="12" applyFont="1" applyFill="1" applyBorder="1">
      <alignment vertical="center"/>
    </xf>
    <xf numFmtId="0" fontId="32" fillId="5" borderId="42" xfId="12" applyFont="1" applyFill="1" applyBorder="1">
      <alignment vertical="center"/>
    </xf>
    <xf numFmtId="0" fontId="32" fillId="5" borderId="39" xfId="12" applyFont="1" applyFill="1" applyBorder="1">
      <alignment vertical="center"/>
    </xf>
    <xf numFmtId="0" fontId="32" fillId="5" borderId="89" xfId="12" applyFont="1" applyFill="1" applyBorder="1" applyAlignment="1">
      <alignment horizontal="center" vertical="center"/>
    </xf>
    <xf numFmtId="177" fontId="32" fillId="5" borderId="91" xfId="14" applyNumberFormat="1" applyFont="1" applyFill="1" applyBorder="1" applyAlignment="1">
      <alignment horizontal="right" vertical="center" shrinkToFit="1"/>
    </xf>
    <xf numFmtId="187" fontId="32" fillId="5" borderId="91" xfId="14" applyNumberFormat="1" applyFont="1" applyFill="1" applyBorder="1" applyAlignment="1">
      <alignment horizontal="right" vertical="center" shrinkToFit="1"/>
    </xf>
    <xf numFmtId="187" fontId="32" fillId="5" borderId="156" xfId="14" applyNumberFormat="1" applyFont="1" applyFill="1" applyBorder="1" applyAlignment="1">
      <alignment horizontal="right" vertical="center" shrinkToFit="1"/>
    </xf>
    <xf numFmtId="177" fontId="32" fillId="5" borderId="98" xfId="14" applyNumberFormat="1" applyFont="1" applyFill="1" applyBorder="1" applyAlignment="1">
      <alignment horizontal="right" vertical="center" shrinkToFit="1"/>
    </xf>
    <xf numFmtId="187" fontId="32" fillId="5" borderId="165" xfId="14" applyNumberFormat="1" applyFont="1" applyFill="1" applyBorder="1" applyAlignment="1">
      <alignment horizontal="right" vertical="center" shrinkToFit="1"/>
    </xf>
    <xf numFmtId="187" fontId="32" fillId="5" borderId="33" xfId="14" applyNumberFormat="1" applyFont="1" applyFill="1" applyBorder="1" applyAlignment="1">
      <alignment horizontal="right" vertical="center" shrinkToFit="1"/>
    </xf>
    <xf numFmtId="187" fontId="32" fillId="5" borderId="99" xfId="14" applyNumberFormat="1" applyFont="1" applyFill="1" applyBorder="1" applyAlignment="1">
      <alignment horizontal="right" vertical="center" shrinkToFit="1"/>
    </xf>
    <xf numFmtId="187" fontId="32" fillId="5" borderId="42" xfId="14" applyNumberFormat="1" applyFont="1" applyFill="1" applyBorder="1" applyAlignment="1">
      <alignment horizontal="right" vertical="center" shrinkToFit="1"/>
    </xf>
    <xf numFmtId="187" fontId="32" fillId="5" borderId="72" xfId="14" applyNumberFormat="1" applyFont="1" applyFill="1" applyBorder="1" applyAlignment="1">
      <alignment horizontal="right" vertical="center" shrinkToFit="1"/>
    </xf>
    <xf numFmtId="0" fontId="32" fillId="5" borderId="9" xfId="12" applyFont="1" applyFill="1" applyBorder="1" applyAlignment="1">
      <alignment horizontal="center" vertical="center" wrapText="1"/>
    </xf>
    <xf numFmtId="0" fontId="32" fillId="5" borderId="50" xfId="12" applyFont="1" applyFill="1" applyBorder="1" applyAlignment="1">
      <alignment horizontal="center" vertical="center" wrapText="1"/>
    </xf>
    <xf numFmtId="0" fontId="32" fillId="5" borderId="36" xfId="12" applyFont="1" applyFill="1" applyBorder="1" applyAlignment="1">
      <alignment horizontal="center" vertical="center" wrapText="1"/>
    </xf>
    <xf numFmtId="0" fontId="32" fillId="5" borderId="7" xfId="12" applyFont="1" applyFill="1" applyBorder="1" applyAlignment="1">
      <alignment horizontal="center" vertical="center" wrapText="1"/>
    </xf>
    <xf numFmtId="0" fontId="32" fillId="5" borderId="0" xfId="12" applyFont="1" applyFill="1" applyAlignment="1">
      <alignment horizontal="center" vertical="center" wrapText="1"/>
    </xf>
    <xf numFmtId="0" fontId="32" fillId="5" borderId="66" xfId="12" applyFont="1" applyFill="1" applyBorder="1" applyAlignment="1">
      <alignment horizontal="center" vertical="center" wrapText="1"/>
    </xf>
    <xf numFmtId="0" fontId="32" fillId="5" borderId="55" xfId="12" applyFont="1" applyFill="1" applyBorder="1" applyAlignment="1">
      <alignment horizontal="center" vertical="center" wrapText="1"/>
    </xf>
    <xf numFmtId="0" fontId="32" fillId="5" borderId="56" xfId="12" applyFont="1" applyFill="1" applyBorder="1" applyAlignment="1">
      <alignment horizontal="center" vertical="center" wrapText="1"/>
    </xf>
    <xf numFmtId="0" fontId="32" fillId="5" borderId="73" xfId="12" applyFont="1" applyFill="1" applyBorder="1" applyAlignment="1">
      <alignment horizontal="center" vertical="center" wrapText="1"/>
    </xf>
    <xf numFmtId="0" fontId="32" fillId="5" borderId="28" xfId="12" applyFont="1" applyFill="1" applyBorder="1">
      <alignment vertical="center"/>
    </xf>
    <xf numFmtId="177" fontId="32" fillId="5" borderId="155" xfId="14" applyNumberFormat="1" applyFont="1" applyFill="1" applyBorder="1" applyAlignment="1">
      <alignment horizontal="right" vertical="center" shrinkToFit="1"/>
    </xf>
    <xf numFmtId="187" fontId="32" fillId="5" borderId="168" xfId="14" applyNumberFormat="1" applyFont="1" applyFill="1" applyBorder="1" applyAlignment="1">
      <alignment horizontal="right" vertical="center" shrinkToFit="1"/>
    </xf>
    <xf numFmtId="0" fontId="32" fillId="5" borderId="59" xfId="12" applyFont="1" applyFill="1" applyBorder="1" applyAlignment="1">
      <alignment vertical="center" shrinkToFit="1"/>
    </xf>
    <xf numFmtId="0" fontId="32" fillId="5" borderId="0" xfId="12" applyFont="1" applyFill="1" applyAlignment="1">
      <alignment vertical="center" shrinkToFit="1"/>
    </xf>
    <xf numFmtId="0" fontId="32" fillId="5" borderId="66" xfId="12" applyFont="1" applyFill="1" applyBorder="1" applyAlignment="1">
      <alignment vertical="center" shrinkToFit="1"/>
    </xf>
    <xf numFmtId="187" fontId="32" fillId="5" borderId="157" xfId="14" applyNumberFormat="1" applyFont="1" applyFill="1" applyBorder="1" applyAlignment="1">
      <alignment horizontal="right" vertical="center" shrinkToFit="1"/>
    </xf>
    <xf numFmtId="187" fontId="32" fillId="5" borderId="11" xfId="14" applyNumberFormat="1" applyFont="1" applyFill="1" applyBorder="1" applyAlignment="1">
      <alignment horizontal="right" vertical="center" shrinkToFit="1"/>
    </xf>
    <xf numFmtId="0" fontId="32" fillId="5" borderId="28" xfId="12" applyFont="1" applyFill="1" applyBorder="1" applyAlignment="1">
      <alignment horizontal="center" vertical="center" wrapText="1"/>
    </xf>
    <xf numFmtId="0" fontId="32" fillId="5" borderId="59" xfId="12" applyFont="1" applyFill="1" applyBorder="1" applyAlignment="1">
      <alignment horizontal="center" vertical="center" wrapText="1"/>
    </xf>
    <xf numFmtId="0" fontId="32" fillId="5" borderId="42" xfId="12" applyFont="1" applyFill="1" applyBorder="1" applyAlignment="1">
      <alignment horizontal="center" vertical="center" wrapText="1"/>
    </xf>
    <xf numFmtId="0" fontId="32" fillId="5" borderId="39" xfId="12" applyFont="1" applyFill="1" applyBorder="1" applyAlignment="1">
      <alignment horizontal="center" vertical="center" wrapText="1"/>
    </xf>
    <xf numFmtId="0" fontId="32" fillId="5" borderId="28" xfId="14" applyFont="1" applyFill="1" applyBorder="1" applyAlignment="1">
      <alignment horizontal="left" vertical="center" shrinkToFit="1"/>
    </xf>
    <xf numFmtId="0" fontId="32" fillId="5" borderId="50" xfId="14" applyFont="1" applyFill="1" applyBorder="1" applyAlignment="1">
      <alignment horizontal="left" vertical="center" shrinkToFit="1"/>
    </xf>
    <xf numFmtId="0" fontId="32" fillId="5" borderId="36" xfId="14" applyFont="1" applyFill="1" applyBorder="1" applyAlignment="1">
      <alignment horizontal="left" vertical="center" shrinkToFit="1"/>
    </xf>
    <xf numFmtId="187" fontId="32" fillId="5" borderId="96" xfId="14" applyNumberFormat="1" applyFont="1" applyFill="1" applyBorder="1" applyAlignment="1">
      <alignment horizontal="right" vertical="center" shrinkToFit="1"/>
    </xf>
    <xf numFmtId="187" fontId="32" fillId="5" borderId="31" xfId="14" applyNumberFormat="1" applyFont="1" applyFill="1" applyBorder="1" applyAlignment="1">
      <alignment horizontal="right" vertical="center" shrinkToFit="1"/>
    </xf>
    <xf numFmtId="0" fontId="32" fillId="5" borderId="37" xfId="12" applyFont="1" applyFill="1" applyBorder="1" applyAlignment="1">
      <alignment horizontal="center" vertical="center" wrapText="1"/>
    </xf>
    <xf numFmtId="0" fontId="34" fillId="5" borderId="38" xfId="12" applyFont="1" applyFill="1" applyBorder="1" applyAlignment="1">
      <alignment horizontal="center" vertical="center"/>
    </xf>
    <xf numFmtId="177" fontId="32" fillId="5" borderId="163" xfId="14" applyNumberFormat="1" applyFont="1" applyFill="1" applyBorder="1" applyAlignment="1">
      <alignment horizontal="right" vertical="center" shrinkToFit="1"/>
    </xf>
    <xf numFmtId="0" fontId="32" fillId="5" borderId="9" xfId="12" applyFont="1" applyFill="1" applyBorder="1" applyAlignment="1">
      <alignment horizontal="center" vertical="top" wrapText="1"/>
    </xf>
    <xf numFmtId="0" fontId="32" fillId="5" borderId="50" xfId="12" applyFont="1" applyFill="1" applyBorder="1" applyAlignment="1">
      <alignment horizontal="center" vertical="top" wrapText="1"/>
    </xf>
    <xf numFmtId="0" fontId="32" fillId="5" borderId="36" xfId="12" applyFont="1" applyFill="1" applyBorder="1" applyAlignment="1">
      <alignment horizontal="center" vertical="top" wrapText="1"/>
    </xf>
    <xf numFmtId="0" fontId="32" fillId="5" borderId="7" xfId="12" applyFont="1" applyFill="1" applyBorder="1" applyAlignment="1">
      <alignment horizontal="center" vertical="top" wrapText="1"/>
    </xf>
    <xf numFmtId="0" fontId="32" fillId="5" borderId="0" xfId="12" applyFont="1" applyFill="1" applyAlignment="1">
      <alignment horizontal="center" vertical="top" wrapText="1"/>
    </xf>
    <xf numFmtId="0" fontId="32" fillId="5" borderId="66" xfId="12" applyFont="1" applyFill="1" applyBorder="1" applyAlignment="1">
      <alignment horizontal="center" vertical="top" wrapText="1"/>
    </xf>
    <xf numFmtId="0" fontId="32" fillId="5" borderId="18" xfId="12" applyFont="1" applyFill="1" applyBorder="1" applyAlignment="1">
      <alignment horizontal="center" vertical="top" wrapText="1"/>
    </xf>
    <xf numFmtId="0" fontId="32" fillId="5" borderId="42" xfId="12" applyFont="1" applyFill="1" applyBorder="1" applyAlignment="1">
      <alignment horizontal="center" vertical="top" wrapText="1"/>
    </xf>
    <xf numFmtId="177" fontId="32" fillId="5" borderId="28" xfId="14" applyNumberFormat="1" applyFont="1" applyFill="1" applyBorder="1" applyAlignment="1">
      <alignment horizontal="right" vertical="center" shrinkToFit="1"/>
    </xf>
    <xf numFmtId="177" fontId="32" fillId="5" borderId="50" xfId="14" applyNumberFormat="1" applyFont="1" applyFill="1" applyBorder="1" applyAlignment="1">
      <alignment horizontal="right" vertical="center" shrinkToFit="1"/>
    </xf>
    <xf numFmtId="177" fontId="32" fillId="5" borderId="90" xfId="14" applyNumberFormat="1" applyFont="1" applyFill="1" applyBorder="1" applyAlignment="1">
      <alignment horizontal="right" vertical="center" shrinkToFit="1"/>
    </xf>
    <xf numFmtId="177" fontId="32" fillId="5" borderId="92" xfId="14" applyNumberFormat="1" applyFont="1" applyFill="1" applyBorder="1" applyAlignment="1">
      <alignment horizontal="right" vertical="center" shrinkToFit="1"/>
    </xf>
    <xf numFmtId="187" fontId="32" fillId="5" borderId="92" xfId="14" applyNumberFormat="1" applyFont="1" applyFill="1" applyBorder="1" applyAlignment="1">
      <alignment horizontal="right" vertical="center" shrinkToFit="1"/>
    </xf>
    <xf numFmtId="187" fontId="32" fillId="5" borderId="50" xfId="14" applyNumberFormat="1" applyFont="1" applyFill="1" applyBorder="1" applyAlignment="1">
      <alignment horizontal="right" vertical="center" shrinkToFit="1"/>
    </xf>
    <xf numFmtId="187" fontId="32" fillId="5" borderId="76" xfId="14" applyNumberFormat="1" applyFont="1" applyFill="1" applyBorder="1" applyAlignment="1">
      <alignment horizontal="right" vertical="center" shrinkToFit="1"/>
    </xf>
    <xf numFmtId="0" fontId="32" fillId="5" borderId="22" xfId="12" applyFont="1" applyFill="1" applyBorder="1" applyAlignment="1">
      <alignment horizontal="center" vertical="center"/>
    </xf>
    <xf numFmtId="0" fontId="32" fillId="5" borderId="37" xfId="12" applyFont="1" applyFill="1" applyBorder="1" applyAlignment="1">
      <alignment horizontal="center" vertical="center"/>
    </xf>
    <xf numFmtId="0" fontId="32" fillId="5" borderId="38" xfId="12" applyFont="1" applyFill="1" applyBorder="1" applyAlignment="1">
      <alignment horizontal="center" vertical="center"/>
    </xf>
    <xf numFmtId="0" fontId="32" fillId="5" borderId="27" xfId="12" applyFont="1" applyFill="1" applyBorder="1" applyAlignment="1">
      <alignment horizontal="center" vertical="center"/>
    </xf>
    <xf numFmtId="0" fontId="32" fillId="5" borderId="27" xfId="14" applyFont="1" applyFill="1" applyBorder="1" applyAlignment="1">
      <alignment horizontal="center" vertical="center"/>
    </xf>
    <xf numFmtId="0" fontId="32" fillId="5" borderId="37" xfId="14" applyFont="1" applyFill="1" applyBorder="1" applyAlignment="1">
      <alignment horizontal="center" vertical="center"/>
    </xf>
    <xf numFmtId="0" fontId="32" fillId="5" borderId="82" xfId="14" applyFont="1" applyFill="1" applyBorder="1" applyAlignment="1">
      <alignment horizontal="center" vertical="center"/>
    </xf>
    <xf numFmtId="177" fontId="32" fillId="5" borderId="27" xfId="14" applyNumberFormat="1" applyFont="1" applyFill="1" applyBorder="1" applyAlignment="1">
      <alignment horizontal="right" vertical="center" shrinkToFit="1"/>
    </xf>
    <xf numFmtId="177" fontId="32" fillId="5" borderId="37" xfId="14" applyNumberFormat="1" applyFont="1" applyFill="1" applyBorder="1" applyAlignment="1">
      <alignment horizontal="right" vertical="center" shrinkToFit="1"/>
    </xf>
    <xf numFmtId="177" fontId="32" fillId="5" borderId="158" xfId="14" applyNumberFormat="1" applyFont="1" applyFill="1" applyBorder="1" applyAlignment="1">
      <alignment horizontal="right" vertical="center" shrinkToFit="1"/>
    </xf>
    <xf numFmtId="177" fontId="32" fillId="5" borderId="159" xfId="14" applyNumberFormat="1" applyFont="1" applyFill="1" applyBorder="1" applyAlignment="1">
      <alignment horizontal="right" vertical="center" shrinkToFit="1"/>
    </xf>
    <xf numFmtId="177" fontId="32" fillId="5" borderId="160" xfId="14" applyNumberFormat="1" applyFont="1" applyFill="1" applyBorder="1" applyAlignment="1">
      <alignment horizontal="right" vertical="center" shrinkToFit="1"/>
    </xf>
    <xf numFmtId="177" fontId="32" fillId="5" borderId="161" xfId="14" applyNumberFormat="1" applyFont="1" applyFill="1" applyBorder="1" applyAlignment="1">
      <alignment horizontal="right" vertical="center" shrinkToFit="1"/>
    </xf>
    <xf numFmtId="177" fontId="32" fillId="5" borderId="162" xfId="14" applyNumberFormat="1" applyFont="1" applyFill="1" applyBorder="1" applyAlignment="1">
      <alignment horizontal="right" vertical="center" shrinkToFit="1"/>
    </xf>
    <xf numFmtId="0" fontId="1" fillId="5" borderId="59" xfId="12" applyFill="1" applyBorder="1" applyAlignment="1">
      <alignment vertical="center" shrinkToFit="1"/>
    </xf>
    <xf numFmtId="0" fontId="1" fillId="5" borderId="0" xfId="12" applyFill="1" applyAlignment="1">
      <alignment vertical="center" shrinkToFit="1"/>
    </xf>
    <xf numFmtId="0" fontId="1" fillId="5" borderId="66" xfId="12" applyFill="1" applyBorder="1" applyAlignment="1">
      <alignment vertical="center" shrinkToFit="1"/>
    </xf>
    <xf numFmtId="0" fontId="32" fillId="5" borderId="9" xfId="12" applyFont="1" applyFill="1" applyBorder="1" applyAlignment="1">
      <alignment horizontal="center" vertical="center" textRotation="255" shrinkToFit="1"/>
    </xf>
    <xf numFmtId="0" fontId="32" fillId="5" borderId="36" xfId="12" applyFont="1" applyFill="1" applyBorder="1" applyAlignment="1">
      <alignment horizontal="center" vertical="center" textRotation="255" shrinkToFit="1"/>
    </xf>
    <xf numFmtId="0" fontId="32" fillId="5" borderId="7" xfId="12" applyFont="1" applyFill="1" applyBorder="1" applyAlignment="1">
      <alignment horizontal="center" vertical="center" textRotation="255" shrinkToFit="1"/>
    </xf>
    <xf numFmtId="0" fontId="32" fillId="5" borderId="66" xfId="12" applyFont="1" applyFill="1" applyBorder="1" applyAlignment="1">
      <alignment horizontal="center" vertical="center" textRotation="255" shrinkToFit="1"/>
    </xf>
    <xf numFmtId="0" fontId="32" fillId="5" borderId="18" xfId="12" applyFont="1" applyFill="1" applyBorder="1" applyAlignment="1">
      <alignment horizontal="center" vertical="center" textRotation="255" shrinkToFit="1"/>
    </xf>
    <xf numFmtId="0" fontId="32" fillId="5" borderId="39" xfId="12" applyFont="1" applyFill="1" applyBorder="1" applyAlignment="1">
      <alignment horizontal="center" vertical="center" textRotation="255" shrinkToFit="1"/>
    </xf>
    <xf numFmtId="177" fontId="32" fillId="5" borderId="59" xfId="13" applyNumberFormat="1" applyFont="1" applyFill="1" applyBorder="1" applyAlignment="1">
      <alignment horizontal="right" vertical="center" shrinkToFit="1"/>
    </xf>
    <xf numFmtId="177" fontId="32" fillId="5" borderId="0" xfId="13" applyNumberFormat="1" applyFont="1" applyFill="1" applyAlignment="1">
      <alignment horizontal="right" vertical="center" shrinkToFit="1"/>
    </xf>
    <xf numFmtId="177" fontId="32" fillId="5" borderId="93" xfId="13" applyNumberFormat="1" applyFont="1" applyFill="1" applyBorder="1" applyAlignment="1">
      <alignment horizontal="right" vertical="center" shrinkToFit="1"/>
    </xf>
    <xf numFmtId="177" fontId="32" fillId="5" borderId="95" xfId="13" applyNumberFormat="1" applyFont="1" applyFill="1" applyBorder="1" applyAlignment="1">
      <alignment horizontal="right" vertical="center" shrinkToFit="1"/>
    </xf>
    <xf numFmtId="187" fontId="32" fillId="5" borderId="95" xfId="13" applyNumberFormat="1" applyFont="1" applyFill="1" applyBorder="1" applyAlignment="1">
      <alignment horizontal="right" vertical="center" shrinkToFit="1"/>
    </xf>
    <xf numFmtId="187" fontId="32" fillId="5" borderId="0" xfId="13" applyNumberFormat="1" applyFont="1" applyFill="1" applyAlignment="1">
      <alignment horizontal="right" vertical="center" shrinkToFit="1"/>
    </xf>
    <xf numFmtId="187" fontId="32" fillId="5" borderId="58" xfId="13" applyNumberFormat="1" applyFont="1" applyFill="1" applyBorder="1" applyAlignment="1">
      <alignment horizontal="right" vertical="center" shrinkToFit="1"/>
    </xf>
    <xf numFmtId="0" fontId="32" fillId="5" borderId="66" xfId="12" applyFont="1" applyFill="1" applyBorder="1" applyAlignment="1">
      <alignment horizontal="left" vertical="center"/>
    </xf>
    <xf numFmtId="0" fontId="32" fillId="5" borderId="28" xfId="12" applyFont="1" applyFill="1" applyBorder="1" applyAlignment="1">
      <alignment horizontal="center" vertical="center" textRotation="255" wrapText="1"/>
    </xf>
    <xf numFmtId="0" fontId="32" fillId="5" borderId="59" xfId="12" applyFont="1" applyFill="1" applyBorder="1" applyAlignment="1">
      <alignment horizontal="center" vertical="center" textRotation="255" wrapText="1"/>
    </xf>
    <xf numFmtId="0" fontId="32" fillId="5" borderId="26" xfId="12" applyFont="1" applyFill="1" applyBorder="1" applyAlignment="1">
      <alignment horizontal="center" vertical="center" textRotation="255" wrapText="1"/>
    </xf>
    <xf numFmtId="0" fontId="32" fillId="5" borderId="82" xfId="12" applyFont="1" applyFill="1" applyBorder="1" applyAlignment="1">
      <alignment horizontal="center" vertical="center"/>
    </xf>
    <xf numFmtId="0" fontId="32" fillId="5" borderId="9" xfId="12" applyFont="1" applyFill="1" applyBorder="1" applyAlignment="1">
      <alignment horizontal="center" vertical="top"/>
    </xf>
    <xf numFmtId="0" fontId="32" fillId="5" borderId="50" xfId="12" applyFont="1" applyFill="1" applyBorder="1" applyAlignment="1">
      <alignment horizontal="center" vertical="top"/>
    </xf>
    <xf numFmtId="0" fontId="32" fillId="5" borderId="7" xfId="12" applyFont="1" applyFill="1" applyBorder="1" applyAlignment="1">
      <alignment horizontal="center" vertical="top"/>
    </xf>
    <xf numFmtId="0" fontId="32" fillId="5" borderId="0" xfId="12" applyFont="1" applyFill="1" applyAlignment="1">
      <alignment horizontal="center" vertical="top"/>
    </xf>
    <xf numFmtId="0" fontId="32" fillId="5" borderId="18" xfId="12" applyFont="1" applyFill="1" applyBorder="1" applyAlignment="1">
      <alignment horizontal="center" vertical="top"/>
    </xf>
    <xf numFmtId="0" fontId="32" fillId="5" borderId="42" xfId="12" applyFont="1" applyFill="1" applyBorder="1" applyAlignment="1">
      <alignment horizontal="center" vertical="top"/>
    </xf>
    <xf numFmtId="0" fontId="32" fillId="5" borderId="24" xfId="12" applyFont="1" applyFill="1" applyBorder="1" applyAlignment="1">
      <alignment horizontal="center" vertical="center"/>
    </xf>
    <xf numFmtId="0" fontId="32" fillId="6" borderId="29" xfId="12" applyFont="1" applyFill="1" applyBorder="1" applyAlignment="1" applyProtection="1">
      <alignment horizontal="left" vertical="center" shrinkToFit="1"/>
      <protection locked="0"/>
    </xf>
    <xf numFmtId="0" fontId="32" fillId="6" borderId="83" xfId="12" applyFont="1" applyFill="1" applyBorder="1" applyAlignment="1" applyProtection="1">
      <alignment horizontal="left" vertical="center" shrinkToFit="1"/>
      <protection locked="0"/>
    </xf>
    <xf numFmtId="0" fontId="32" fillId="6" borderId="85" xfId="12" applyFont="1" applyFill="1" applyBorder="1" applyAlignment="1" applyProtection="1">
      <alignment horizontal="left" vertical="center" shrinkToFit="1"/>
      <protection locked="0"/>
    </xf>
    <xf numFmtId="0" fontId="32" fillId="5" borderId="52" xfId="12" applyFont="1" applyFill="1" applyBorder="1" applyAlignment="1">
      <alignment horizontal="left" vertical="center" wrapText="1"/>
    </xf>
    <xf numFmtId="0" fontId="32" fillId="5" borderId="0" xfId="13" applyFont="1" applyFill="1" applyAlignment="1">
      <alignment horizontal="left" vertical="center"/>
    </xf>
    <xf numFmtId="0" fontId="32" fillId="5" borderId="18" xfId="12" applyFont="1" applyFill="1" applyBorder="1" applyAlignment="1">
      <alignment horizontal="center" vertical="center"/>
    </xf>
    <xf numFmtId="0" fontId="32" fillId="5" borderId="42" xfId="12" applyFont="1" applyFill="1" applyBorder="1" applyAlignment="1">
      <alignment horizontal="center" vertical="center"/>
    </xf>
    <xf numFmtId="0" fontId="32" fillId="5" borderId="72" xfId="12" applyFont="1" applyFill="1" applyBorder="1" applyAlignment="1">
      <alignment horizontal="center" vertical="center"/>
    </xf>
    <xf numFmtId="0" fontId="32" fillId="5" borderId="109" xfId="12" applyFont="1" applyFill="1" applyBorder="1" applyAlignment="1" applyProtection="1">
      <alignment horizontal="left" vertical="center" shrinkToFit="1"/>
      <protection locked="0"/>
    </xf>
    <xf numFmtId="0" fontId="32" fillId="5" borderId="110" xfId="12" applyFont="1" applyFill="1" applyBorder="1" applyAlignment="1" applyProtection="1">
      <alignment horizontal="left" vertical="center" shrinkToFit="1"/>
      <protection locked="0"/>
    </xf>
    <xf numFmtId="0" fontId="32" fillId="5" borderId="116" xfId="12" applyFont="1" applyFill="1" applyBorder="1" applyAlignment="1" applyProtection="1">
      <alignment horizontal="left" vertical="center" shrinkToFit="1"/>
      <protection locked="0"/>
    </xf>
    <xf numFmtId="0" fontId="32" fillId="6" borderId="84" xfId="12" applyFont="1" applyFill="1" applyBorder="1" applyAlignment="1" applyProtection="1">
      <alignment horizontal="left" vertical="center" shrinkToFit="1"/>
      <protection locked="0"/>
    </xf>
    <xf numFmtId="177" fontId="32" fillId="6" borderId="150" xfId="12" applyNumberFormat="1" applyFont="1" applyFill="1" applyBorder="1" applyAlignment="1" applyProtection="1">
      <alignment horizontal="right" vertical="center" shrinkToFit="1"/>
      <protection locked="0"/>
    </xf>
    <xf numFmtId="177" fontId="32" fillId="6" borderId="151" xfId="12" applyNumberFormat="1" applyFont="1" applyFill="1" applyBorder="1" applyAlignment="1" applyProtection="1">
      <alignment horizontal="right" vertical="center" shrinkToFit="1"/>
      <protection locked="0"/>
    </xf>
    <xf numFmtId="177" fontId="32" fillId="6" borderId="152" xfId="12" applyNumberFormat="1" applyFont="1" applyFill="1" applyBorder="1" applyAlignment="1" applyProtection="1">
      <alignment horizontal="right" vertical="center" shrinkToFit="1"/>
      <protection locked="0"/>
    </xf>
    <xf numFmtId="177" fontId="32" fillId="6" borderId="29" xfId="12" applyNumberFormat="1" applyFont="1" applyFill="1" applyBorder="1" applyAlignment="1" applyProtection="1">
      <alignment horizontal="right" vertical="center" shrinkToFit="1"/>
      <protection locked="0"/>
    </xf>
    <xf numFmtId="177" fontId="32" fillId="6" borderId="83" xfId="12" applyNumberFormat="1" applyFont="1" applyFill="1" applyBorder="1" applyAlignment="1" applyProtection="1">
      <alignment horizontal="right" vertical="center" shrinkToFit="1"/>
      <protection locked="0"/>
    </xf>
    <xf numFmtId="177" fontId="32" fillId="6" borderId="84" xfId="12" applyNumberFormat="1" applyFont="1" applyFill="1" applyBorder="1" applyAlignment="1" applyProtection="1">
      <alignment horizontal="right" vertical="center" shrinkToFit="1"/>
      <protection locked="0"/>
    </xf>
    <xf numFmtId="0" fontId="32" fillId="5" borderId="111" xfId="12" applyFont="1" applyFill="1" applyBorder="1" applyAlignment="1" applyProtection="1">
      <alignment horizontal="left" vertical="center" shrinkToFit="1"/>
      <protection locked="0"/>
    </xf>
    <xf numFmtId="177" fontId="32" fillId="5" borderId="109" xfId="12" applyNumberFormat="1" applyFont="1" applyFill="1" applyBorder="1" applyAlignment="1" applyProtection="1">
      <alignment horizontal="right" vertical="center" shrinkToFit="1"/>
      <protection locked="0"/>
    </xf>
    <xf numFmtId="177" fontId="32" fillId="5" borderId="110" xfId="12" applyNumberFormat="1" applyFont="1" applyFill="1" applyBorder="1" applyAlignment="1" applyProtection="1">
      <alignment horizontal="right" vertical="center" shrinkToFit="1"/>
      <protection locked="0"/>
    </xf>
    <xf numFmtId="177" fontId="32" fillId="5" borderId="111" xfId="12" applyNumberFormat="1" applyFont="1" applyFill="1" applyBorder="1" applyAlignment="1" applyProtection="1">
      <alignment horizontal="right" vertical="center" shrinkToFit="1"/>
      <protection locked="0"/>
    </xf>
    <xf numFmtId="177" fontId="32" fillId="6" borderId="128" xfId="12" applyNumberFormat="1" applyFont="1" applyFill="1" applyBorder="1" applyAlignment="1" applyProtection="1">
      <alignment horizontal="right" vertical="center" shrinkToFit="1"/>
      <protection locked="0"/>
    </xf>
    <xf numFmtId="0" fontId="32" fillId="6" borderId="128" xfId="12" applyFont="1" applyFill="1" applyBorder="1" applyAlignment="1" applyProtection="1">
      <alignment horizontal="left" vertical="center" shrinkToFit="1"/>
      <protection locked="0"/>
    </xf>
    <xf numFmtId="0" fontId="32" fillId="6" borderId="131" xfId="12" applyFont="1" applyFill="1" applyBorder="1" applyAlignment="1" applyProtection="1">
      <alignment horizontal="left" vertical="center" shrinkToFit="1"/>
      <protection locked="0"/>
    </xf>
    <xf numFmtId="177" fontId="32" fillId="6" borderId="145" xfId="12" applyNumberFormat="1" applyFont="1" applyFill="1" applyBorder="1" applyAlignment="1" applyProtection="1">
      <alignment horizontal="right" vertical="center" shrinkToFit="1"/>
      <protection locked="0"/>
    </xf>
    <xf numFmtId="177" fontId="32" fillId="6" borderId="133" xfId="12" applyNumberFormat="1" applyFont="1" applyFill="1" applyBorder="1" applyAlignment="1" applyProtection="1">
      <alignment horizontal="right" vertical="center" shrinkToFit="1"/>
      <protection locked="0"/>
    </xf>
    <xf numFmtId="0" fontId="32" fillId="5" borderId="147" xfId="12" applyFont="1" applyFill="1" applyBorder="1" applyAlignment="1" applyProtection="1">
      <alignment horizontal="left" vertical="center" shrinkToFit="1"/>
      <protection locked="0"/>
    </xf>
    <xf numFmtId="0" fontId="32" fillId="5" borderId="148" xfId="12" applyFont="1" applyFill="1" applyBorder="1" applyAlignment="1" applyProtection="1">
      <alignment horizontal="left" vertical="center" shrinkToFit="1"/>
      <protection locked="0"/>
    </xf>
    <xf numFmtId="0" fontId="32" fillId="5" borderId="149" xfId="12" applyFont="1" applyFill="1" applyBorder="1" applyAlignment="1" applyProtection="1">
      <alignment horizontal="left" vertical="center" shrinkToFit="1"/>
      <protection locked="0"/>
    </xf>
    <xf numFmtId="177" fontId="32" fillId="5" borderId="134" xfId="12" applyNumberFormat="1" applyFont="1" applyFill="1" applyBorder="1" applyAlignment="1" applyProtection="1">
      <alignment horizontal="right" vertical="center" shrinkToFit="1"/>
      <protection locked="0"/>
    </xf>
    <xf numFmtId="177" fontId="32" fillId="5" borderId="135" xfId="12" applyNumberFormat="1" applyFont="1" applyFill="1" applyBorder="1" applyAlignment="1" applyProtection="1">
      <alignment horizontal="right" vertical="center" shrinkToFit="1"/>
      <protection locked="0"/>
    </xf>
    <xf numFmtId="0" fontId="32" fillId="5" borderId="135" xfId="12" applyFont="1" applyFill="1" applyBorder="1" applyAlignment="1" applyProtection="1">
      <alignment horizontal="left" vertical="center" shrinkToFit="1"/>
      <protection locked="0"/>
    </xf>
    <xf numFmtId="0" fontId="32" fillId="5" borderId="138" xfId="12" applyFont="1" applyFill="1" applyBorder="1" applyAlignment="1" applyProtection="1">
      <alignment horizontal="left" vertical="center" shrinkToFit="1"/>
      <protection locked="0"/>
    </xf>
    <xf numFmtId="177" fontId="32" fillId="0" borderId="113" xfId="12" applyNumberFormat="1" applyFont="1" applyBorder="1" applyAlignment="1" applyProtection="1">
      <alignment horizontal="right" vertical="center" shrinkToFit="1"/>
      <protection locked="0"/>
    </xf>
    <xf numFmtId="0" fontId="32" fillId="0" borderId="113" xfId="12" applyFont="1" applyBorder="1" applyAlignment="1" applyProtection="1">
      <alignment horizontal="left" vertical="center" shrinkToFit="1"/>
      <protection locked="0"/>
    </xf>
    <xf numFmtId="0" fontId="32" fillId="0" borderId="126" xfId="12" applyFont="1" applyBorder="1" applyAlignment="1" applyProtection="1">
      <alignment horizontal="left" vertical="center" shrinkToFit="1"/>
      <protection locked="0"/>
    </xf>
    <xf numFmtId="0" fontId="32" fillId="0" borderId="109" xfId="12" applyFont="1" applyBorder="1" applyAlignment="1" applyProtection="1">
      <alignment horizontal="left" vertical="center" shrinkToFit="1"/>
      <protection locked="0"/>
    </xf>
    <xf numFmtId="0" fontId="32" fillId="0" borderId="110" xfId="12" applyFont="1" applyBorder="1" applyAlignment="1" applyProtection="1">
      <alignment horizontal="left" vertical="center" shrinkToFit="1"/>
      <protection locked="0"/>
    </xf>
    <xf numFmtId="0" fontId="32" fillId="0" borderId="111" xfId="12" applyFont="1" applyBorder="1" applyAlignment="1" applyProtection="1">
      <alignment horizontal="left" vertical="center" shrinkToFit="1"/>
      <protection locked="0"/>
    </xf>
    <xf numFmtId="177" fontId="32" fillId="0" borderId="112" xfId="12" applyNumberFormat="1" applyFont="1" applyBorder="1" applyAlignment="1" applyProtection="1">
      <alignment horizontal="right" vertical="center" shrinkToFit="1"/>
      <protection locked="0"/>
    </xf>
    <xf numFmtId="177" fontId="32" fillId="0" borderId="109" xfId="12" applyNumberFormat="1" applyFont="1" applyBorder="1" applyAlignment="1" applyProtection="1">
      <alignment horizontal="right" vertical="center" shrinkToFit="1"/>
      <protection locked="0"/>
    </xf>
    <xf numFmtId="177" fontId="32" fillId="0" borderId="110" xfId="12" applyNumberFormat="1" applyFont="1" applyBorder="1" applyAlignment="1" applyProtection="1">
      <alignment horizontal="right" vertical="center" shrinkToFit="1"/>
      <protection locked="0"/>
    </xf>
    <xf numFmtId="177" fontId="32" fillId="0" borderId="117" xfId="12" applyNumberFormat="1" applyFont="1" applyBorder="1" applyAlignment="1" applyProtection="1">
      <alignment horizontal="right" vertical="center" shrinkToFit="1"/>
      <protection locked="0"/>
    </xf>
    <xf numFmtId="177" fontId="32" fillId="0" borderId="114" xfId="12" applyNumberFormat="1" applyFont="1" applyBorder="1" applyAlignment="1" applyProtection="1">
      <alignment horizontal="right" vertical="center" shrinkToFit="1"/>
      <protection locked="0"/>
    </xf>
    <xf numFmtId="177" fontId="32" fillId="0" borderId="119" xfId="12" applyNumberFormat="1" applyFont="1" applyBorder="1" applyAlignment="1" applyProtection="1">
      <alignment horizontal="right" vertical="center" shrinkToFit="1"/>
      <protection locked="0"/>
    </xf>
    <xf numFmtId="0" fontId="32" fillId="0" borderId="119" xfId="12" applyFont="1" applyBorder="1" applyAlignment="1" applyProtection="1">
      <alignment horizontal="left" vertical="center" shrinkToFit="1"/>
      <protection locked="0"/>
    </xf>
    <xf numFmtId="0" fontId="32" fillId="0" borderId="125" xfId="12" applyFont="1" applyBorder="1" applyAlignment="1" applyProtection="1">
      <alignment horizontal="left" vertical="center" shrinkToFit="1"/>
      <protection locked="0"/>
    </xf>
    <xf numFmtId="0" fontId="32" fillId="0" borderId="105" xfId="12" applyFont="1" applyBorder="1" applyAlignment="1" applyProtection="1">
      <alignment horizontal="left" vertical="center" shrinkToFit="1"/>
      <protection locked="0"/>
    </xf>
    <xf numFmtId="0" fontId="32" fillId="0" borderId="106" xfId="12" applyFont="1" applyBorder="1" applyAlignment="1" applyProtection="1">
      <alignment horizontal="left" vertical="center" shrinkToFit="1"/>
      <protection locked="0"/>
    </xf>
    <xf numFmtId="0" fontId="32" fillId="0" borderId="107" xfId="12" applyFont="1" applyBorder="1" applyAlignment="1" applyProtection="1">
      <alignment horizontal="left" vertical="center" shrinkToFit="1"/>
      <protection locked="0"/>
    </xf>
    <xf numFmtId="177" fontId="32" fillId="0" borderId="118" xfId="12" applyNumberFormat="1" applyFont="1" applyBorder="1" applyAlignment="1" applyProtection="1">
      <alignment horizontal="right" vertical="center" shrinkToFit="1"/>
      <protection locked="0"/>
    </xf>
    <xf numFmtId="177" fontId="32" fillId="0" borderId="109" xfId="15" applyNumberFormat="1" applyFont="1" applyBorder="1" applyAlignment="1" applyProtection="1">
      <alignment horizontal="right" vertical="center" shrinkToFit="1"/>
      <protection locked="0"/>
    </xf>
    <xf numFmtId="177" fontId="32" fillId="0" borderId="110" xfId="15" applyNumberFormat="1" applyFont="1" applyBorder="1" applyAlignment="1" applyProtection="1">
      <alignment horizontal="right" vertical="center" shrinkToFit="1"/>
      <protection locked="0"/>
    </xf>
    <xf numFmtId="177" fontId="32" fillId="0" borderId="111" xfId="15" applyNumberFormat="1" applyFont="1" applyBorder="1" applyAlignment="1" applyProtection="1">
      <alignment horizontal="right" vertical="center" shrinkToFit="1"/>
      <protection locked="0"/>
    </xf>
    <xf numFmtId="0" fontId="32" fillId="0" borderId="109" xfId="15" applyFont="1" applyBorder="1" applyAlignment="1" applyProtection="1">
      <alignment horizontal="left" vertical="center" shrinkToFit="1"/>
      <protection locked="0"/>
    </xf>
    <xf numFmtId="0" fontId="32" fillId="0" borderId="110" xfId="15" applyFont="1" applyBorder="1" applyAlignment="1" applyProtection="1">
      <alignment horizontal="left" vertical="center" shrinkToFit="1"/>
      <protection locked="0"/>
    </xf>
    <xf numFmtId="0" fontId="32" fillId="0" borderId="116" xfId="15" applyFont="1" applyBorder="1" applyAlignment="1" applyProtection="1">
      <alignment horizontal="left" vertical="center" shrinkToFit="1"/>
      <protection locked="0"/>
    </xf>
    <xf numFmtId="0" fontId="32" fillId="8" borderId="51" xfId="12" applyFont="1" applyFill="1" applyBorder="1" applyAlignment="1" applyProtection="1">
      <alignment horizontal="center" vertical="center"/>
      <protection locked="0"/>
    </xf>
    <xf numFmtId="0" fontId="32" fillId="8" borderId="52" xfId="12" applyFont="1" applyFill="1" applyBorder="1" applyAlignment="1" applyProtection="1">
      <alignment horizontal="center" vertical="center"/>
      <protection locked="0"/>
    </xf>
    <xf numFmtId="0" fontId="32" fillId="8" borderId="17" xfId="12" applyFont="1" applyFill="1" applyBorder="1" applyAlignment="1" applyProtection="1">
      <alignment horizontal="center" vertical="center"/>
      <protection locked="0"/>
    </xf>
    <xf numFmtId="0" fontId="32" fillId="8" borderId="104" xfId="12" applyFont="1" applyFill="1" applyBorder="1" applyAlignment="1" applyProtection="1">
      <alignment horizontal="center" vertical="center"/>
      <protection locked="0"/>
    </xf>
    <xf numFmtId="0" fontId="32" fillId="8" borderId="100" xfId="12" applyFont="1" applyFill="1" applyBorder="1" applyAlignment="1" applyProtection="1">
      <alignment horizontal="center" vertical="center"/>
      <protection locked="0"/>
    </xf>
    <xf numFmtId="0" fontId="32" fillId="8" borderId="101" xfId="12" applyFont="1" applyFill="1" applyBorder="1" applyAlignment="1" applyProtection="1">
      <alignment horizontal="center" vertical="center"/>
      <protection locked="0"/>
    </xf>
    <xf numFmtId="0" fontId="32" fillId="8" borderId="70" xfId="12" applyFont="1" applyFill="1" applyBorder="1" applyAlignment="1" applyProtection="1">
      <alignment horizontal="center" vertical="center" wrapText="1"/>
      <protection locked="0"/>
    </xf>
    <xf numFmtId="0" fontId="32" fillId="8" borderId="52" xfId="12" applyFont="1" applyFill="1" applyBorder="1" applyAlignment="1" applyProtection="1">
      <alignment horizontal="center" vertical="center" wrapText="1"/>
      <protection locked="0"/>
    </xf>
    <xf numFmtId="0" fontId="32" fillId="8" borderId="17" xfId="12" applyFont="1" applyFill="1" applyBorder="1" applyAlignment="1" applyProtection="1">
      <alignment horizontal="center" vertical="center" wrapText="1"/>
      <protection locked="0"/>
    </xf>
    <xf numFmtId="0" fontId="32" fillId="8" borderId="102" xfId="12" applyFont="1" applyFill="1" applyBorder="1" applyAlignment="1" applyProtection="1">
      <alignment horizontal="center" vertical="center" wrapText="1"/>
      <protection locked="0"/>
    </xf>
    <xf numFmtId="0" fontId="32" fillId="8" borderId="100" xfId="12" applyFont="1" applyFill="1" applyBorder="1" applyAlignment="1" applyProtection="1">
      <alignment horizontal="center" vertical="center" wrapText="1"/>
      <protection locked="0"/>
    </xf>
    <xf numFmtId="0" fontId="32" fillId="8" borderId="101" xfId="12" applyFont="1" applyFill="1" applyBorder="1" applyAlignment="1" applyProtection="1">
      <alignment horizontal="center" vertical="center" wrapText="1"/>
      <protection locked="0"/>
    </xf>
    <xf numFmtId="0" fontId="32" fillId="8" borderId="70" xfId="12" applyFont="1" applyFill="1" applyBorder="1" applyAlignment="1" applyProtection="1">
      <alignment horizontal="center" vertical="center" wrapText="1" shrinkToFit="1"/>
      <protection locked="0"/>
    </xf>
    <xf numFmtId="0" fontId="32" fillId="8" borderId="52" xfId="12" applyFont="1" applyFill="1" applyBorder="1" applyAlignment="1" applyProtection="1">
      <alignment horizontal="center" vertical="center" shrinkToFit="1"/>
      <protection locked="0"/>
    </xf>
    <xf numFmtId="0" fontId="32" fillId="8" borderId="17" xfId="12" applyFont="1" applyFill="1" applyBorder="1" applyAlignment="1" applyProtection="1">
      <alignment horizontal="center" vertical="center" shrinkToFit="1"/>
      <protection locked="0"/>
    </xf>
    <xf numFmtId="0" fontId="32" fillId="8" borderId="102" xfId="12" applyFont="1" applyFill="1" applyBorder="1" applyAlignment="1" applyProtection="1">
      <alignment horizontal="center" vertical="center" shrinkToFit="1"/>
      <protection locked="0"/>
    </xf>
    <xf numFmtId="0" fontId="32" fillId="8" borderId="100" xfId="12" applyFont="1" applyFill="1" applyBorder="1" applyAlignment="1" applyProtection="1">
      <alignment horizontal="center" vertical="center" shrinkToFit="1"/>
      <protection locked="0"/>
    </xf>
    <xf numFmtId="0" fontId="32" fillId="8" borderId="101" xfId="12" applyFont="1" applyFill="1" applyBorder="1" applyAlignment="1" applyProtection="1">
      <alignment horizontal="center" vertical="center" shrinkToFit="1"/>
      <protection locked="0"/>
    </xf>
    <xf numFmtId="0" fontId="32" fillId="8" borderId="102" xfId="12" applyFont="1" applyFill="1" applyBorder="1" applyAlignment="1" applyProtection="1">
      <alignment horizontal="center" vertical="center"/>
      <protection locked="0"/>
    </xf>
    <xf numFmtId="0" fontId="32" fillId="0" borderId="111" xfId="15" applyFont="1" applyBorder="1" applyAlignment="1" applyProtection="1">
      <alignment horizontal="left" vertical="center" shrinkToFit="1"/>
      <protection locked="0"/>
    </xf>
    <xf numFmtId="0" fontId="32" fillId="8" borderId="53" xfId="12" applyFont="1" applyFill="1" applyBorder="1" applyAlignment="1" applyProtection="1">
      <alignment horizontal="center" vertical="center" wrapText="1"/>
      <protection locked="0"/>
    </xf>
    <xf numFmtId="0" fontId="32" fillId="8" borderId="103" xfId="12" applyFont="1" applyFill="1" applyBorder="1" applyAlignment="1" applyProtection="1">
      <alignment horizontal="center" vertical="center" wrapText="1"/>
      <protection locked="0"/>
    </xf>
    <xf numFmtId="187" fontId="32" fillId="6" borderId="133" xfId="12" applyNumberFormat="1" applyFont="1" applyFill="1" applyBorder="1" applyAlignment="1" applyProtection="1">
      <alignment horizontal="right" vertical="center" shrinkToFit="1"/>
      <protection locked="0"/>
    </xf>
    <xf numFmtId="177" fontId="32" fillId="6" borderId="13" xfId="12" applyNumberFormat="1" applyFont="1" applyFill="1" applyBorder="1" applyAlignment="1" applyProtection="1">
      <alignment horizontal="right" vertical="center" shrinkToFit="1"/>
      <protection locked="0"/>
    </xf>
    <xf numFmtId="177" fontId="32" fillId="6" borderId="85" xfId="12" applyNumberFormat="1" applyFont="1" applyFill="1" applyBorder="1" applyAlignment="1" applyProtection="1">
      <alignment horizontal="right" vertical="center" shrinkToFit="1"/>
      <protection locked="0"/>
    </xf>
    <xf numFmtId="177" fontId="32" fillId="6" borderId="146" xfId="12" applyNumberFormat="1" applyFont="1" applyFill="1" applyBorder="1" applyAlignment="1" applyProtection="1">
      <alignment horizontal="right" vertical="center" shrinkToFit="1"/>
      <protection locked="0"/>
    </xf>
    <xf numFmtId="177" fontId="32" fillId="6" borderId="130" xfId="12" applyNumberFormat="1" applyFont="1" applyFill="1" applyBorder="1" applyAlignment="1" applyProtection="1">
      <alignment horizontal="right" vertical="center" shrinkToFit="1"/>
      <protection locked="0"/>
    </xf>
    <xf numFmtId="177" fontId="32" fillId="6" borderId="131" xfId="12" applyNumberFormat="1" applyFont="1" applyFill="1" applyBorder="1" applyAlignment="1" applyProtection="1">
      <alignment horizontal="right" vertical="center" shrinkToFit="1"/>
      <protection locked="0"/>
    </xf>
    <xf numFmtId="177" fontId="32" fillId="6" borderId="132" xfId="12" applyNumberFormat="1" applyFont="1" applyFill="1" applyBorder="1" applyAlignment="1" applyProtection="1">
      <alignment horizontal="right" vertical="center" shrinkToFit="1"/>
      <protection locked="0"/>
    </xf>
    <xf numFmtId="177" fontId="32" fillId="5" borderId="117" xfId="13" applyNumberFormat="1" applyFont="1" applyFill="1" applyBorder="1" applyAlignment="1" applyProtection="1">
      <alignment horizontal="right" vertical="center" shrinkToFit="1"/>
      <protection locked="0"/>
    </xf>
    <xf numFmtId="177" fontId="32" fillId="5" borderId="113" xfId="13" applyNumberFormat="1" applyFont="1" applyFill="1" applyBorder="1" applyAlignment="1" applyProtection="1">
      <alignment horizontal="right" vertical="center" shrinkToFit="1"/>
      <protection locked="0"/>
    </xf>
    <xf numFmtId="187" fontId="32" fillId="5" borderId="113" xfId="13" applyNumberFormat="1" applyFont="1" applyFill="1" applyBorder="1" applyAlignment="1" applyProtection="1">
      <alignment horizontal="right" vertical="center" shrinkToFit="1"/>
      <protection locked="0"/>
    </xf>
    <xf numFmtId="0" fontId="32" fillId="0" borderId="89" xfId="12" applyFont="1" applyBorder="1" applyAlignment="1" applyProtection="1">
      <alignment horizontal="center" vertical="center" shrinkToFit="1"/>
      <protection locked="0"/>
    </xf>
    <xf numFmtId="0" fontId="32" fillId="0" borderId="79" xfId="12" applyFont="1" applyBorder="1" applyAlignment="1" applyProtection="1">
      <alignment horizontal="center" vertical="center"/>
      <protection locked="0"/>
    </xf>
    <xf numFmtId="0" fontId="32" fillId="0" borderId="81" xfId="12" applyFont="1" applyBorder="1" applyAlignment="1" applyProtection="1">
      <alignment horizontal="center" vertical="center"/>
      <protection locked="0"/>
    </xf>
    <xf numFmtId="0" fontId="32" fillId="0" borderId="109" xfId="14" applyFont="1" applyBorder="1" applyAlignment="1" applyProtection="1">
      <alignment horizontal="left" vertical="center" shrinkToFit="1"/>
      <protection locked="0"/>
    </xf>
    <xf numFmtId="0" fontId="32" fillId="0" borderId="110" xfId="14" applyFont="1" applyBorder="1" applyAlignment="1" applyProtection="1">
      <alignment horizontal="left" vertical="center" shrinkToFit="1"/>
      <protection locked="0"/>
    </xf>
    <xf numFmtId="0" fontId="32" fillId="0" borderId="111" xfId="14" applyFont="1" applyBorder="1" applyAlignment="1" applyProtection="1">
      <alignment horizontal="left" vertical="center" shrinkToFit="1"/>
      <protection locked="0"/>
    </xf>
    <xf numFmtId="177" fontId="32" fillId="5" borderId="112" xfId="13" applyNumberFormat="1" applyFont="1" applyFill="1" applyBorder="1" applyAlignment="1" applyProtection="1">
      <alignment horizontal="right" vertical="center" shrinkToFit="1"/>
      <protection locked="0"/>
    </xf>
    <xf numFmtId="177" fontId="32" fillId="5" borderId="114" xfId="13" applyNumberFormat="1" applyFont="1" applyFill="1" applyBorder="1" applyAlignment="1" applyProtection="1">
      <alignment horizontal="right" vertical="center" shrinkToFit="1"/>
      <protection locked="0"/>
    </xf>
    <xf numFmtId="177" fontId="32" fillId="0" borderId="115" xfId="14" applyNumberFormat="1" applyFont="1" applyBorder="1" applyAlignment="1" applyProtection="1">
      <alignment horizontal="right" vertical="center" shrinkToFit="1"/>
      <protection locked="0"/>
    </xf>
    <xf numFmtId="177" fontId="32" fillId="0" borderId="110" xfId="14" applyNumberFormat="1" applyFont="1" applyBorder="1" applyAlignment="1" applyProtection="1">
      <alignment horizontal="right" vertical="center" shrinkToFit="1"/>
      <protection locked="0"/>
    </xf>
    <xf numFmtId="177" fontId="32" fillId="0" borderId="116" xfId="14" applyNumberFormat="1" applyFont="1" applyBorder="1" applyAlignment="1" applyProtection="1">
      <alignment horizontal="right" vertical="center" shrinkToFit="1"/>
      <protection locked="0"/>
    </xf>
    <xf numFmtId="177" fontId="32" fillId="0" borderId="112" xfId="14" applyNumberFormat="1" applyFont="1" applyBorder="1" applyAlignment="1" applyProtection="1">
      <alignment horizontal="right" vertical="center" shrinkToFit="1"/>
      <protection locked="0"/>
    </xf>
    <xf numFmtId="177" fontId="32" fillId="0" borderId="113" xfId="14" applyNumberFormat="1" applyFont="1" applyBorder="1" applyAlignment="1" applyProtection="1">
      <alignment horizontal="right" vertical="center" shrinkToFit="1"/>
      <protection locked="0"/>
    </xf>
    <xf numFmtId="177" fontId="32" fillId="0" borderId="114" xfId="14" applyNumberFormat="1" applyFont="1" applyBorder="1" applyAlignment="1" applyProtection="1">
      <alignment horizontal="right" vertical="center" shrinkToFit="1"/>
      <protection locked="0"/>
    </xf>
    <xf numFmtId="187" fontId="32" fillId="0" borderId="113" xfId="12" applyNumberFormat="1" applyFont="1" applyBorder="1" applyAlignment="1" applyProtection="1">
      <alignment horizontal="right" vertical="center" shrinkToFit="1"/>
      <protection locked="0"/>
    </xf>
    <xf numFmtId="177" fontId="32" fillId="0" borderId="144" xfId="12" applyNumberFormat="1" applyFont="1" applyBorder="1" applyAlignment="1" applyProtection="1">
      <alignment horizontal="right" vertical="center" shrinkToFit="1"/>
      <protection locked="0"/>
    </xf>
    <xf numFmtId="177" fontId="32" fillId="0" borderId="139" xfId="12" applyNumberFormat="1" applyFont="1" applyBorder="1" applyAlignment="1" applyProtection="1">
      <alignment horizontal="right" vertical="center" shrinkToFit="1"/>
      <protection locked="0"/>
    </xf>
    <xf numFmtId="187" fontId="32" fillId="0" borderId="139" xfId="12" applyNumberFormat="1" applyFont="1" applyBorder="1" applyAlignment="1" applyProtection="1">
      <alignment horizontal="right" vertical="center" shrinkToFit="1"/>
      <protection locked="0"/>
    </xf>
    <xf numFmtId="0" fontId="32" fillId="0" borderId="139" xfId="12" applyFont="1" applyBorder="1" applyAlignment="1" applyProtection="1">
      <alignment horizontal="left" vertical="center" shrinkToFit="1"/>
      <protection locked="0"/>
    </xf>
    <xf numFmtId="0" fontId="32" fillId="0" borderId="140" xfId="12" applyFont="1" applyBorder="1" applyAlignment="1" applyProtection="1">
      <alignment horizontal="left" vertical="center" shrinkToFit="1"/>
      <protection locked="0"/>
    </xf>
    <xf numFmtId="0" fontId="32" fillId="0" borderId="105" xfId="14" applyFont="1" applyBorder="1" applyAlignment="1" applyProtection="1">
      <alignment horizontal="left" vertical="center" shrinkToFit="1"/>
      <protection locked="0"/>
    </xf>
    <xf numFmtId="0" fontId="32" fillId="0" borderId="106" xfId="14" applyFont="1" applyBorder="1" applyAlignment="1" applyProtection="1">
      <alignment horizontal="left" vertical="center" shrinkToFit="1"/>
      <protection locked="0"/>
    </xf>
    <xf numFmtId="0" fontId="32" fillId="0" borderId="107" xfId="14" applyFont="1" applyBorder="1" applyAlignment="1" applyProtection="1">
      <alignment horizontal="left" vertical="center" shrinkToFit="1"/>
      <protection locked="0"/>
    </xf>
    <xf numFmtId="177" fontId="32" fillId="0" borderId="141" xfId="14" applyNumberFormat="1" applyFont="1" applyBorder="1" applyAlignment="1" applyProtection="1">
      <alignment horizontal="right" vertical="center" shrinkToFit="1"/>
      <protection locked="0"/>
    </xf>
    <xf numFmtId="177" fontId="32" fillId="0" borderId="139" xfId="14" applyNumberFormat="1" applyFont="1" applyBorder="1" applyAlignment="1" applyProtection="1">
      <alignment horizontal="right" vertical="center" shrinkToFit="1"/>
      <protection locked="0"/>
    </xf>
    <xf numFmtId="177" fontId="32" fillId="0" borderId="142" xfId="14" applyNumberFormat="1" applyFont="1" applyBorder="1" applyAlignment="1" applyProtection="1">
      <alignment horizontal="right" vertical="center" shrinkToFit="1"/>
      <protection locked="0"/>
    </xf>
    <xf numFmtId="177" fontId="32" fillId="0" borderId="143" xfId="14" applyNumberFormat="1" applyFont="1" applyBorder="1" applyAlignment="1" applyProtection="1">
      <alignment horizontal="right" vertical="center" shrinkToFit="1"/>
      <protection locked="0"/>
    </xf>
    <xf numFmtId="177" fontId="32" fillId="0" borderId="140" xfId="14" applyNumberFormat="1" applyFont="1" applyBorder="1" applyAlignment="1" applyProtection="1">
      <alignment horizontal="right" vertical="center" shrinkToFit="1"/>
      <protection locked="0"/>
    </xf>
    <xf numFmtId="0" fontId="32" fillId="8" borderId="51" xfId="12" applyFont="1" applyFill="1" applyBorder="1" applyAlignment="1" applyProtection="1">
      <alignment horizontal="center" vertical="center" wrapText="1" shrinkToFit="1"/>
      <protection locked="0"/>
    </xf>
    <xf numFmtId="0" fontId="32" fillId="8" borderId="53" xfId="12" applyFont="1" applyFill="1" applyBorder="1" applyAlignment="1" applyProtection="1">
      <alignment horizontal="center" vertical="center" shrinkToFit="1"/>
      <protection locked="0"/>
    </xf>
    <xf numFmtId="0" fontId="32" fillId="8" borderId="104" xfId="12" applyFont="1" applyFill="1" applyBorder="1" applyAlignment="1" applyProtection="1">
      <alignment horizontal="center" vertical="center" shrinkToFit="1"/>
      <protection locked="0"/>
    </xf>
    <xf numFmtId="0" fontId="32" fillId="8" borderId="103" xfId="12" applyFont="1" applyFill="1" applyBorder="1" applyAlignment="1" applyProtection="1">
      <alignment horizontal="center" vertical="center" shrinkToFit="1"/>
      <protection locked="0"/>
    </xf>
    <xf numFmtId="0" fontId="32" fillId="5" borderId="56" xfId="12" applyFont="1" applyFill="1" applyBorder="1" applyAlignment="1">
      <alignment horizontal="left" vertical="center"/>
    </xf>
    <xf numFmtId="0" fontId="32" fillId="5" borderId="52" xfId="12" applyFont="1" applyFill="1" applyBorder="1" applyAlignment="1">
      <alignment horizontal="left" vertical="center"/>
    </xf>
    <xf numFmtId="177" fontId="32" fillId="6" borderId="128" xfId="15" applyNumberFormat="1" applyFont="1" applyFill="1" applyBorder="1" applyAlignment="1" applyProtection="1">
      <alignment horizontal="right" vertical="center" shrinkToFit="1"/>
      <protection locked="0"/>
    </xf>
    <xf numFmtId="0" fontId="32" fillId="6" borderId="128" xfId="15" applyFont="1" applyFill="1" applyBorder="1" applyAlignment="1" applyProtection="1">
      <alignment horizontal="left" vertical="center" shrinkToFit="1"/>
      <protection locked="0"/>
    </xf>
    <xf numFmtId="0" fontId="32" fillId="6" borderId="131" xfId="15" applyFont="1" applyFill="1" applyBorder="1" applyAlignment="1" applyProtection="1">
      <alignment horizontal="left" vertical="center" shrinkToFit="1"/>
      <protection locked="0"/>
    </xf>
    <xf numFmtId="177" fontId="32" fillId="6" borderId="13" xfId="15" applyNumberFormat="1" applyFont="1" applyFill="1" applyBorder="1" applyAlignment="1" applyProtection="1">
      <alignment horizontal="right" vertical="center" shrinkToFit="1"/>
      <protection locked="0"/>
    </xf>
    <xf numFmtId="177" fontId="32" fillId="6" borderId="83" xfId="15" applyNumberFormat="1" applyFont="1" applyFill="1" applyBorder="1" applyAlignment="1" applyProtection="1">
      <alignment horizontal="right" vertical="center" shrinkToFit="1"/>
      <protection locked="0"/>
    </xf>
    <xf numFmtId="177" fontId="32" fillId="6" borderId="85" xfId="15" applyNumberFormat="1" applyFont="1" applyFill="1" applyBorder="1" applyAlignment="1" applyProtection="1">
      <alignment horizontal="right" vertical="center" shrinkToFit="1"/>
      <protection locked="0"/>
    </xf>
    <xf numFmtId="177" fontId="32" fillId="6" borderId="127" xfId="15" applyNumberFormat="1" applyFont="1" applyFill="1" applyBorder="1" applyAlignment="1" applyProtection="1">
      <alignment horizontal="right" vertical="center" shrinkToFit="1"/>
      <protection locked="0"/>
    </xf>
    <xf numFmtId="177" fontId="32" fillId="6" borderId="129" xfId="15" applyNumberFormat="1" applyFont="1" applyFill="1" applyBorder="1" applyAlignment="1" applyProtection="1">
      <alignment horizontal="right" vertical="center" shrinkToFit="1"/>
      <protection locked="0"/>
    </xf>
    <xf numFmtId="177" fontId="32" fillId="6" borderId="130" xfId="15" applyNumberFormat="1" applyFont="1" applyFill="1" applyBorder="1" applyAlignment="1" applyProtection="1">
      <alignment horizontal="right" vertical="center" shrinkToFit="1"/>
      <protection locked="0"/>
    </xf>
    <xf numFmtId="177" fontId="32" fillId="6" borderId="131" xfId="15" applyNumberFormat="1" applyFont="1" applyFill="1" applyBorder="1" applyAlignment="1" applyProtection="1">
      <alignment horizontal="right" vertical="center" shrinkToFit="1"/>
      <protection locked="0"/>
    </xf>
    <xf numFmtId="177" fontId="32" fillId="6" borderId="132" xfId="15" applyNumberFormat="1" applyFont="1" applyFill="1" applyBorder="1" applyAlignment="1" applyProtection="1">
      <alignment horizontal="right" vertical="center" shrinkToFit="1"/>
      <protection locked="0"/>
    </xf>
    <xf numFmtId="177" fontId="32" fillId="6" borderId="133" xfId="15" applyNumberFormat="1" applyFont="1" applyFill="1" applyBorder="1" applyAlignment="1" applyProtection="1">
      <alignment horizontal="right" vertical="center" shrinkToFit="1"/>
      <protection locked="0"/>
    </xf>
    <xf numFmtId="177" fontId="32" fillId="0" borderId="134" xfId="14" applyNumberFormat="1" applyFont="1" applyBorder="1" applyAlignment="1" applyProtection="1">
      <alignment horizontal="right" vertical="center" shrinkToFit="1"/>
      <protection locked="0"/>
    </xf>
    <xf numFmtId="177" fontId="32" fillId="0" borderId="135" xfId="14" applyNumberFormat="1" applyFont="1" applyBorder="1" applyAlignment="1" applyProtection="1">
      <alignment horizontal="right" vertical="center" shrinkToFit="1"/>
      <protection locked="0"/>
    </xf>
    <xf numFmtId="177" fontId="32" fillId="0" borderId="136" xfId="14" applyNumberFormat="1" applyFont="1" applyBorder="1" applyAlignment="1" applyProtection="1">
      <alignment horizontal="right" vertical="center" shrinkToFit="1"/>
      <protection locked="0"/>
    </xf>
    <xf numFmtId="177" fontId="32" fillId="0" borderId="137" xfId="15" applyNumberFormat="1" applyFont="1" applyBorder="1" applyAlignment="1" applyProtection="1">
      <alignment horizontal="right" vertical="center" shrinkToFit="1"/>
      <protection locked="0"/>
    </xf>
    <xf numFmtId="177" fontId="32" fillId="0" borderId="135" xfId="15" applyNumberFormat="1" applyFont="1" applyBorder="1" applyAlignment="1" applyProtection="1">
      <alignment horizontal="right" vertical="center" shrinkToFit="1"/>
      <protection locked="0"/>
    </xf>
    <xf numFmtId="0" fontId="32" fillId="0" borderId="135" xfId="15" applyFont="1" applyBorder="1" applyAlignment="1" applyProtection="1">
      <alignment horizontal="left" vertical="center" shrinkToFit="1"/>
      <protection locked="0"/>
    </xf>
    <xf numFmtId="0" fontId="32" fillId="0" borderId="138" xfId="15" applyFont="1" applyBorder="1" applyAlignment="1" applyProtection="1">
      <alignment horizontal="left" vertical="center" shrinkToFit="1"/>
      <protection locked="0"/>
    </xf>
    <xf numFmtId="177" fontId="32" fillId="0" borderId="117" xfId="15" applyNumberFormat="1" applyFont="1" applyBorder="1" applyAlignment="1" applyProtection="1">
      <alignment horizontal="right" vertical="center" shrinkToFit="1"/>
      <protection locked="0"/>
    </xf>
    <xf numFmtId="177" fontId="32" fillId="0" borderId="113" xfId="15" applyNumberFormat="1" applyFont="1" applyBorder="1" applyAlignment="1" applyProtection="1">
      <alignment horizontal="right" vertical="center" shrinkToFit="1"/>
      <protection locked="0"/>
    </xf>
    <xf numFmtId="0" fontId="32" fillId="0" borderId="113" xfId="15" applyFont="1" applyBorder="1" applyAlignment="1" applyProtection="1">
      <alignment horizontal="left" vertical="center" shrinkToFit="1"/>
      <protection locked="0"/>
    </xf>
    <xf numFmtId="0" fontId="32" fillId="0" borderId="126" xfId="15" applyFont="1" applyBorder="1" applyAlignment="1" applyProtection="1">
      <alignment horizontal="left" vertical="center" shrinkToFit="1"/>
      <protection locked="0"/>
    </xf>
    <xf numFmtId="0" fontId="1" fillId="8" borderId="70" xfId="12" applyFill="1" applyBorder="1" applyAlignment="1" applyProtection="1">
      <alignment horizontal="center" vertical="center" wrapText="1"/>
      <protection locked="0"/>
    </xf>
    <xf numFmtId="0" fontId="1" fillId="8" borderId="52" xfId="12" applyFill="1" applyBorder="1" applyAlignment="1" applyProtection="1">
      <alignment horizontal="center" vertical="center" wrapText="1"/>
      <protection locked="0"/>
    </xf>
    <xf numFmtId="0" fontId="1" fillId="8" borderId="17" xfId="12" applyFill="1" applyBorder="1" applyAlignment="1" applyProtection="1">
      <alignment horizontal="center" vertical="center" wrapText="1"/>
      <protection locked="0"/>
    </xf>
    <xf numFmtId="0" fontId="1" fillId="8" borderId="102" xfId="12" applyFill="1" applyBorder="1" applyAlignment="1" applyProtection="1">
      <alignment horizontal="center" vertical="center" wrapText="1"/>
      <protection locked="0"/>
    </xf>
    <xf numFmtId="0" fontId="1" fillId="8" borderId="100" xfId="12" applyFill="1" applyBorder="1" applyAlignment="1" applyProtection="1">
      <alignment horizontal="center" vertical="center" wrapText="1"/>
      <protection locked="0"/>
    </xf>
    <xf numFmtId="0" fontId="1" fillId="8" borderId="101" xfId="12" applyFill="1" applyBorder="1" applyAlignment="1" applyProtection="1">
      <alignment horizontal="center" vertical="center" wrapText="1"/>
      <protection locked="0"/>
    </xf>
    <xf numFmtId="0" fontId="30" fillId="5" borderId="0" xfId="12" applyFont="1" applyFill="1">
      <alignment vertical="center"/>
    </xf>
    <xf numFmtId="0" fontId="31" fillId="5" borderId="1" xfId="12" applyFont="1" applyFill="1" applyBorder="1" applyAlignment="1">
      <alignment horizontal="center" vertical="center"/>
    </xf>
    <xf numFmtId="0" fontId="31" fillId="5" borderId="2" xfId="12" applyFont="1" applyFill="1" applyBorder="1" applyAlignment="1">
      <alignment horizontal="center" vertical="center"/>
    </xf>
    <xf numFmtId="0" fontId="31" fillId="5" borderId="3" xfId="12" applyFont="1" applyFill="1" applyBorder="1" applyAlignment="1">
      <alignment horizontal="center" vertical="center"/>
    </xf>
    <xf numFmtId="0" fontId="32" fillId="8" borderId="51" xfId="12" applyFont="1" applyFill="1" applyBorder="1" applyAlignment="1" applyProtection="1">
      <alignment horizontal="center" vertical="center" wrapText="1"/>
      <protection locked="0"/>
    </xf>
    <xf numFmtId="0" fontId="32" fillId="8" borderId="104" xfId="12" applyFont="1" applyFill="1" applyBorder="1" applyAlignment="1" applyProtection="1">
      <alignment horizontal="center" vertical="center" wrapText="1"/>
      <protection locked="0"/>
    </xf>
    <xf numFmtId="177" fontId="32" fillId="0" borderId="105" xfId="15" applyNumberFormat="1" applyFont="1" applyBorder="1" applyAlignment="1" applyProtection="1">
      <alignment horizontal="right" vertical="center" shrinkToFit="1"/>
      <protection locked="0"/>
    </xf>
    <xf numFmtId="177" fontId="32" fillId="0" borderId="106" xfId="15" applyNumberFormat="1" applyFont="1" applyBorder="1" applyAlignment="1" applyProtection="1">
      <alignment horizontal="right" vertical="center" shrinkToFit="1"/>
      <protection locked="0"/>
    </xf>
    <xf numFmtId="177" fontId="32" fillId="0" borderId="107" xfId="15" applyNumberFormat="1" applyFont="1" applyBorder="1" applyAlignment="1" applyProtection="1">
      <alignment horizontal="right" vertical="center" shrinkToFit="1"/>
      <protection locked="0"/>
    </xf>
    <xf numFmtId="0" fontId="32" fillId="0" borderId="105" xfId="15" applyFont="1" applyBorder="1" applyAlignment="1" applyProtection="1">
      <alignment horizontal="left" vertical="center" shrinkToFit="1"/>
      <protection locked="0"/>
    </xf>
    <xf numFmtId="0" fontId="32" fillId="0" borderId="106" xfId="15" applyFont="1" applyBorder="1" applyAlignment="1" applyProtection="1">
      <alignment horizontal="left" vertical="center" shrinkToFit="1"/>
      <protection locked="0"/>
    </xf>
    <xf numFmtId="0" fontId="32" fillId="0" borderId="108" xfId="15" applyFont="1" applyBorder="1" applyAlignment="1" applyProtection="1">
      <alignment horizontal="left" vertical="center" shrinkToFit="1"/>
      <protection locked="0"/>
    </xf>
    <xf numFmtId="177" fontId="32" fillId="0" borderId="118" xfId="14" applyNumberFormat="1" applyFont="1" applyBorder="1" applyAlignment="1" applyProtection="1">
      <alignment horizontal="right" vertical="center" shrinkToFit="1"/>
      <protection locked="0"/>
    </xf>
    <xf numFmtId="177" fontId="32" fillId="0" borderId="119" xfId="14" applyNumberFormat="1" applyFont="1" applyBorder="1" applyAlignment="1" applyProtection="1">
      <alignment horizontal="right" vertical="center" shrinkToFit="1"/>
      <protection locked="0"/>
    </xf>
    <xf numFmtId="177" fontId="32" fillId="0" borderId="120" xfId="14" applyNumberFormat="1" applyFont="1" applyBorder="1" applyAlignment="1" applyProtection="1">
      <alignment horizontal="right" vertical="center" shrinkToFit="1"/>
      <protection locked="0"/>
    </xf>
    <xf numFmtId="177" fontId="32" fillId="0" borderId="121" xfId="14" applyNumberFormat="1" applyFont="1" applyBorder="1" applyAlignment="1" applyProtection="1">
      <alignment horizontal="right" vertical="center" shrinkToFit="1"/>
      <protection locked="0"/>
    </xf>
    <xf numFmtId="177" fontId="32" fillId="0" borderId="122" xfId="14" applyNumberFormat="1" applyFont="1" applyBorder="1" applyAlignment="1" applyProtection="1">
      <alignment horizontal="right" vertical="center" shrinkToFit="1"/>
      <protection locked="0"/>
    </xf>
    <xf numFmtId="177" fontId="32" fillId="0" borderId="123" xfId="14" applyNumberFormat="1" applyFont="1" applyBorder="1" applyAlignment="1" applyProtection="1">
      <alignment horizontal="right" vertical="center" shrinkToFit="1"/>
      <protection locked="0"/>
    </xf>
    <xf numFmtId="177" fontId="32" fillId="0" borderId="124" xfId="15" applyNumberFormat="1" applyFont="1" applyBorder="1" applyAlignment="1" applyProtection="1">
      <alignment horizontal="right" vertical="center" shrinkToFit="1"/>
      <protection locked="0"/>
    </xf>
    <xf numFmtId="177" fontId="32" fillId="0" borderId="119" xfId="15" applyNumberFormat="1" applyFont="1" applyBorder="1" applyAlignment="1" applyProtection="1">
      <alignment horizontal="right" vertical="center" shrinkToFit="1"/>
      <protection locked="0"/>
    </xf>
    <xf numFmtId="0" fontId="32" fillId="0" borderId="119" xfId="15" applyFont="1" applyBorder="1" applyAlignment="1" applyProtection="1">
      <alignment horizontal="left" vertical="center" shrinkToFit="1"/>
      <protection locked="0"/>
    </xf>
    <xf numFmtId="0" fontId="32" fillId="0" borderId="125" xfId="15" applyFont="1" applyBorder="1" applyAlignment="1" applyProtection="1">
      <alignment horizontal="left" vertical="center" shrinkToFit="1"/>
      <protection locked="0"/>
    </xf>
    <xf numFmtId="0" fontId="32" fillId="0" borderId="107" xfId="15" applyFont="1" applyBorder="1" applyAlignment="1" applyProtection="1">
      <alignment horizontal="left" vertical="center" shrinkToFit="1"/>
      <protection locked="0"/>
    </xf>
    <xf numFmtId="178" fontId="16" fillId="0" borderId="11" xfId="18" applyNumberFormat="1" applyFont="1" applyBorder="1" applyAlignment="1">
      <alignment horizontal="center" vertical="center" wrapText="1"/>
    </xf>
    <xf numFmtId="178" fontId="16" fillId="0" borderId="33" xfId="18" applyNumberFormat="1" applyFont="1" applyBorder="1" applyAlignment="1">
      <alignment horizontal="center" vertical="center" wrapText="1"/>
    </xf>
    <xf numFmtId="178" fontId="16" fillId="0" borderId="27" xfId="18" applyNumberFormat="1" applyFont="1" applyBorder="1" applyAlignment="1">
      <alignment horizontal="center" vertical="center"/>
    </xf>
    <xf numFmtId="178" fontId="16" fillId="0" borderId="37" xfId="18" applyNumberFormat="1" applyFont="1" applyBorder="1" applyAlignment="1">
      <alignment horizontal="center" vertical="center"/>
    </xf>
    <xf numFmtId="178" fontId="16" fillId="0" borderId="38" xfId="18" applyNumberFormat="1" applyFont="1" applyBorder="1" applyAlignment="1">
      <alignment horizontal="center" vertical="center"/>
    </xf>
    <xf numFmtId="0" fontId="1" fillId="5" borderId="24" xfId="16" applyFont="1" applyFill="1" applyBorder="1" applyAlignment="1">
      <alignment horizontal="center" vertical="center" wrapText="1"/>
    </xf>
    <xf numFmtId="0" fontId="1" fillId="5" borderId="24" xfId="16" applyFont="1" applyFill="1" applyBorder="1" applyAlignment="1">
      <alignment horizontal="center" vertical="center"/>
    </xf>
    <xf numFmtId="178" fontId="3" fillId="5" borderId="27" xfId="16" applyNumberFormat="1" applyFont="1" applyFill="1" applyBorder="1" applyAlignment="1">
      <alignment vertical="center" wrapText="1"/>
    </xf>
    <xf numFmtId="178" fontId="3" fillId="5" borderId="37" xfId="16" applyNumberFormat="1" applyFont="1" applyFill="1" applyBorder="1" applyAlignment="1">
      <alignment vertical="center" wrapText="1"/>
    </xf>
    <xf numFmtId="178" fontId="3" fillId="5" borderId="38" xfId="16" applyNumberFormat="1" applyFont="1" applyFill="1" applyBorder="1" applyAlignment="1">
      <alignment vertical="center" wrapText="1"/>
    </xf>
    <xf numFmtId="178" fontId="3" fillId="0" borderId="27" xfId="16" applyNumberFormat="1" applyFont="1" applyBorder="1" applyAlignment="1">
      <alignment vertical="center" wrapText="1"/>
    </xf>
    <xf numFmtId="178" fontId="3" fillId="0" borderId="37" xfId="16" applyNumberFormat="1" applyFont="1" applyBorder="1" applyAlignment="1">
      <alignment vertical="center" wrapText="1"/>
    </xf>
    <xf numFmtId="178" fontId="3" fillId="0" borderId="38" xfId="16" applyNumberFormat="1" applyFont="1" applyBorder="1" applyAlignment="1">
      <alignment vertical="center" wrapText="1"/>
    </xf>
    <xf numFmtId="0" fontId="3" fillId="5" borderId="27" xfId="16" applyFont="1" applyFill="1" applyBorder="1">
      <alignment vertical="center"/>
    </xf>
    <xf numFmtId="0" fontId="3" fillId="5" borderId="37" xfId="16" applyFont="1" applyFill="1" applyBorder="1">
      <alignment vertical="center"/>
    </xf>
    <xf numFmtId="0" fontId="3" fillId="5" borderId="38" xfId="16" applyFont="1" applyFill="1" applyBorder="1">
      <alignment vertical="center"/>
    </xf>
    <xf numFmtId="178" fontId="3" fillId="0" borderId="50" xfId="16" applyNumberFormat="1" applyFont="1" applyBorder="1">
      <alignment vertical="center"/>
    </xf>
    <xf numFmtId="179" fontId="3" fillId="5" borderId="27" xfId="17" applyNumberFormat="1" applyFont="1" applyFill="1" applyBorder="1" applyAlignment="1">
      <alignment horizontal="left" vertical="center" wrapText="1"/>
    </xf>
    <xf numFmtId="179" fontId="3" fillId="5" borderId="37" xfId="17" applyNumberFormat="1" applyFont="1" applyFill="1" applyBorder="1" applyAlignment="1">
      <alignment horizontal="left" vertical="center" wrapText="1"/>
    </xf>
    <xf numFmtId="179" fontId="3" fillId="5" borderId="38" xfId="17" applyNumberFormat="1" applyFont="1" applyFill="1" applyBorder="1" applyAlignment="1">
      <alignment horizontal="left" vertical="center" wrapText="1"/>
    </xf>
    <xf numFmtId="0" fontId="3" fillId="5" borderId="27" xfId="17" applyFont="1" applyFill="1" applyBorder="1" applyAlignment="1">
      <alignment horizontal="left" vertical="center"/>
    </xf>
    <xf numFmtId="0" fontId="3" fillId="5" borderId="37" xfId="17" applyFont="1" applyFill="1" applyBorder="1" applyAlignment="1">
      <alignment horizontal="left" vertical="center"/>
    </xf>
    <xf numFmtId="0" fontId="3" fillId="5" borderId="38" xfId="17" applyFont="1" applyFill="1" applyBorder="1" applyAlignment="1">
      <alignment horizontal="left" vertical="center"/>
    </xf>
    <xf numFmtId="178" fontId="16" fillId="0" borderId="27" xfId="16" applyNumberFormat="1" applyFont="1" applyBorder="1">
      <alignment vertical="center"/>
    </xf>
    <xf numFmtId="178" fontId="16" fillId="0" borderId="37" xfId="16" applyNumberFormat="1" applyFont="1" applyBorder="1">
      <alignment vertical="center"/>
    </xf>
    <xf numFmtId="178" fontId="16" fillId="0" borderId="38" xfId="16" applyNumberFormat="1" applyFont="1" applyBorder="1">
      <alignment vertical="center"/>
    </xf>
    <xf numFmtId="0" fontId="5" fillId="0" borderId="52" xfId="1" applyFont="1" applyBorder="1" applyAlignment="1">
      <alignment horizontal="left" vertical="center" wrapText="1"/>
    </xf>
    <xf numFmtId="0" fontId="5" fillId="0" borderId="53" xfId="1" applyFont="1" applyBorder="1" applyAlignment="1">
      <alignment horizontal="left" vertical="center" wrapText="1"/>
    </xf>
    <xf numFmtId="0" fontId="5" fillId="0" borderId="50" xfId="1" applyFont="1" applyBorder="1" applyAlignment="1">
      <alignment horizontal="left" vertical="center"/>
    </xf>
    <xf numFmtId="0" fontId="5" fillId="0" borderId="76" xfId="1" applyFont="1" applyBorder="1" applyAlignment="1">
      <alignment horizontal="left" vertical="center"/>
    </xf>
    <xf numFmtId="0" fontId="5" fillId="0" borderId="83" xfId="1" applyFont="1" applyBorder="1" applyAlignment="1">
      <alignment horizontal="left" vertical="center"/>
    </xf>
    <xf numFmtId="0" fontId="5" fillId="0" borderId="85" xfId="1" applyFont="1" applyBorder="1" applyAlignment="1">
      <alignment horizontal="left" vertical="center"/>
    </xf>
    <xf numFmtId="0" fontId="6" fillId="0" borderId="37" xfId="2" applyFont="1" applyBorder="1" applyAlignment="1">
      <alignment horizontal="left" vertical="center" wrapText="1"/>
    </xf>
    <xf numFmtId="0" fontId="6" fillId="0" borderId="82" xfId="2" applyFont="1" applyBorder="1" applyAlignment="1">
      <alignment horizontal="left" vertical="center" wrapText="1"/>
    </xf>
    <xf numFmtId="0" fontId="6" fillId="0" borderId="83" xfId="2" applyFont="1" applyBorder="1" applyAlignment="1">
      <alignment horizontal="left" vertical="center" wrapText="1"/>
    </xf>
    <xf numFmtId="0" fontId="6" fillId="0" borderId="85" xfId="2" applyFont="1" applyBorder="1" applyAlignment="1">
      <alignment horizontal="left" vertical="center" wrapText="1"/>
    </xf>
    <xf numFmtId="0" fontId="6" fillId="0" borderId="79" xfId="2" applyFont="1" applyBorder="1" applyAlignment="1">
      <alignment horizontal="left" vertical="center" wrapText="1"/>
    </xf>
    <xf numFmtId="0" fontId="6" fillId="0" borderId="81" xfId="2" applyFont="1" applyBorder="1" applyAlignment="1">
      <alignment horizontal="left" vertical="center" wrapText="1"/>
    </xf>
    <xf numFmtId="0" fontId="6" fillId="0" borderId="22" xfId="3" applyFont="1" applyBorder="1" applyAlignment="1">
      <alignment vertical="center" wrapText="1"/>
    </xf>
    <xf numFmtId="0" fontId="6" fillId="0" borderId="38" xfId="3" applyFont="1" applyBorder="1" applyAlignment="1">
      <alignment vertical="center" wrapText="1"/>
    </xf>
    <xf numFmtId="0" fontId="6" fillId="0" borderId="37" xfId="3" applyFont="1" applyBorder="1">
      <alignment vertical="center"/>
    </xf>
    <xf numFmtId="0" fontId="6" fillId="0" borderId="82" xfId="3" applyFont="1" applyBorder="1">
      <alignment vertical="center"/>
    </xf>
    <xf numFmtId="0" fontId="6" fillId="0" borderId="13" xfId="3" applyFont="1" applyBorder="1">
      <alignment vertical="center"/>
    </xf>
    <xf numFmtId="0" fontId="6" fillId="0" borderId="84" xfId="3" applyFont="1" applyBorder="1">
      <alignment vertical="center"/>
    </xf>
    <xf numFmtId="0" fontId="6" fillId="0" borderId="83" xfId="3" applyFont="1" applyBorder="1">
      <alignment vertical="center"/>
    </xf>
    <xf numFmtId="0" fontId="6" fillId="0" borderId="85" xfId="3" applyFont="1" applyBorder="1">
      <alignment vertical="center"/>
    </xf>
    <xf numFmtId="0" fontId="7" fillId="0" borderId="19"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0"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9" fillId="0" borderId="78" xfId="3" applyFont="1" applyBorder="1">
      <alignment vertical="center"/>
    </xf>
    <xf numFmtId="0" fontId="9" fillId="0" borderId="79" xfId="3" applyFont="1" applyBorder="1">
      <alignment vertical="center"/>
    </xf>
    <xf numFmtId="0" fontId="9" fillId="0" borderId="80" xfId="3" applyFont="1" applyBorder="1">
      <alignment vertical="center"/>
    </xf>
    <xf numFmtId="0" fontId="7" fillId="0" borderId="27" xfId="3" applyFont="1" applyBorder="1">
      <alignment vertical="center"/>
    </xf>
    <xf numFmtId="0" fontId="7" fillId="0" borderId="37" xfId="3" applyFont="1" applyBorder="1">
      <alignment vertical="center"/>
    </xf>
    <xf numFmtId="0" fontId="7" fillId="0" borderId="82" xfId="3" applyFont="1" applyBorder="1">
      <alignment vertical="center"/>
    </xf>
    <xf numFmtId="0" fontId="7" fillId="0" borderId="29" xfId="3" applyFont="1" applyBorder="1">
      <alignment vertical="center"/>
    </xf>
    <xf numFmtId="0" fontId="7" fillId="0" borderId="83" xfId="3" applyFont="1" applyBorder="1">
      <alignment vertical="center"/>
    </xf>
    <xf numFmtId="0" fontId="7" fillId="0" borderId="84" xfId="3" applyFont="1" applyBorder="1">
      <alignment vertical="center"/>
    </xf>
    <xf numFmtId="0" fontId="6" fillId="0" borderId="51" xfId="3" applyFont="1" applyBorder="1" applyAlignment="1">
      <alignment vertical="center" wrapText="1"/>
    </xf>
    <xf numFmtId="0" fontId="6" fillId="0" borderId="17" xfId="3" applyFont="1" applyBorder="1" applyAlignment="1">
      <alignment vertical="center" wrapText="1"/>
    </xf>
    <xf numFmtId="0" fontId="6" fillId="0" borderId="7" xfId="3" applyFont="1" applyBorder="1" applyAlignment="1">
      <alignment vertical="center" wrapText="1"/>
    </xf>
    <xf numFmtId="0" fontId="6" fillId="0" borderId="66" xfId="3" applyFont="1" applyBorder="1" applyAlignment="1">
      <alignment vertical="center" wrapText="1"/>
    </xf>
    <xf numFmtId="0" fontId="6" fillId="0" borderId="18" xfId="3" applyFont="1" applyBorder="1" applyAlignment="1">
      <alignment vertical="center" wrapText="1"/>
    </xf>
    <xf numFmtId="0" fontId="6" fillId="0" borderId="39" xfId="3" applyFont="1" applyBorder="1" applyAlignment="1">
      <alignment vertical="center" wrapText="1"/>
    </xf>
    <xf numFmtId="0" fontId="6" fillId="0" borderId="79" xfId="3" applyFont="1" applyBorder="1">
      <alignment vertical="center"/>
    </xf>
    <xf numFmtId="0" fontId="6" fillId="0" borderId="81" xfId="3" applyFont="1" applyBorder="1">
      <alignment vertical="center"/>
    </xf>
    <xf numFmtId="0" fontId="6" fillId="0" borderId="9" xfId="4" applyFont="1" applyBorder="1" applyAlignment="1">
      <alignment vertical="center" wrapText="1"/>
    </xf>
    <xf numFmtId="0" fontId="6" fillId="0" borderId="36" xfId="4" applyFont="1" applyBorder="1" applyAlignment="1">
      <alignment vertical="center" wrapText="1"/>
    </xf>
    <xf numFmtId="0" fontId="6" fillId="0" borderId="7" xfId="4" applyFont="1" applyBorder="1" applyAlignment="1">
      <alignment vertical="center" wrapText="1"/>
    </xf>
    <xf numFmtId="0" fontId="6" fillId="0" borderId="66" xfId="4" applyFont="1" applyBorder="1" applyAlignment="1">
      <alignment vertical="center" wrapText="1"/>
    </xf>
    <xf numFmtId="0" fontId="6" fillId="0" borderId="18" xfId="4" applyFont="1" applyBorder="1" applyAlignment="1">
      <alignment vertical="center" wrapText="1"/>
    </xf>
    <xf numFmtId="0" fontId="6" fillId="0" borderId="39" xfId="4" applyFont="1" applyBorder="1" applyAlignment="1">
      <alignment vertical="center" wrapText="1"/>
    </xf>
    <xf numFmtId="0" fontId="6" fillId="0" borderId="37" xfId="4" applyFont="1" applyBorder="1" applyAlignment="1">
      <alignment horizontal="left" vertical="center"/>
    </xf>
    <xf numFmtId="0" fontId="6" fillId="0" borderId="82" xfId="4" applyFont="1" applyBorder="1" applyAlignment="1">
      <alignment horizontal="left" vertical="center"/>
    </xf>
    <xf numFmtId="0" fontId="6" fillId="0" borderId="13" xfId="4" applyFont="1" applyBorder="1">
      <alignment vertical="center"/>
    </xf>
    <xf numFmtId="0" fontId="6" fillId="0" borderId="84" xfId="4" applyFont="1" applyBorder="1">
      <alignment vertical="center"/>
    </xf>
    <xf numFmtId="0" fontId="6" fillId="0" borderId="83" xfId="4" applyFont="1" applyBorder="1" applyAlignment="1">
      <alignment horizontal="left" vertical="center"/>
    </xf>
    <xf numFmtId="0" fontId="6" fillId="0" borderId="85" xfId="4" applyFont="1" applyBorder="1" applyAlignment="1">
      <alignment horizontal="left" vertical="center"/>
    </xf>
    <xf numFmtId="0" fontId="6" fillId="0" borderId="51" xfId="4" applyFont="1" applyBorder="1" applyAlignment="1">
      <alignment vertical="center" wrapText="1"/>
    </xf>
    <xf numFmtId="0" fontId="6" fillId="0" borderId="17" xfId="4" applyFont="1" applyBorder="1" applyAlignment="1">
      <alignment vertical="center" wrapText="1"/>
    </xf>
    <xf numFmtId="0" fontId="6" fillId="0" borderId="79" xfId="4" applyFont="1" applyBorder="1" applyAlignment="1">
      <alignment horizontal="left" vertical="center"/>
    </xf>
    <xf numFmtId="0" fontId="6" fillId="0" borderId="81" xfId="4" applyFont="1" applyBorder="1" applyAlignment="1">
      <alignment horizontal="left" vertical="center"/>
    </xf>
    <xf numFmtId="0" fontId="6" fillId="0" borderId="27" xfId="4" applyFont="1" applyBorder="1" applyAlignment="1">
      <alignment horizontal="center" vertical="center" shrinkToFit="1"/>
    </xf>
    <xf numFmtId="0" fontId="6" fillId="0" borderId="37" xfId="4" applyFont="1" applyBorder="1" applyAlignment="1">
      <alignment horizontal="center" vertical="center" shrinkToFit="1"/>
    </xf>
    <xf numFmtId="0" fontId="6" fillId="0" borderId="82" xfId="4" applyFont="1" applyBorder="1" applyAlignment="1">
      <alignment horizontal="center" vertical="center" shrinkToFit="1"/>
    </xf>
    <xf numFmtId="0" fontId="12" fillId="0" borderId="27" xfId="1" applyFont="1" applyBorder="1" applyAlignment="1" applyProtection="1">
      <alignment horizontal="left" vertical="center" wrapText="1"/>
      <protection locked="0"/>
    </xf>
    <xf numFmtId="0" fontId="12" fillId="0" borderId="37" xfId="1" applyFont="1" applyBorder="1" applyAlignment="1" applyProtection="1">
      <alignment horizontal="left" vertical="center" wrapText="1"/>
      <protection locked="0"/>
    </xf>
    <xf numFmtId="0" fontId="12" fillId="0" borderId="82" xfId="1" applyFont="1" applyBorder="1" applyAlignment="1" applyProtection="1">
      <alignment horizontal="left" vertical="center" wrapText="1"/>
      <protection locked="0"/>
    </xf>
    <xf numFmtId="0" fontId="12" fillId="0" borderId="29" xfId="1" applyFont="1" applyBorder="1" applyAlignment="1" applyProtection="1">
      <alignment horizontal="left" vertical="center" wrapText="1"/>
      <protection locked="0"/>
    </xf>
    <xf numFmtId="0" fontId="12" fillId="0" borderId="83" xfId="1" applyFont="1" applyBorder="1" applyAlignment="1" applyProtection="1">
      <alignment horizontal="left" vertical="center" wrapText="1"/>
      <protection locked="0"/>
    </xf>
    <xf numFmtId="0" fontId="12" fillId="0" borderId="85" xfId="1" applyFont="1" applyBorder="1" applyAlignment="1" applyProtection="1">
      <alignment horizontal="left" vertical="center" wrapText="1"/>
      <protection locked="0"/>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52" xfId="1" applyFont="1" applyBorder="1" applyAlignment="1">
      <alignment horizontal="left" vertical="center" wrapText="1"/>
    </xf>
    <xf numFmtId="0" fontId="12" fillId="0" borderId="53" xfId="1" applyFont="1" applyBorder="1" applyAlignment="1">
      <alignment horizontal="left" vertical="center" wrapText="1"/>
    </xf>
    <xf numFmtId="0" fontId="12" fillId="0" borderId="50" xfId="1" applyFont="1" applyBorder="1" applyAlignment="1">
      <alignment horizontal="left" vertical="center"/>
    </xf>
    <xf numFmtId="0" fontId="12" fillId="0" borderId="76" xfId="1" applyFont="1" applyBorder="1" applyAlignment="1">
      <alignment horizontal="left" vertical="center"/>
    </xf>
    <xf numFmtId="0" fontId="12" fillId="0" borderId="37" xfId="1" applyFont="1" applyBorder="1" applyAlignment="1">
      <alignment horizontal="left" vertical="center"/>
    </xf>
    <xf numFmtId="0" fontId="12" fillId="0" borderId="82" xfId="1" applyFont="1" applyBorder="1" applyAlignment="1">
      <alignment horizontal="left" vertical="center"/>
    </xf>
    <xf numFmtId="187" fontId="1" fillId="5" borderId="24" xfId="17" applyNumberFormat="1" applyFont="1" applyFill="1" applyBorder="1" applyAlignment="1">
      <alignment horizontal="center" vertical="center"/>
    </xf>
    <xf numFmtId="0" fontId="1" fillId="0" borderId="28" xfId="16" applyFont="1" applyBorder="1" applyAlignment="1" applyProtection="1">
      <alignment horizontal="left" vertical="top" wrapText="1"/>
      <protection locked="0"/>
    </xf>
    <xf numFmtId="0" fontId="1" fillId="0" borderId="50" xfId="16" applyFont="1" applyBorder="1" applyAlignment="1" applyProtection="1">
      <alignment horizontal="left" vertical="top" wrapText="1"/>
      <protection locked="0"/>
    </xf>
    <xf numFmtId="0" fontId="1" fillId="0" borderId="36" xfId="16" applyFont="1" applyBorder="1" applyAlignment="1" applyProtection="1">
      <alignment horizontal="left" vertical="top" wrapText="1"/>
      <protection locked="0"/>
    </xf>
    <xf numFmtId="0" fontId="1" fillId="0" borderId="59"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26" xfId="16" applyFont="1" applyBorder="1" applyAlignment="1" applyProtection="1">
      <alignment horizontal="left" vertical="top" wrapText="1"/>
      <protection locked="0"/>
    </xf>
    <xf numFmtId="0" fontId="1" fillId="0" borderId="42" xfId="16" applyFont="1" applyBorder="1" applyAlignment="1" applyProtection="1">
      <alignment horizontal="left" vertical="top" wrapText="1"/>
      <protection locked="0"/>
    </xf>
    <xf numFmtId="0" fontId="1" fillId="0" borderId="39" xfId="16" applyFont="1" applyBorder="1" applyAlignment="1" applyProtection="1">
      <alignment horizontal="left" vertical="top" wrapText="1"/>
      <protection locked="0"/>
    </xf>
    <xf numFmtId="187" fontId="1" fillId="5"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27" xfId="16" applyFont="1" applyBorder="1" applyAlignment="1">
      <alignment horizontal="center" vertical="center"/>
    </xf>
    <xf numFmtId="0" fontId="1" fillId="0" borderId="37" xfId="16" applyFont="1" applyBorder="1" applyAlignment="1">
      <alignment horizontal="center" vertical="center"/>
    </xf>
    <xf numFmtId="0" fontId="1" fillId="0" borderId="38" xfId="16" applyFont="1" applyBorder="1" applyAlignment="1">
      <alignment horizontal="center" vertical="center"/>
    </xf>
    <xf numFmtId="0" fontId="1" fillId="0" borderId="24" xfId="16" applyFont="1" applyBorder="1" applyAlignment="1">
      <alignment horizontal="center" vertical="center"/>
    </xf>
    <xf numFmtId="179" fontId="1" fillId="5" borderId="0" xfId="17" applyNumberFormat="1" applyFont="1" applyFill="1" applyAlignment="1">
      <alignment horizontal="center" vertical="center" wrapText="1"/>
    </xf>
    <xf numFmtId="187" fontId="1" fillId="5" borderId="0" xfId="17" applyNumberFormat="1" applyFont="1" applyFill="1" applyAlignment="1">
      <alignment horizontal="center" vertical="center"/>
    </xf>
    <xf numFmtId="179" fontId="1" fillId="5" borderId="2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5"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5"/>
          <c:y val="0.183"/>
          <c:w val="0.87"/>
          <c:h val="0.58174999999999999"/>
        </c:manualLayout>
      </c:layout>
      <c:lineChart>
        <c:grouping val="standard"/>
        <c:varyColors val="0"/>
        <c:ser>
          <c:idx val="0"/>
          <c:order val="0"/>
          <c:tx>
            <c:strRef>
              <c:f>データシート!$F$2</c:f>
              <c:strCache>
                <c:ptCount val="1"/>
                <c:pt idx="0">
                  <c:v>類似団体内平均(円)</c:v>
                </c:pt>
              </c:strCache>
            </c:strRef>
          </c:tx>
          <c:spPr>
            <a:ln w="28575">
              <a:noFill/>
            </a:ln>
            <a:effectLst/>
          </c:spPr>
          <c:marker>
            <c:symbol val="diamond"/>
            <c:size val="8"/>
            <c:spPr>
              <a:solidFill>
                <a:srgbClr val="000080"/>
              </a:solidFill>
              <a:ln w="6350" cap="flat" cmpd="sng">
                <a:solidFill>
                  <a:srgbClr val="000080"/>
                </a:solidFill>
                <a:prstDash val="solid"/>
              </a:ln>
              <a:effectLst/>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76413</c:v>
                </c:pt>
                <c:pt idx="4">
                  <c:v>66481</c:v>
                </c:pt>
              </c:numCache>
            </c:numRef>
          </c:val>
          <c:smooth val="0"/>
          <c:extLst>
            <c:ext xmlns:c16="http://schemas.microsoft.com/office/drawing/2014/chart" uri="{C3380CC4-5D6E-409C-BE32-E72D297353CC}">
              <c16:uniqueId val="{00000000-1BFC-4CB5-BC82-E6312F975D90}"/>
            </c:ext>
          </c:extLst>
        </c:ser>
        <c:ser>
          <c:idx val="1"/>
          <c:order val="1"/>
          <c:tx>
            <c:strRef>
              <c:f>データシート!$D$2</c:f>
              <c:strCache>
                <c:ptCount val="1"/>
                <c:pt idx="0">
                  <c:v>当該団体(円)</c:v>
                </c:pt>
              </c:strCache>
            </c:strRef>
          </c:tx>
          <c:spPr>
            <a:ln w="12700" cmpd="sng">
              <a:solidFill>
                <a:srgbClr val="FF0000"/>
              </a:solidFill>
              <a:prstDash val="solid"/>
            </a:ln>
            <a:effectLst/>
          </c:spPr>
          <c:marker>
            <c:symbol val="circle"/>
            <c:size val="8"/>
            <c:spPr>
              <a:solidFill>
                <a:srgbClr val="FF0000"/>
              </a:solidFill>
              <a:ln w="6350" cap="flat" cmpd="sng">
                <a:solidFill>
                  <a:srgbClr val="FF0000"/>
                </a:solidFill>
                <a:prstDash val="solid"/>
              </a:ln>
              <a:effectLst/>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66065</c:v>
                </c:pt>
                <c:pt idx="1">
                  <c:v>56627</c:v>
                </c:pt>
                <c:pt idx="2">
                  <c:v>103290</c:v>
                </c:pt>
                <c:pt idx="3">
                  <c:v>57924</c:v>
                </c:pt>
                <c:pt idx="4">
                  <c:v>59788</c:v>
                </c:pt>
              </c:numCache>
            </c:numRef>
          </c:val>
          <c:smooth val="0"/>
          <c:extLst>
            <c:ext xmlns:c16="http://schemas.microsoft.com/office/drawing/2014/chart" uri="{C3380CC4-5D6E-409C-BE32-E72D297353CC}">
              <c16:uniqueId val="{00000001-1BFC-4CB5-BC82-E6312F975D90}"/>
            </c:ext>
          </c:extLst>
        </c:ser>
        <c:dLbls>
          <c:showLegendKey val="0"/>
          <c:showVal val="0"/>
          <c:showCatName val="0"/>
          <c:showSerName val="0"/>
          <c:showPercent val="0"/>
          <c:showBubbleSize val="0"/>
        </c:dLbls>
        <c:marker val="1"/>
        <c:smooth val="0"/>
        <c:axId val="21644229"/>
        <c:axId val="60580335"/>
      </c:lineChart>
      <c:catAx>
        <c:axId val="21644229"/>
        <c:scaling>
          <c:orientation val="minMax"/>
        </c:scaling>
        <c:delete val="0"/>
        <c:axPos val="b"/>
        <c:numFmt formatCode="General" sourceLinked="1"/>
        <c:majorTickMark val="in"/>
        <c:minorTickMark val="none"/>
        <c:tickLblPos val="nextTo"/>
        <c:spPr>
          <a:ln w="9525">
            <a:noFill/>
          </a:ln>
          <a:effectLst/>
        </c:spPr>
        <c:txPr>
          <a:bodyPr rot="0" vert="horz" wrap="square"/>
          <a:lstStyle/>
          <a:p>
            <a:pPr>
              <a:defRPr lang="en-US" sz="1000" b="0" i="0" u="none" baseline="0">
                <a:solidFill>
                  <a:srgbClr val="000000"/>
                </a:solidFill>
                <a:latin typeface="ＭＳ Ｐゴシック"/>
                <a:ea typeface="ＭＳ Ｐゴシック"/>
                <a:cs typeface="ＭＳ Ｐゴシック"/>
              </a:defRPr>
            </a:pPr>
            <a:endParaRPr lang="ja-JP"/>
          </a:p>
        </c:txPr>
        <c:crossAx val="60580335"/>
        <c:crosses val="autoZero"/>
        <c:auto val="1"/>
        <c:lblAlgn val="ctr"/>
        <c:lblOffset val="100"/>
        <c:tickLblSkip val="1"/>
        <c:noMultiLvlLbl val="0"/>
      </c:catAx>
      <c:valAx>
        <c:axId val="60580335"/>
        <c:scaling>
          <c:orientation val="minMax"/>
          <c:max val="140000"/>
          <c:min val="0"/>
        </c:scaling>
        <c:delete val="0"/>
        <c:axPos val="l"/>
        <c:majorGridlines>
          <c:spPr>
            <a:ln w="12700" cap="flat" cmpd="sng">
              <a:solidFill>
                <a:srgbClr val="C0C0C0"/>
              </a:solidFill>
              <a:prstDash val="solid"/>
            </a:ln>
            <a:effectLst/>
          </c:spPr>
        </c:majorGridlines>
        <c:title>
          <c:tx>
            <c:rich>
              <a:bodyPr rot="0" vert="horz" wrap="square"/>
              <a:lstStyle/>
              <a:p>
                <a:pPr algn="ctr">
                  <a:defRPr lang="en-US" sz="1075" b="0" i="0" u="none" baseline="0">
                    <a:solidFill>
                      <a:srgbClr val="000000"/>
                    </a:solidFill>
                    <a:latin typeface="ＭＳ Ｐゴシック"/>
                    <a:ea typeface="ＭＳ Ｐゴシック"/>
                  </a:defRPr>
                </a:pPr>
                <a:r>
                  <a:rPr lang="en-US"/>
                  <a:t>（円）</a:t>
                </a:r>
              </a:p>
            </c:rich>
          </c:tx>
          <c:layout>
            <c:manualLayout>
              <c:xMode val="edge"/>
              <c:yMode val="edge"/>
              <c:x val="9.375E-2"/>
              <c:y val="7.5249999999999997E-2"/>
            </c:manualLayout>
          </c:layout>
          <c:overlay val="0"/>
          <c:spPr>
            <a:noFill/>
            <a:ln w="25400">
              <a:noFill/>
            </a:ln>
            <a:effectLst/>
          </c:spPr>
        </c:title>
        <c:numFmt formatCode="#,##0;&quot;△ &quot;#,##0" sourceLinked="1"/>
        <c:majorTickMark val="in"/>
        <c:minorTickMark val="none"/>
        <c:tickLblPos val="nextTo"/>
        <c:spPr>
          <a:ln w="9525">
            <a:noFill/>
          </a:ln>
          <a:effectLst/>
        </c:spPr>
        <c:txPr>
          <a:bodyPr rot="0" vert="horz" wrap="square"/>
          <a:lstStyle/>
          <a:p>
            <a:pPr>
              <a:defRPr lang="en-US" sz="1000" b="0" i="0" u="none" baseline="0">
                <a:solidFill>
                  <a:srgbClr val="000000"/>
                </a:solidFill>
                <a:latin typeface="ＭＳ Ｐゴシック"/>
                <a:ea typeface="ＭＳ Ｐゴシック"/>
                <a:cs typeface="ＭＳ Ｐゴシック"/>
              </a:defRPr>
            </a:pPr>
            <a:endParaRPr lang="ja-JP"/>
          </a:p>
        </c:txPr>
        <c:crossAx val="21644229"/>
        <c:crosses val="autoZero"/>
        <c:crossBetween val="between"/>
      </c:valAx>
      <c:spPr>
        <a:solidFill>
          <a:srgbClr val="E6FFD5"/>
        </a:solidFill>
        <a:ln w="12700" cap="flat" cmpd="sng">
          <a:solidFill>
            <a:srgbClr val="000000"/>
          </a:solidFill>
          <a:prstDash val="solid"/>
        </a:ln>
        <a:effectLst/>
      </c:spPr>
    </c:plotArea>
    <c:plotVisOnly val="1"/>
    <c:dispBlanksAs val="gap"/>
    <c:showDLblsOverMax val="0"/>
  </c:chart>
  <c:spPr>
    <a:noFill/>
    <a:ln w="9525">
      <a:noFill/>
    </a:ln>
    <a:effectLst/>
  </c:spPr>
  <c:txPr>
    <a:bodyPr rot="0" vert="horz" wrap="square"/>
    <a:lstStyle/>
    <a:p>
      <a:pPr>
        <a:defRPr lang="en-US" sz="107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99999999999999E-2"/>
          <c:y val="7.775E-2"/>
          <c:w val="0.92125000000000001"/>
          <c:h val="0.8467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cap="flat" cmpd="sng">
              <a:solidFill>
                <a:srgbClr val="000000"/>
              </a:solidFill>
              <a:prstDash val="solid"/>
            </a:ln>
            <a:effectLst/>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0.72</c:v>
                </c:pt>
                <c:pt idx="1">
                  <c:v>7.69</c:v>
                </c:pt>
                <c:pt idx="2">
                  <c:v>7.61</c:v>
                </c:pt>
                <c:pt idx="3">
                  <c:v>8.48</c:v>
                </c:pt>
                <c:pt idx="4">
                  <c:v>8.3699999999999992</c:v>
                </c:pt>
              </c:numCache>
            </c:numRef>
          </c:val>
          <c:extLst>
            <c:ext xmlns:c16="http://schemas.microsoft.com/office/drawing/2014/chart" uri="{C3380CC4-5D6E-409C-BE32-E72D297353CC}">
              <c16:uniqueId val="{00000000-A32A-4968-ACEB-E14BA87CACE2}"/>
            </c:ext>
          </c:extLst>
        </c:ser>
        <c:ser>
          <c:idx val="1"/>
          <c:order val="1"/>
          <c:tx>
            <c:strRef>
              <c:f>データシート!$A$20</c:f>
              <c:strCache>
                <c:ptCount val="1"/>
                <c:pt idx="0">
                  <c:v>財政調整基金残高</c:v>
                </c:pt>
              </c:strCache>
            </c:strRef>
          </c:tx>
          <c:spPr>
            <a:solidFill>
              <a:srgbClr val="FF8080"/>
            </a:solidFill>
            <a:ln w="3175" cap="flat" cmpd="sng">
              <a:solidFill>
                <a:srgbClr val="000000"/>
              </a:solidFill>
              <a:prstDash val="solid"/>
            </a:ln>
            <a:effectLst/>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88.17</c:v>
                </c:pt>
                <c:pt idx="1">
                  <c:v>79.17</c:v>
                </c:pt>
                <c:pt idx="2">
                  <c:v>76.95</c:v>
                </c:pt>
                <c:pt idx="3">
                  <c:v>77.900000000000006</c:v>
                </c:pt>
                <c:pt idx="4">
                  <c:v>80.040000000000006</c:v>
                </c:pt>
              </c:numCache>
            </c:numRef>
          </c:val>
          <c:extLst>
            <c:ext xmlns:c16="http://schemas.microsoft.com/office/drawing/2014/chart" uri="{C3380CC4-5D6E-409C-BE32-E72D297353CC}">
              <c16:uniqueId val="{00000001-A32A-4968-ACEB-E14BA87CACE2}"/>
            </c:ext>
          </c:extLst>
        </c:ser>
        <c:dLbls>
          <c:showLegendKey val="0"/>
          <c:showVal val="0"/>
          <c:showCatName val="0"/>
          <c:showSerName val="0"/>
          <c:showPercent val="0"/>
          <c:showBubbleSize val="0"/>
        </c:dLbls>
        <c:gapWidth val="250"/>
        <c:overlap val="100"/>
        <c:axId val="37355470"/>
        <c:axId val="654914"/>
      </c:barChart>
      <c:lineChart>
        <c:grouping val="standard"/>
        <c:varyColors val="0"/>
        <c:ser>
          <c:idx val="2"/>
          <c:order val="2"/>
          <c:tx>
            <c:strRef>
              <c:f>データシート!$A$21</c:f>
              <c:strCache>
                <c:ptCount val="1"/>
                <c:pt idx="0">
                  <c:v>実質単年度収支</c:v>
                </c:pt>
              </c:strCache>
            </c:strRef>
          </c:tx>
          <c:spPr>
            <a:ln w="38100" cmpd="sng">
              <a:solidFill>
                <a:srgbClr val="FF0000"/>
              </a:solidFill>
              <a:prstDash val="solid"/>
            </a:ln>
            <a:effectLst/>
          </c:spPr>
          <c:marker>
            <c:symbol val="circle"/>
            <c:size val="15"/>
            <c:spPr>
              <a:solidFill>
                <a:srgbClr val="FF0000"/>
              </a:solidFill>
              <a:ln w="6350" cap="flat" cmpd="sng">
                <a:solidFill>
                  <a:srgbClr val="FF0000"/>
                </a:solidFill>
                <a:prstDash val="solid"/>
              </a:ln>
              <a:effectLst/>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-5.54</c:v>
                </c:pt>
                <c:pt idx="1">
                  <c:v>-2.7</c:v>
                </c:pt>
                <c:pt idx="2">
                  <c:v>-8.4700000000000006</c:v>
                </c:pt>
                <c:pt idx="3">
                  <c:v>-2.2599999999999998</c:v>
                </c:pt>
                <c:pt idx="4">
                  <c:v>-9.32</c:v>
                </c:pt>
              </c:numCache>
            </c:numRef>
          </c:val>
          <c:smooth val="0"/>
          <c:extLst>
            <c:ext xmlns:c16="http://schemas.microsoft.com/office/drawing/2014/chart" uri="{C3380CC4-5D6E-409C-BE32-E72D297353CC}">
              <c16:uniqueId val="{00000002-A32A-4968-ACEB-E14BA87CACE2}"/>
            </c:ext>
          </c:extLst>
        </c:ser>
        <c:dLbls>
          <c:showLegendKey val="0"/>
          <c:showVal val="0"/>
          <c:showCatName val="0"/>
          <c:showSerName val="0"/>
          <c:showPercent val="0"/>
          <c:showBubbleSize val="0"/>
        </c:dLbls>
        <c:marker val="1"/>
        <c:smooth val="0"/>
        <c:axId val="37355470"/>
        <c:axId val="654914"/>
      </c:lineChart>
      <c:catAx>
        <c:axId val="37355470"/>
        <c:scaling>
          <c:orientation val="minMax"/>
        </c:scaling>
        <c:delete val="0"/>
        <c:axPos val="b"/>
        <c:numFmt formatCode="General" sourceLinked="1"/>
        <c:majorTickMark val="none"/>
        <c:minorTickMark val="none"/>
        <c:tickLblPos val="low"/>
        <c:spPr>
          <a:ln w="3175" cap="flat" cmpd="sng">
            <a:solidFill>
              <a:srgbClr val="000000"/>
            </a:solidFill>
            <a:prstDash val="solid"/>
          </a:ln>
          <a:effectLst/>
        </c:spPr>
        <c:txPr>
          <a:bodyPr rot="0" vert="horz" wrap="square"/>
          <a:lstStyle/>
          <a:p>
            <a:pPr>
              <a:defRPr lang="en-US" sz="1400" b="1" i="0" u="none" baseline="0">
                <a:solidFill>
                  <a:srgbClr val="000000"/>
                </a:solidFill>
                <a:latin typeface="ＭＳ ゴシック"/>
                <a:ea typeface="ＭＳ ゴシック"/>
                <a:cs typeface="ＭＳ ゴシック"/>
              </a:defRPr>
            </a:pPr>
            <a:endParaRPr lang="ja-JP"/>
          </a:p>
        </c:txPr>
        <c:crossAx val="654914"/>
        <c:crosses val="autoZero"/>
        <c:auto val="1"/>
        <c:lblAlgn val="ctr"/>
        <c:lblOffset val="100"/>
        <c:tickLblSkip val="1"/>
        <c:noMultiLvlLbl val="0"/>
      </c:catAx>
      <c:valAx>
        <c:axId val="654914"/>
        <c:scaling>
          <c:orientation val="minMax"/>
        </c:scaling>
        <c:delete val="0"/>
        <c:axPos val="l"/>
        <c:majorGridlines>
          <c:spPr>
            <a:ln w="3175" cap="flat" cmpd="sng">
              <a:solidFill>
                <a:srgbClr val="000000"/>
              </a:solidFill>
              <a:prstDash val="solid"/>
            </a:ln>
            <a:effectLst/>
          </c:spPr>
        </c:majorGridlines>
        <c:numFmt formatCode="0.00_ " sourceLinked="0"/>
        <c:majorTickMark val="in"/>
        <c:minorTickMark val="none"/>
        <c:tickLblPos val="nextTo"/>
        <c:spPr>
          <a:ln w="3175" cap="flat" cmpd="sng">
            <a:solidFill>
              <a:srgbClr val="000000"/>
            </a:solidFill>
            <a:prstDash val="solid"/>
          </a:ln>
          <a:effectLst/>
        </c:spPr>
        <c:txPr>
          <a:bodyPr rot="0" vert="horz" wrap="square"/>
          <a:lstStyle/>
          <a:p>
            <a:pPr>
              <a:defRPr lang="en-US" sz="1400" b="0" i="0" u="none" baseline="0">
                <a:solidFill>
                  <a:srgbClr val="000000"/>
                </a:solidFill>
                <a:latin typeface="ＭＳ ゴシック"/>
                <a:ea typeface="ＭＳ ゴシック"/>
                <a:cs typeface="ＭＳ ゴシック"/>
              </a:defRPr>
            </a:pPr>
            <a:endParaRPr lang="ja-JP"/>
          </a:p>
        </c:txPr>
        <c:crossAx val="37355470"/>
        <c:crosses val="autoZero"/>
        <c:crossBetween val="between"/>
      </c:valAx>
      <c:spPr>
        <a:solidFill>
          <a:srgbClr val="FFFFFF"/>
        </a:solidFill>
        <a:ln w="25400">
          <a:noFill/>
        </a:ln>
        <a:effectLst/>
      </c:spPr>
    </c:plotArea>
    <c:plotVisOnly val="1"/>
    <c:dispBlanksAs val="zero"/>
    <c:showDLblsOverMax val="0"/>
  </c:chart>
  <c:spPr>
    <a:noFill/>
    <a:ln w="9525">
      <a:noFill/>
    </a:ln>
    <a:effectLst/>
  </c:spPr>
  <c:txPr>
    <a:bodyPr rot="0" vert="horz" wrap="square"/>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49999999999999E-2"/>
          <c:y val="7.7249999999999999E-2"/>
          <c:w val="0.93125000000000002"/>
          <c:h val="0.7177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3F-4228-91DD-29A79ED6D1A7}"/>
            </c:ext>
          </c:extLst>
        </c:ser>
        <c:ser>
          <c:idx val="1"/>
          <c:order val="1"/>
          <c:tx>
            <c:strRef>
              <c:f>データシート!$A$28</c:f>
              <c:strCache>
                <c:ptCount val="1"/>
                <c:pt idx="0">
                  <c:v>その他会計（赤字）</c:v>
                </c:pt>
              </c:strCache>
            </c:strRef>
          </c:tx>
          <c:spPr>
            <a:solidFill>
              <a:srgbClr val="FF000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3F-4228-91DD-29A79ED6D1A7}"/>
            </c:ext>
          </c:extLst>
        </c:ser>
        <c:ser>
          <c:idx val="2"/>
          <c:order val="2"/>
          <c:tx>
            <c:strRef>
              <c:f>データシート!$A$29</c:f>
              <c:strCache>
                <c:ptCount val="1"/>
                <c:pt idx="0">
                  <c:v>ケーブルテレビ事業特別会計</c:v>
                </c:pt>
              </c:strCache>
            </c:strRef>
          </c:tx>
          <c:spPr>
            <a:solidFill>
              <a:srgbClr val="00FF0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83F-4228-91DD-29A79ED6D1A7}"/>
            </c:ext>
          </c:extLst>
        </c:ser>
        <c:ser>
          <c:idx val="3"/>
          <c:order val="3"/>
          <c:tx>
            <c:strRef>
              <c:f>データシート!$A$30</c:f>
              <c:strCache>
                <c:ptCount val="1"/>
                <c:pt idx="0">
                  <c:v>後期高齢者医療特別会計</c:v>
                </c:pt>
              </c:strCache>
            </c:strRef>
          </c:tx>
          <c:spPr>
            <a:solidFill>
              <a:srgbClr val="80008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883F-4228-91DD-29A79ED6D1A7}"/>
            </c:ext>
          </c:extLst>
        </c:ser>
        <c:ser>
          <c:idx val="4"/>
          <c:order val="4"/>
          <c:tx>
            <c:strRef>
              <c:f>データシート!$A$31</c:f>
              <c:strCache>
                <c:ptCount val="1"/>
                <c:pt idx="0">
                  <c:v>国民健康保険特別会計</c:v>
                </c:pt>
              </c:strCache>
            </c:strRef>
          </c:tx>
          <c:spPr>
            <a:solidFill>
              <a:srgbClr val="FFFF0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0.16</c:v>
                </c:pt>
                <c:pt idx="4">
                  <c:v>#N/A</c:v>
                </c:pt>
                <c:pt idx="5">
                  <c:v>0.31</c:v>
                </c:pt>
                <c:pt idx="6">
                  <c:v>#N/A</c:v>
                </c:pt>
                <c:pt idx="7">
                  <c:v>0.45</c:v>
                </c:pt>
                <c:pt idx="8">
                  <c:v>#N/A</c:v>
                </c:pt>
                <c:pt idx="9">
                  <c:v>0.12</c:v>
                </c:pt>
              </c:numCache>
            </c:numRef>
          </c:val>
          <c:extLst>
            <c:ext xmlns:c16="http://schemas.microsoft.com/office/drawing/2014/chart" uri="{C3380CC4-5D6E-409C-BE32-E72D297353CC}">
              <c16:uniqueId val="{00000004-883F-4228-91DD-29A79ED6D1A7}"/>
            </c:ext>
          </c:extLst>
        </c:ser>
        <c:ser>
          <c:idx val="5"/>
          <c:order val="5"/>
          <c:tx>
            <c:strRef>
              <c:f>データシート!$A$32</c:f>
              <c:strCache>
                <c:ptCount val="1"/>
                <c:pt idx="0">
                  <c:v>分譲宅地造成事業特別会計</c:v>
                </c:pt>
              </c:strCache>
            </c:strRef>
          </c:tx>
          <c:spPr>
            <a:solidFill>
              <a:srgbClr val="FF660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0.25</c:v>
                </c:pt>
                <c:pt idx="6">
                  <c:v>#N/A</c:v>
                </c:pt>
                <c:pt idx="7">
                  <c:v>0</c:v>
                </c:pt>
                <c:pt idx="8">
                  <c:v>#N/A</c:v>
                </c:pt>
                <c:pt idx="9">
                  <c:v>0.41</c:v>
                </c:pt>
              </c:numCache>
            </c:numRef>
          </c:val>
          <c:extLst>
            <c:ext xmlns:c16="http://schemas.microsoft.com/office/drawing/2014/chart" uri="{C3380CC4-5D6E-409C-BE32-E72D297353CC}">
              <c16:uniqueId val="{00000005-883F-4228-91DD-29A79ED6D1A7}"/>
            </c:ext>
          </c:extLst>
        </c:ser>
        <c:ser>
          <c:idx val="6"/>
          <c:order val="6"/>
          <c:tx>
            <c:strRef>
              <c:f>データシート!$A$33</c:f>
              <c:strCache>
                <c:ptCount val="1"/>
                <c:pt idx="0">
                  <c:v>下水道事業会計</c:v>
                </c:pt>
              </c:strCache>
            </c:strRef>
          </c:tx>
          <c:spPr>
            <a:solidFill>
              <a:srgbClr val="9999FF"/>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1.2</c:v>
                </c:pt>
                <c:pt idx="4">
                  <c:v>#N/A</c:v>
                </c:pt>
                <c:pt idx="5">
                  <c:v>1.45</c:v>
                </c:pt>
                <c:pt idx="6">
                  <c:v>#N/A</c:v>
                </c:pt>
                <c:pt idx="7">
                  <c:v>1.55</c:v>
                </c:pt>
                <c:pt idx="8">
                  <c:v>#N/A</c:v>
                </c:pt>
                <c:pt idx="9">
                  <c:v>0.6</c:v>
                </c:pt>
              </c:numCache>
            </c:numRef>
          </c:val>
          <c:extLst>
            <c:ext xmlns:c16="http://schemas.microsoft.com/office/drawing/2014/chart" uri="{C3380CC4-5D6E-409C-BE32-E72D297353CC}">
              <c16:uniqueId val="{00000006-883F-4228-91DD-29A79ED6D1A7}"/>
            </c:ext>
          </c:extLst>
        </c:ser>
        <c:ser>
          <c:idx val="7"/>
          <c:order val="7"/>
          <c:tx>
            <c:strRef>
              <c:f>データシート!$A$34</c:f>
              <c:strCache>
                <c:ptCount val="1"/>
                <c:pt idx="0">
                  <c:v>介護保険特別会計</c:v>
                </c:pt>
              </c:strCache>
            </c:strRef>
          </c:tx>
          <c:spPr>
            <a:solidFill>
              <a:srgbClr val="00800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0.22</c:v>
                </c:pt>
                <c:pt idx="6">
                  <c:v>#N/A</c:v>
                </c:pt>
                <c:pt idx="7">
                  <c:v>0.9</c:v>
                </c:pt>
                <c:pt idx="8">
                  <c:v>#N/A</c:v>
                </c:pt>
                <c:pt idx="9">
                  <c:v>0.82</c:v>
                </c:pt>
              </c:numCache>
            </c:numRef>
          </c:val>
          <c:extLst>
            <c:ext xmlns:c16="http://schemas.microsoft.com/office/drawing/2014/chart" uri="{C3380CC4-5D6E-409C-BE32-E72D297353CC}">
              <c16:uniqueId val="{00000007-883F-4228-91DD-29A79ED6D1A7}"/>
            </c:ext>
          </c:extLst>
        </c:ser>
        <c:ser>
          <c:idx val="8"/>
          <c:order val="8"/>
          <c:tx>
            <c:strRef>
              <c:f>データシート!$A$35</c:f>
              <c:strCache>
                <c:ptCount val="1"/>
                <c:pt idx="0">
                  <c:v>水道事業会計</c:v>
                </c:pt>
              </c:strCache>
            </c:strRef>
          </c:tx>
          <c:spPr>
            <a:solidFill>
              <a:srgbClr val="00FFFF"/>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7.86</c:v>
                </c:pt>
                <c:pt idx="2">
                  <c:v>#N/A</c:v>
                </c:pt>
                <c:pt idx="3">
                  <c:v>7.36</c:v>
                </c:pt>
                <c:pt idx="4">
                  <c:v>#N/A</c:v>
                </c:pt>
                <c:pt idx="5">
                  <c:v>6.3</c:v>
                </c:pt>
                <c:pt idx="6">
                  <c:v>#N/A</c:v>
                </c:pt>
                <c:pt idx="7">
                  <c:v>5.96</c:v>
                </c:pt>
                <c:pt idx="8">
                  <c:v>#N/A</c:v>
                </c:pt>
                <c:pt idx="9">
                  <c:v>6.47</c:v>
                </c:pt>
              </c:numCache>
            </c:numRef>
          </c:val>
          <c:extLst>
            <c:ext xmlns:c16="http://schemas.microsoft.com/office/drawing/2014/chart" uri="{C3380CC4-5D6E-409C-BE32-E72D297353CC}">
              <c16:uniqueId val="{00000008-883F-4228-91DD-29A79ED6D1A7}"/>
            </c:ext>
          </c:extLst>
        </c:ser>
        <c:ser>
          <c:idx val="9"/>
          <c:order val="9"/>
          <c:tx>
            <c:strRef>
              <c:f>データシート!$A$36</c:f>
              <c:strCache>
                <c:ptCount val="1"/>
                <c:pt idx="0">
                  <c:v>一般会計</c:v>
                </c:pt>
              </c:strCache>
            </c:strRef>
          </c:tx>
          <c:spPr>
            <a:solidFill>
              <a:srgbClr val="FF808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0.72</c:v>
                </c:pt>
                <c:pt idx="2">
                  <c:v>#N/A</c:v>
                </c:pt>
                <c:pt idx="3">
                  <c:v>7.68</c:v>
                </c:pt>
                <c:pt idx="4">
                  <c:v>#N/A</c:v>
                </c:pt>
                <c:pt idx="5">
                  <c:v>7.6</c:v>
                </c:pt>
                <c:pt idx="6">
                  <c:v>#N/A</c:v>
                </c:pt>
                <c:pt idx="7">
                  <c:v>8.4700000000000006</c:v>
                </c:pt>
                <c:pt idx="8">
                  <c:v>#N/A</c:v>
                </c:pt>
                <c:pt idx="9">
                  <c:v>8.36</c:v>
                </c:pt>
              </c:numCache>
            </c:numRef>
          </c:val>
          <c:extLst>
            <c:ext xmlns:c16="http://schemas.microsoft.com/office/drawing/2014/chart" uri="{C3380CC4-5D6E-409C-BE32-E72D297353CC}">
              <c16:uniqueId val="{00000009-883F-4228-91DD-29A79ED6D1A7}"/>
            </c:ext>
          </c:extLst>
        </c:ser>
        <c:dLbls>
          <c:showLegendKey val="0"/>
          <c:showVal val="0"/>
          <c:showCatName val="0"/>
          <c:showSerName val="0"/>
          <c:showPercent val="0"/>
          <c:showBubbleSize val="0"/>
        </c:dLbls>
        <c:gapWidth val="150"/>
        <c:overlap val="100"/>
        <c:axId val="8352109"/>
        <c:axId val="8060118"/>
      </c:barChart>
      <c:catAx>
        <c:axId val="8352109"/>
        <c:scaling>
          <c:orientation val="minMax"/>
        </c:scaling>
        <c:delete val="0"/>
        <c:axPos val="b"/>
        <c:numFmt formatCode="General" sourceLinked="1"/>
        <c:majorTickMark val="none"/>
        <c:minorTickMark val="none"/>
        <c:tickLblPos val="low"/>
        <c:spPr>
          <a:ln w="3175" cap="flat" cmpd="sng">
            <a:solidFill>
              <a:srgbClr val="000000"/>
            </a:solidFill>
            <a:prstDash val="solid"/>
          </a:ln>
          <a:effectLst/>
        </c:spPr>
        <c:txPr>
          <a:bodyPr rot="0" vert="wordArtVertRtl" wrap="square"/>
          <a:lstStyle/>
          <a:p>
            <a:pPr>
              <a:defRPr lang="en-US" sz="1400" b="1" i="0" u="none" baseline="0">
                <a:solidFill>
                  <a:srgbClr val="000000"/>
                </a:solidFill>
                <a:latin typeface="ＭＳ ゴシック"/>
                <a:ea typeface="ＭＳ ゴシック"/>
                <a:cs typeface="ＭＳ ゴシック"/>
              </a:defRPr>
            </a:pPr>
            <a:endParaRPr lang="ja-JP"/>
          </a:p>
        </c:txPr>
        <c:crossAx val="8060118"/>
        <c:crosses val="autoZero"/>
        <c:auto val="1"/>
        <c:lblAlgn val="ctr"/>
        <c:lblOffset val="100"/>
        <c:tickLblSkip val="1"/>
        <c:noMultiLvlLbl val="0"/>
      </c:catAx>
      <c:valAx>
        <c:axId val="8060118"/>
        <c:scaling>
          <c:orientation val="minMax"/>
        </c:scaling>
        <c:delete val="0"/>
        <c:axPos val="l"/>
        <c:majorGridlines>
          <c:spPr>
            <a:ln w="3175" cap="flat" cmpd="sng">
              <a:solidFill>
                <a:srgbClr val="000000"/>
              </a:solidFill>
              <a:prstDash val="solid"/>
            </a:ln>
            <a:effectLst/>
          </c:spPr>
        </c:majorGridlines>
        <c:numFmt formatCode="0.00_ " sourceLinked="0"/>
        <c:majorTickMark val="in"/>
        <c:minorTickMark val="none"/>
        <c:tickLblPos val="nextTo"/>
        <c:spPr>
          <a:ln w="3175" cap="flat" cmpd="sng">
            <a:solidFill>
              <a:srgbClr val="000000"/>
            </a:solidFill>
            <a:prstDash val="solid"/>
          </a:ln>
          <a:effectLst/>
        </c:spPr>
        <c:txPr>
          <a:bodyPr rot="0" vert="horz" wrap="square"/>
          <a:lstStyle/>
          <a:p>
            <a:pPr>
              <a:defRPr lang="en-US" sz="1400" b="0" i="0" u="none" baseline="0">
                <a:solidFill>
                  <a:srgbClr val="000000"/>
                </a:solidFill>
                <a:latin typeface="ＭＳ ゴシック"/>
                <a:ea typeface="ＭＳ ゴシック"/>
                <a:cs typeface="ＭＳ ゴシック"/>
              </a:defRPr>
            </a:pPr>
            <a:endParaRPr lang="ja-JP"/>
          </a:p>
        </c:txPr>
        <c:crossAx val="8352109"/>
        <c:crosses val="autoZero"/>
        <c:crossBetween val="between"/>
      </c:valAx>
      <c:spPr>
        <a:solidFill>
          <a:schemeClr val="bg1"/>
        </a:solidFill>
        <a:ln w="25400">
          <a:noFill/>
        </a:ln>
        <a:effectLst/>
      </c:spPr>
    </c:plotArea>
    <c:plotVisOnly val="1"/>
    <c:dispBlanksAs val="zero"/>
    <c:showDLblsOverMax val="0"/>
  </c:chart>
  <c:spPr>
    <a:noFill/>
    <a:ln w="9525">
      <a:noFill/>
    </a:ln>
    <a:effectLst/>
  </c:spPr>
  <c:txPr>
    <a:bodyPr rot="0" vert="horz" wrap="square"/>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0000000000002E-2"/>
          <c:y val="8.7999999999999995E-2"/>
          <c:w val="0.90349999999999997"/>
          <c:h val="0.6392499999999999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1629</c:v>
                </c:pt>
                <c:pt idx="5">
                  <c:v>1625</c:v>
                </c:pt>
                <c:pt idx="8">
                  <c:v>1589</c:v>
                </c:pt>
                <c:pt idx="11">
                  <c:v>1629</c:v>
                </c:pt>
                <c:pt idx="14">
                  <c:v>1394</c:v>
                </c:pt>
              </c:numCache>
            </c:numRef>
          </c:val>
          <c:extLst>
            <c:ext xmlns:c16="http://schemas.microsoft.com/office/drawing/2014/chart" uri="{C3380CC4-5D6E-409C-BE32-E72D297353CC}">
              <c16:uniqueId val="{00000000-AA2D-48F8-A484-56C9482EB0E1}"/>
            </c:ext>
          </c:extLst>
        </c:ser>
        <c:ser>
          <c:idx val="1"/>
          <c:order val="1"/>
          <c:tx>
            <c:strRef>
              <c:f>データシート!$A$43</c:f>
              <c:strCache>
                <c:ptCount val="1"/>
                <c:pt idx="0">
                  <c:v>一時借入金の利子</c:v>
                </c:pt>
              </c:strCache>
            </c:strRef>
          </c:tx>
          <c:spPr>
            <a:solidFill>
              <a:srgbClr val="80008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2D-48F8-A484-56C9482EB0E1}"/>
            </c:ext>
          </c:extLst>
        </c:ser>
        <c:ser>
          <c:idx val="2"/>
          <c:order val="2"/>
          <c:tx>
            <c:strRef>
              <c:f>データシート!$A$44</c:f>
              <c:strCache>
                <c:ptCount val="1"/>
                <c:pt idx="0">
                  <c:v>債務負担行為に基づく支出額</c:v>
                </c:pt>
              </c:strCache>
            </c:strRef>
          </c:tx>
          <c:spPr>
            <a:solidFill>
              <a:srgbClr val="FFFF0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2D-48F8-A484-56C9482EB0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2D-48F8-A484-56C9482EB0E1}"/>
            </c:ext>
          </c:extLst>
        </c:ser>
        <c:ser>
          <c:idx val="4"/>
          <c:order val="4"/>
          <c:tx>
            <c:strRef>
              <c:f>データシート!$A$46</c:f>
              <c:strCache>
                <c:ptCount val="1"/>
                <c:pt idx="0">
                  <c:v>公営企業債の元利償還金に対する繰入金</c:v>
                </c:pt>
              </c:strCache>
            </c:strRef>
          </c:tx>
          <c:spPr>
            <a:solidFill>
              <a:srgbClr val="9999FF"/>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933</c:v>
                </c:pt>
                <c:pt idx="3">
                  <c:v>777</c:v>
                </c:pt>
                <c:pt idx="6">
                  <c:v>651</c:v>
                </c:pt>
                <c:pt idx="9">
                  <c:v>865</c:v>
                </c:pt>
                <c:pt idx="12">
                  <c:v>810</c:v>
                </c:pt>
              </c:numCache>
            </c:numRef>
          </c:val>
          <c:extLst>
            <c:ext xmlns:c16="http://schemas.microsoft.com/office/drawing/2014/chart" uri="{C3380CC4-5D6E-409C-BE32-E72D297353CC}">
              <c16:uniqueId val="{00000004-AA2D-48F8-A484-56C9482EB0E1}"/>
            </c:ext>
          </c:extLst>
        </c:ser>
        <c:ser>
          <c:idx val="5"/>
          <c:order val="5"/>
          <c:tx>
            <c:strRef>
              <c:f>データシート!$A$47</c:f>
              <c:strCache>
                <c:ptCount val="1"/>
                <c:pt idx="0">
                  <c:v>満期一括償還地方債に係る年度割相当額</c:v>
                </c:pt>
              </c:strCache>
            </c:strRef>
          </c:tx>
          <c:spPr>
            <a:solidFill>
              <a:srgbClr val="00800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2D-48F8-A484-56C9482EB0E1}"/>
            </c:ext>
          </c:extLst>
        </c:ser>
        <c:ser>
          <c:idx val="6"/>
          <c:order val="6"/>
          <c:tx>
            <c:strRef>
              <c:f>データシート!$A$48</c:f>
              <c:strCache>
                <c:ptCount val="1"/>
                <c:pt idx="0">
                  <c:v>減債基金積立不足算定額</c:v>
                </c:pt>
              </c:strCache>
            </c:strRef>
          </c:tx>
          <c:spPr>
            <a:solidFill>
              <a:srgbClr val="00FFFF"/>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2D-48F8-A484-56C9482EB0E1}"/>
            </c:ext>
          </c:extLst>
        </c:ser>
        <c:ser>
          <c:idx val="7"/>
          <c:order val="7"/>
          <c:tx>
            <c:strRef>
              <c:f>データシート!$A$49</c:f>
              <c:strCache>
                <c:ptCount val="1"/>
                <c:pt idx="0">
                  <c:v>元利償還金</c:v>
                </c:pt>
              </c:strCache>
            </c:strRef>
          </c:tx>
          <c:spPr>
            <a:solidFill>
              <a:srgbClr val="FF808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1374</c:v>
                </c:pt>
                <c:pt idx="3">
                  <c:v>1383</c:v>
                </c:pt>
                <c:pt idx="6">
                  <c:v>1420</c:v>
                </c:pt>
                <c:pt idx="9">
                  <c:v>1504</c:v>
                </c:pt>
                <c:pt idx="12">
                  <c:v>1427</c:v>
                </c:pt>
              </c:numCache>
            </c:numRef>
          </c:val>
          <c:extLst>
            <c:ext xmlns:c16="http://schemas.microsoft.com/office/drawing/2014/chart" uri="{C3380CC4-5D6E-409C-BE32-E72D297353CC}">
              <c16:uniqueId val="{00000007-AA2D-48F8-A484-56C9482EB0E1}"/>
            </c:ext>
          </c:extLst>
        </c:ser>
        <c:dLbls>
          <c:showLegendKey val="0"/>
          <c:showVal val="0"/>
          <c:showCatName val="0"/>
          <c:showSerName val="0"/>
          <c:showPercent val="0"/>
          <c:showBubbleSize val="0"/>
        </c:dLbls>
        <c:gapWidth val="100"/>
        <c:overlap val="100"/>
        <c:axId val="5432205"/>
        <c:axId val="48889850"/>
      </c:barChart>
      <c:lineChart>
        <c:grouping val="standard"/>
        <c:varyColors val="0"/>
        <c:ser>
          <c:idx val="8"/>
          <c:order val="8"/>
          <c:tx>
            <c:strRef>
              <c:f>データシート!$A$50</c:f>
              <c:strCache>
                <c:ptCount val="1"/>
                <c:pt idx="0">
                  <c:v>実質公債費比率の分子</c:v>
                </c:pt>
              </c:strCache>
            </c:strRef>
          </c:tx>
          <c:spPr>
            <a:ln w="38100" cmpd="sng">
              <a:solidFill>
                <a:srgbClr val="FF0000"/>
              </a:solidFill>
              <a:prstDash val="solid"/>
            </a:ln>
            <a:effectLst/>
          </c:spPr>
          <c:marker>
            <c:symbol val="circle"/>
            <c:size val="15"/>
            <c:spPr>
              <a:solidFill>
                <a:srgbClr val="FF0000"/>
              </a:solidFill>
              <a:ln w="6350" cap="flat" cmpd="sng">
                <a:solidFill>
                  <a:srgbClr val="FF0000"/>
                </a:solidFill>
              </a:ln>
              <a:effectLst/>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678</c:v>
                </c:pt>
                <c:pt idx="2">
                  <c:v>#N/A</c:v>
                </c:pt>
                <c:pt idx="3">
                  <c:v>#N/A</c:v>
                </c:pt>
                <c:pt idx="4">
                  <c:v>535</c:v>
                </c:pt>
                <c:pt idx="5">
                  <c:v>#N/A</c:v>
                </c:pt>
                <c:pt idx="6">
                  <c:v>#N/A</c:v>
                </c:pt>
                <c:pt idx="7">
                  <c:v>482</c:v>
                </c:pt>
                <c:pt idx="8">
                  <c:v>#N/A</c:v>
                </c:pt>
                <c:pt idx="9">
                  <c:v>#N/A</c:v>
                </c:pt>
                <c:pt idx="10">
                  <c:v>740</c:v>
                </c:pt>
                <c:pt idx="11">
                  <c:v>#N/A</c:v>
                </c:pt>
                <c:pt idx="12">
                  <c:v>#N/A</c:v>
                </c:pt>
                <c:pt idx="13">
                  <c:v>843</c:v>
                </c:pt>
                <c:pt idx="14">
                  <c:v>#N/A</c:v>
                </c:pt>
              </c:numCache>
            </c:numRef>
          </c:val>
          <c:smooth val="0"/>
          <c:extLst>
            <c:ext xmlns:c16="http://schemas.microsoft.com/office/drawing/2014/chart" uri="{C3380CC4-5D6E-409C-BE32-E72D297353CC}">
              <c16:uniqueId val="{00000008-AA2D-48F8-A484-56C9482EB0E1}"/>
            </c:ext>
          </c:extLst>
        </c:ser>
        <c:dLbls>
          <c:showLegendKey val="0"/>
          <c:showVal val="0"/>
          <c:showCatName val="0"/>
          <c:showSerName val="0"/>
          <c:showPercent val="0"/>
          <c:showBubbleSize val="0"/>
        </c:dLbls>
        <c:marker val="1"/>
        <c:smooth val="0"/>
        <c:axId val="5432205"/>
        <c:axId val="48889850"/>
      </c:lineChart>
      <c:catAx>
        <c:axId val="5432205"/>
        <c:scaling>
          <c:orientation val="minMax"/>
        </c:scaling>
        <c:delete val="0"/>
        <c:axPos val="b"/>
        <c:numFmt formatCode="General" sourceLinked="1"/>
        <c:majorTickMark val="none"/>
        <c:minorTickMark val="none"/>
        <c:tickLblPos val="low"/>
        <c:spPr>
          <a:ln w="3175" cap="flat" cmpd="sng">
            <a:solidFill>
              <a:srgbClr val="000000"/>
            </a:solidFill>
            <a:prstDash val="solid"/>
          </a:ln>
          <a:effectLst/>
        </c:spPr>
        <c:txPr>
          <a:bodyPr rot="0" vert="wordArtVertRtl" wrap="square"/>
          <a:lstStyle/>
          <a:p>
            <a:pPr>
              <a:defRPr lang="en-US" sz="1400" b="1" i="0" u="none" baseline="0">
                <a:solidFill>
                  <a:srgbClr val="000000"/>
                </a:solidFill>
                <a:latin typeface="ＭＳ ゴシック"/>
                <a:ea typeface="ＭＳ ゴシック"/>
                <a:cs typeface="ＭＳ ゴシック"/>
              </a:defRPr>
            </a:pPr>
            <a:endParaRPr lang="ja-JP"/>
          </a:p>
        </c:txPr>
        <c:crossAx val="48889850"/>
        <c:crosses val="autoZero"/>
        <c:auto val="1"/>
        <c:lblAlgn val="ctr"/>
        <c:lblOffset val="100"/>
        <c:tickLblSkip val="1"/>
        <c:noMultiLvlLbl val="0"/>
      </c:catAx>
      <c:valAx>
        <c:axId val="48889850"/>
        <c:scaling>
          <c:orientation val="minMax"/>
        </c:scaling>
        <c:delete val="0"/>
        <c:axPos val="l"/>
        <c:majorGridlines>
          <c:spPr>
            <a:ln w="3175" cap="flat" cmpd="sng">
              <a:solidFill>
                <a:srgbClr val="000000"/>
              </a:solidFill>
              <a:prstDash val="solid"/>
            </a:ln>
            <a:effectLst/>
          </c:spPr>
        </c:majorGridlines>
        <c:numFmt formatCode="#,##0_ " sourceLinked="0"/>
        <c:majorTickMark val="in"/>
        <c:minorTickMark val="none"/>
        <c:tickLblPos val="nextTo"/>
        <c:spPr>
          <a:ln w="3175" cap="flat" cmpd="sng">
            <a:solidFill>
              <a:srgbClr val="000000"/>
            </a:solidFill>
            <a:prstDash val="solid"/>
          </a:ln>
          <a:effectLst/>
        </c:spPr>
        <c:txPr>
          <a:bodyPr rot="0" vert="horz" wrap="square"/>
          <a:lstStyle/>
          <a:p>
            <a:pPr>
              <a:defRPr lang="en-US" sz="1400" b="0" i="0" u="none" baseline="0">
                <a:solidFill>
                  <a:srgbClr val="000000"/>
                </a:solidFill>
                <a:latin typeface="ＭＳ ゴシック"/>
                <a:ea typeface="ＭＳ ゴシック"/>
                <a:cs typeface="ＭＳ ゴシック"/>
              </a:defRPr>
            </a:pPr>
            <a:endParaRPr lang="ja-JP"/>
          </a:p>
        </c:txPr>
        <c:crossAx val="5432205"/>
        <c:crosses val="autoZero"/>
        <c:crossBetween val="between"/>
      </c:valAx>
      <c:spPr>
        <a:solidFill>
          <a:srgbClr val="FFFFFF"/>
        </a:solidFill>
        <a:ln w="25400">
          <a:noFill/>
        </a:ln>
        <a:effectLst/>
      </c:spPr>
    </c:plotArea>
    <c:plotVisOnly val="1"/>
    <c:dispBlanksAs val="zero"/>
    <c:showDLblsOverMax val="0"/>
  </c:chart>
  <c:spPr>
    <a:noFill/>
    <a:ln w="9525">
      <a:noFill/>
    </a:ln>
    <a:effectLst/>
  </c:spPr>
  <c:txPr>
    <a:bodyPr rot="0" vert="horz" wrap="square"/>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00000000000005E-2"/>
          <c:y val="8.6249999999999993E-2"/>
          <c:w val="0.86499999999999999"/>
          <c:h val="0.58925000000000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16266</c:v>
                </c:pt>
                <c:pt idx="5">
                  <c:v>15273</c:v>
                </c:pt>
                <c:pt idx="8">
                  <c:v>14331</c:v>
                </c:pt>
                <c:pt idx="11">
                  <c:v>13438</c:v>
                </c:pt>
                <c:pt idx="14">
                  <c:v>12687</c:v>
                </c:pt>
              </c:numCache>
            </c:numRef>
          </c:val>
          <c:extLst>
            <c:ext xmlns:c16="http://schemas.microsoft.com/office/drawing/2014/chart" uri="{C3380CC4-5D6E-409C-BE32-E72D297353CC}">
              <c16:uniqueId val="{00000000-49EE-4E27-83D4-027C6F5A91C4}"/>
            </c:ext>
          </c:extLst>
        </c:ser>
        <c:ser>
          <c:idx val="1"/>
          <c:order val="1"/>
          <c:tx>
            <c:strRef>
              <c:f>データシート!$A$57</c:f>
              <c:strCache>
                <c:ptCount val="1"/>
                <c:pt idx="0">
                  <c:v>充当可能特定歳入</c:v>
                </c:pt>
              </c:strCache>
            </c:strRef>
          </c:tx>
          <c:spPr>
            <a:solidFill>
              <a:srgbClr val="0000FF"/>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175</c:v>
                </c:pt>
                <c:pt idx="5">
                  <c:v>168</c:v>
                </c:pt>
                <c:pt idx="8">
                  <c:v>165</c:v>
                </c:pt>
                <c:pt idx="11">
                  <c:v>223</c:v>
                </c:pt>
                <c:pt idx="14">
                  <c:v>340</c:v>
                </c:pt>
              </c:numCache>
            </c:numRef>
          </c:val>
          <c:extLst>
            <c:ext xmlns:c16="http://schemas.microsoft.com/office/drawing/2014/chart" uri="{C3380CC4-5D6E-409C-BE32-E72D297353CC}">
              <c16:uniqueId val="{00000001-49EE-4E27-83D4-027C6F5A91C4}"/>
            </c:ext>
          </c:extLst>
        </c:ser>
        <c:ser>
          <c:idx val="2"/>
          <c:order val="2"/>
          <c:tx>
            <c:strRef>
              <c:f>データシート!$A$58</c:f>
              <c:strCache>
                <c:ptCount val="1"/>
                <c:pt idx="0">
                  <c:v>充当可能基金</c:v>
                </c:pt>
              </c:strCache>
            </c:strRef>
          </c:tx>
          <c:spPr>
            <a:solidFill>
              <a:srgbClr val="FF00FF"/>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6170</c:v>
                </c:pt>
                <c:pt idx="5">
                  <c:v>5609</c:v>
                </c:pt>
                <c:pt idx="8">
                  <c:v>5573</c:v>
                </c:pt>
                <c:pt idx="11">
                  <c:v>5864</c:v>
                </c:pt>
                <c:pt idx="14">
                  <c:v>5827</c:v>
                </c:pt>
              </c:numCache>
            </c:numRef>
          </c:val>
          <c:extLst>
            <c:ext xmlns:c16="http://schemas.microsoft.com/office/drawing/2014/chart" uri="{C3380CC4-5D6E-409C-BE32-E72D297353CC}">
              <c16:uniqueId val="{00000002-49EE-4E27-83D4-027C6F5A91C4}"/>
            </c:ext>
          </c:extLst>
        </c:ser>
        <c:ser>
          <c:idx val="3"/>
          <c:order val="3"/>
          <c:tx>
            <c:strRef>
              <c:f>データシート!$A$59</c:f>
              <c:strCache>
                <c:ptCount val="1"/>
                <c:pt idx="0">
                  <c:v>組合等連結実質赤字額負担見込額</c:v>
                </c:pt>
              </c:strCache>
            </c:strRef>
          </c:tx>
          <c:spPr>
            <a:solidFill>
              <a:srgbClr val="00FF0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EE-4E27-83D4-027C6F5A91C4}"/>
            </c:ext>
          </c:extLst>
        </c:ser>
        <c:ser>
          <c:idx val="4"/>
          <c:order val="4"/>
          <c:tx>
            <c:strRef>
              <c:f>データシート!$A$60</c:f>
              <c:strCache>
                <c:ptCount val="1"/>
                <c:pt idx="0">
                  <c:v>連結実質赤字額</c:v>
                </c:pt>
              </c:strCache>
            </c:strRef>
          </c:tx>
          <c:spPr>
            <a:solidFill>
              <a:srgbClr val="80008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EE-4E27-83D4-027C6F5A91C4}"/>
            </c:ext>
          </c:extLst>
        </c:ser>
        <c:ser>
          <c:idx val="5"/>
          <c:order val="5"/>
          <c:tx>
            <c:strRef>
              <c:f>データシート!$A$61</c:f>
              <c:strCache>
                <c:ptCount val="1"/>
                <c:pt idx="0">
                  <c:v>設立法人等の負債額等負担見込額</c:v>
                </c:pt>
              </c:strCache>
            </c:strRef>
          </c:tx>
          <c:spPr>
            <a:solidFill>
              <a:srgbClr val="FFFF0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EE-4E27-83D4-027C6F5A91C4}"/>
            </c:ext>
          </c:extLst>
        </c:ser>
        <c:ser>
          <c:idx val="6"/>
          <c:order val="6"/>
          <c:tx>
            <c:strRef>
              <c:f>データシート!$A$62</c:f>
              <c:strCache>
                <c:ptCount val="1"/>
                <c:pt idx="0">
                  <c:v>退職手当負担見込額</c:v>
                </c:pt>
              </c:strCache>
            </c:strRef>
          </c:tx>
          <c:spPr>
            <a:solidFill>
              <a:srgbClr val="FF660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2504</c:v>
                </c:pt>
                <c:pt idx="3">
                  <c:v>2465</c:v>
                </c:pt>
                <c:pt idx="6">
                  <c:v>2432</c:v>
                </c:pt>
                <c:pt idx="9">
                  <c:v>2394</c:v>
                </c:pt>
                <c:pt idx="12">
                  <c:v>2377</c:v>
                </c:pt>
              </c:numCache>
            </c:numRef>
          </c:val>
          <c:extLst>
            <c:ext xmlns:c16="http://schemas.microsoft.com/office/drawing/2014/chart" uri="{C3380CC4-5D6E-409C-BE32-E72D297353CC}">
              <c16:uniqueId val="{00000006-49EE-4E27-83D4-027C6F5A91C4}"/>
            </c:ext>
          </c:extLst>
        </c:ser>
        <c:ser>
          <c:idx val="7"/>
          <c:order val="7"/>
          <c:tx>
            <c:strRef>
              <c:f>データシート!$A$63</c:f>
              <c:strCache>
                <c:ptCount val="1"/>
                <c:pt idx="0">
                  <c:v>組合等負担等見込額</c:v>
                </c:pt>
              </c:strCache>
            </c:strRef>
          </c:tx>
          <c:spPr>
            <a:solidFill>
              <a:srgbClr val="9999FF"/>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9EE-4E27-83D4-027C6F5A91C4}"/>
            </c:ext>
          </c:extLst>
        </c:ser>
        <c:ser>
          <c:idx val="8"/>
          <c:order val="8"/>
          <c:tx>
            <c:strRef>
              <c:f>データシート!$A$64</c:f>
              <c:strCache>
                <c:ptCount val="1"/>
                <c:pt idx="0">
                  <c:v>公営企業債等繰入見込額</c:v>
                </c:pt>
              </c:strCache>
            </c:strRef>
          </c:tx>
          <c:spPr>
            <a:solidFill>
              <a:srgbClr val="00800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10993</c:v>
                </c:pt>
                <c:pt idx="3">
                  <c:v>9017</c:v>
                </c:pt>
                <c:pt idx="6">
                  <c:v>7301</c:v>
                </c:pt>
                <c:pt idx="9">
                  <c:v>5991</c:v>
                </c:pt>
                <c:pt idx="12">
                  <c:v>6206</c:v>
                </c:pt>
              </c:numCache>
            </c:numRef>
          </c:val>
          <c:extLst>
            <c:ext xmlns:c16="http://schemas.microsoft.com/office/drawing/2014/chart" uri="{C3380CC4-5D6E-409C-BE32-E72D297353CC}">
              <c16:uniqueId val="{00000008-49EE-4E27-83D4-027C6F5A91C4}"/>
            </c:ext>
          </c:extLst>
        </c:ser>
        <c:ser>
          <c:idx val="9"/>
          <c:order val="9"/>
          <c:tx>
            <c:strRef>
              <c:f>データシート!$A$65</c:f>
              <c:strCache>
                <c:ptCount val="1"/>
                <c:pt idx="0">
                  <c:v>債務負担行為に基づく支出予定額</c:v>
                </c:pt>
              </c:strCache>
            </c:strRef>
          </c:tx>
          <c:spPr>
            <a:solidFill>
              <a:srgbClr val="00FFFF"/>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EE-4E27-83D4-027C6F5A91C4}"/>
            </c:ext>
          </c:extLst>
        </c:ser>
        <c:ser>
          <c:idx val="10"/>
          <c:order val="10"/>
          <c:tx>
            <c:strRef>
              <c:f>データシート!$A$66</c:f>
              <c:strCache>
                <c:ptCount val="1"/>
                <c:pt idx="0">
                  <c:v>一般会計等に係る地方債の現在高</c:v>
                </c:pt>
              </c:strCache>
            </c:strRef>
          </c:tx>
          <c:spPr>
            <a:solidFill>
              <a:srgbClr val="FF808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13791</c:v>
                </c:pt>
                <c:pt idx="3">
                  <c:v>13051</c:v>
                </c:pt>
                <c:pt idx="6">
                  <c:v>12355</c:v>
                </c:pt>
                <c:pt idx="9">
                  <c:v>11883</c:v>
                </c:pt>
                <c:pt idx="12">
                  <c:v>11348</c:v>
                </c:pt>
              </c:numCache>
            </c:numRef>
          </c:val>
          <c:extLst>
            <c:ext xmlns:c16="http://schemas.microsoft.com/office/drawing/2014/chart" uri="{C3380CC4-5D6E-409C-BE32-E72D297353CC}">
              <c16:uniqueId val="{0000000A-49EE-4E27-83D4-027C6F5A91C4}"/>
            </c:ext>
          </c:extLst>
        </c:ser>
        <c:dLbls>
          <c:showLegendKey val="0"/>
          <c:showVal val="0"/>
          <c:showCatName val="0"/>
          <c:showSerName val="0"/>
          <c:showPercent val="0"/>
          <c:showBubbleSize val="0"/>
        </c:dLbls>
        <c:gapWidth val="100"/>
        <c:overlap val="100"/>
        <c:axId val="5894231"/>
        <c:axId val="53048087"/>
      </c:barChart>
      <c:lineChart>
        <c:grouping val="standard"/>
        <c:varyColors val="0"/>
        <c:ser>
          <c:idx val="11"/>
          <c:order val="11"/>
          <c:tx>
            <c:strRef>
              <c:f>データシート!$A$67</c:f>
              <c:strCache>
                <c:ptCount val="1"/>
                <c:pt idx="0">
                  <c:v>将来負担比率の分子</c:v>
                </c:pt>
              </c:strCache>
            </c:strRef>
          </c:tx>
          <c:spPr>
            <a:ln w="38100" cmpd="sng">
              <a:solidFill>
                <a:srgbClr val="FF0000"/>
              </a:solidFill>
              <a:prstDash val="solid"/>
            </a:ln>
            <a:effectLst/>
          </c:spPr>
          <c:marker>
            <c:symbol val="circle"/>
            <c:size val="15"/>
            <c:spPr>
              <a:solidFill>
                <a:srgbClr val="FF0000"/>
              </a:solidFill>
              <a:ln w="38100" cap="flat" cmpd="sng">
                <a:solidFill>
                  <a:srgbClr val="FF0000"/>
                </a:solidFill>
              </a:ln>
              <a:effectLst/>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4678</c:v>
                </c:pt>
                <c:pt idx="2">
                  <c:v>#N/A</c:v>
                </c:pt>
                <c:pt idx="3">
                  <c:v>#N/A</c:v>
                </c:pt>
                <c:pt idx="4">
                  <c:v>3484</c:v>
                </c:pt>
                <c:pt idx="5">
                  <c:v>#N/A</c:v>
                </c:pt>
                <c:pt idx="6">
                  <c:v>#N/A</c:v>
                </c:pt>
                <c:pt idx="7">
                  <c:v>2020</c:v>
                </c:pt>
                <c:pt idx="8">
                  <c:v>#N/A</c:v>
                </c:pt>
                <c:pt idx="9">
                  <c:v>#N/A</c:v>
                </c:pt>
                <c:pt idx="10">
                  <c:v>743</c:v>
                </c:pt>
                <c:pt idx="11">
                  <c:v>#N/A</c:v>
                </c:pt>
                <c:pt idx="12">
                  <c:v>#N/A</c:v>
                </c:pt>
                <c:pt idx="13">
                  <c:v>1078</c:v>
                </c:pt>
                <c:pt idx="14">
                  <c:v>#N/A</c:v>
                </c:pt>
              </c:numCache>
            </c:numRef>
          </c:val>
          <c:smooth val="0"/>
          <c:extLst>
            <c:ext xmlns:c16="http://schemas.microsoft.com/office/drawing/2014/chart" uri="{C3380CC4-5D6E-409C-BE32-E72D297353CC}">
              <c16:uniqueId val="{0000000B-49EE-4E27-83D4-027C6F5A91C4}"/>
            </c:ext>
          </c:extLst>
        </c:ser>
        <c:dLbls>
          <c:showLegendKey val="0"/>
          <c:showVal val="0"/>
          <c:showCatName val="0"/>
          <c:showSerName val="0"/>
          <c:showPercent val="0"/>
          <c:showBubbleSize val="0"/>
        </c:dLbls>
        <c:marker val="1"/>
        <c:smooth val="0"/>
        <c:axId val="5894231"/>
        <c:axId val="53048087"/>
      </c:lineChart>
      <c:catAx>
        <c:axId val="5894231"/>
        <c:scaling>
          <c:orientation val="minMax"/>
        </c:scaling>
        <c:delete val="0"/>
        <c:axPos val="b"/>
        <c:numFmt formatCode="General" sourceLinked="1"/>
        <c:majorTickMark val="none"/>
        <c:minorTickMark val="none"/>
        <c:tickLblPos val="low"/>
        <c:spPr>
          <a:ln w="3175" cap="flat" cmpd="sng">
            <a:solidFill>
              <a:srgbClr val="000000"/>
            </a:solidFill>
            <a:prstDash val="solid"/>
          </a:ln>
          <a:effectLst/>
        </c:spPr>
        <c:txPr>
          <a:bodyPr rot="0" vert="wordArtVertRtl" wrap="square"/>
          <a:lstStyle/>
          <a:p>
            <a:pPr>
              <a:defRPr lang="en-US" sz="1400" b="1" i="0" u="none" baseline="0">
                <a:solidFill>
                  <a:srgbClr val="000000"/>
                </a:solidFill>
                <a:latin typeface="ＭＳ ゴシック" pitchFamily="49" charset="-128"/>
                <a:ea typeface="ＭＳ ゴシック" pitchFamily="49" charset="-128"/>
              </a:defRPr>
            </a:pPr>
            <a:endParaRPr lang="ja-JP"/>
          </a:p>
        </c:txPr>
        <c:crossAx val="53048087"/>
        <c:crosses val="autoZero"/>
        <c:auto val="1"/>
        <c:lblAlgn val="ctr"/>
        <c:lblOffset val="100"/>
        <c:tickLblSkip val="1"/>
        <c:noMultiLvlLbl val="0"/>
      </c:catAx>
      <c:valAx>
        <c:axId val="53048087"/>
        <c:scaling>
          <c:orientation val="minMax"/>
        </c:scaling>
        <c:delete val="0"/>
        <c:axPos val="l"/>
        <c:majorGridlines>
          <c:spPr>
            <a:ln w="3175" cap="flat" cmpd="sng">
              <a:solidFill>
                <a:srgbClr val="000000"/>
              </a:solidFill>
              <a:prstDash val="solid"/>
            </a:ln>
            <a:effectLst/>
          </c:spPr>
        </c:majorGridlines>
        <c:numFmt formatCode="#,##0_ " sourceLinked="0"/>
        <c:majorTickMark val="in"/>
        <c:minorTickMark val="none"/>
        <c:tickLblPos val="nextTo"/>
        <c:spPr>
          <a:ln w="3175" cap="flat" cmpd="sng">
            <a:solidFill>
              <a:srgbClr val="000000"/>
            </a:solidFill>
            <a:prstDash val="solid"/>
          </a:ln>
          <a:effectLst/>
        </c:spPr>
        <c:txPr>
          <a:bodyPr rot="0" vert="horz" wrap="square"/>
          <a:lstStyle/>
          <a:p>
            <a:pPr>
              <a:defRPr lang="en-US" sz="1400" b="0" i="0" u="none" baseline="0">
                <a:solidFill>
                  <a:srgbClr val="000000"/>
                </a:solidFill>
                <a:latin typeface="ＭＳ ゴシック"/>
                <a:ea typeface="ＭＳ ゴシック"/>
                <a:cs typeface="ＭＳ ゴシック"/>
              </a:defRPr>
            </a:pPr>
            <a:endParaRPr lang="ja-JP"/>
          </a:p>
        </c:txPr>
        <c:crossAx val="5894231"/>
        <c:crosses val="autoZero"/>
        <c:crossBetween val="between"/>
      </c:valAx>
      <c:spPr>
        <a:solidFill>
          <a:srgbClr val="FFFFFF"/>
        </a:solidFill>
        <a:ln w="25400">
          <a:noFill/>
        </a:ln>
        <a:effectLst/>
      </c:spPr>
    </c:plotArea>
    <c:plotVisOnly val="1"/>
    <c:dispBlanksAs val="zero"/>
    <c:showDLblsOverMax val="0"/>
  </c:chart>
  <c:spPr>
    <a:noFill/>
    <a:ln w="9525">
      <a:noFill/>
    </a:ln>
    <a:effectLst/>
  </c:spPr>
  <c:txPr>
    <a:bodyPr rot="0" vert="horz" wrap="square"/>
    <a:lstStyle/>
    <a:p>
      <a:pPr>
        <a:defRPr lang="en-US" sz="1400" b="0"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
          <c:y val="7.775E-2"/>
          <c:w val="0.89124999999999999"/>
          <c:h val="0.8585000000000000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a:effectLst/>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5120</c:v>
                </c:pt>
                <c:pt idx="1">
                  <c:v>5366</c:v>
                </c:pt>
                <c:pt idx="2">
                  <c:v>5283</c:v>
                </c:pt>
              </c:numCache>
            </c:numRef>
          </c:val>
          <c:extLst>
            <c:ext xmlns:c16="http://schemas.microsoft.com/office/drawing/2014/chart" uri="{C3380CC4-5D6E-409C-BE32-E72D297353CC}">
              <c16:uniqueId val="{00000000-DE6A-49BD-810D-99BE9DB68D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a:effectLst/>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DE6A-49BD-810D-99BE9DB68DF5}"/>
            </c:ext>
          </c:extLst>
        </c:ser>
        <c:ser>
          <c:idx val="1"/>
          <c:order val="2"/>
          <c:tx>
            <c:strRef>
              <c:f>データシート!$A$74</c:f>
              <c:strCache>
                <c:ptCount val="1"/>
                <c:pt idx="0">
                  <c:v>その他特定目的基金</c:v>
                </c:pt>
              </c:strCache>
            </c:strRef>
          </c:tx>
          <c:spPr>
            <a:solidFill>
              <a:srgbClr val="2E75B6"/>
            </a:solidFill>
            <a:ln w="6350">
              <a:noFill/>
            </a:ln>
            <a:effectLst/>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1272</c:v>
                </c:pt>
                <c:pt idx="1">
                  <c:v>1338</c:v>
                </c:pt>
                <c:pt idx="2">
                  <c:v>1381</c:v>
                </c:pt>
              </c:numCache>
            </c:numRef>
          </c:val>
          <c:extLst>
            <c:ext xmlns:c16="http://schemas.microsoft.com/office/drawing/2014/chart" uri="{C3380CC4-5D6E-409C-BE32-E72D297353CC}">
              <c16:uniqueId val="{00000002-DE6A-49BD-810D-99BE9DB68DF5}"/>
            </c:ext>
          </c:extLst>
        </c:ser>
        <c:dLbls>
          <c:showLegendKey val="0"/>
          <c:showVal val="0"/>
          <c:showCatName val="0"/>
          <c:showSerName val="0"/>
          <c:showPercent val="0"/>
          <c:showBubbleSize val="0"/>
        </c:dLbls>
        <c:gapWidth val="120"/>
        <c:overlap val="100"/>
        <c:axId val="42520941"/>
        <c:axId val="47144157"/>
      </c:barChart>
      <c:catAx>
        <c:axId val="42520941"/>
        <c:scaling>
          <c:orientation val="minMax"/>
        </c:scaling>
        <c:delete val="0"/>
        <c:axPos val="b"/>
        <c:numFmt formatCode="General" sourceLinked="1"/>
        <c:majorTickMark val="none"/>
        <c:minorTickMark val="none"/>
        <c:tickLblPos val="low"/>
        <c:spPr>
          <a:ln w="3175" cap="flat" cmpd="sng">
            <a:solidFill>
              <a:srgbClr val="000000"/>
            </a:solidFill>
            <a:prstDash val="solid"/>
          </a:ln>
          <a:effectLst/>
        </c:spPr>
        <c:txPr>
          <a:bodyPr rot="0" vert="horz" wrap="square"/>
          <a:lstStyle/>
          <a:p>
            <a:pPr>
              <a:defRPr lang="en-US" sz="1600" b="1" i="0" u="none" baseline="0">
                <a:solidFill>
                  <a:srgbClr val="000000"/>
                </a:solidFill>
                <a:latin typeface="ＭＳ ゴシック"/>
                <a:ea typeface="ＭＳ ゴシック"/>
                <a:cs typeface="ＭＳ ゴシック"/>
              </a:defRPr>
            </a:pPr>
            <a:endParaRPr lang="ja-JP"/>
          </a:p>
        </c:txPr>
        <c:crossAx val="47144157"/>
        <c:crosses val="autoZero"/>
        <c:auto val="1"/>
        <c:lblAlgn val="ctr"/>
        <c:lblOffset val="100"/>
        <c:tickLblSkip val="1"/>
        <c:noMultiLvlLbl val="0"/>
      </c:catAx>
      <c:valAx>
        <c:axId val="47144157"/>
        <c:scaling>
          <c:orientation val="minMax"/>
        </c:scaling>
        <c:delete val="0"/>
        <c:axPos val="l"/>
        <c:majorGridlines>
          <c:spPr>
            <a:ln w="3175" cap="flat" cmpd="sng">
              <a:solidFill>
                <a:srgbClr val="000000"/>
              </a:solidFill>
              <a:prstDash val="solid"/>
            </a:ln>
            <a:effectLst/>
          </c:spPr>
        </c:majorGridlines>
        <c:numFmt formatCode="#,##0;&quot;▲ &quot;#,##0" sourceLinked="0"/>
        <c:majorTickMark val="in"/>
        <c:minorTickMark val="none"/>
        <c:tickLblPos val="nextTo"/>
        <c:spPr>
          <a:ln w="3175" cap="flat" cmpd="sng">
            <a:solidFill>
              <a:srgbClr val="000000"/>
            </a:solidFill>
            <a:prstDash val="solid"/>
          </a:ln>
          <a:effectLst/>
        </c:spPr>
        <c:txPr>
          <a:bodyPr rot="0" vert="horz" wrap="square"/>
          <a:lstStyle/>
          <a:p>
            <a:pPr>
              <a:defRPr lang="en-US" sz="1600" b="0" i="0" u="none" baseline="0">
                <a:solidFill>
                  <a:srgbClr val="000000"/>
                </a:solidFill>
                <a:latin typeface="ＭＳ ゴシック"/>
                <a:ea typeface="ＭＳ ゴシック"/>
                <a:cs typeface="ＭＳ ゴシック"/>
              </a:defRPr>
            </a:pPr>
            <a:endParaRPr lang="ja-JP"/>
          </a:p>
        </c:txPr>
        <c:crossAx val="42520941"/>
        <c:crosses val="autoZero"/>
        <c:crossBetween val="between"/>
      </c:valAx>
      <c:spPr>
        <a:solidFill>
          <a:srgbClr val="FFFFFF"/>
        </a:solidFill>
        <a:ln w="25400">
          <a:noFill/>
        </a:ln>
        <a:effectLst/>
      </c:spPr>
    </c:plotArea>
    <c:plotVisOnly val="1"/>
    <c:dispBlanksAs val="zero"/>
    <c:showDLblsOverMax val="0"/>
  </c:chart>
  <c:spPr>
    <a:noFill/>
    <a:ln w="9525">
      <a:noFill/>
    </a:ln>
    <a:effectLst/>
  </c:spPr>
  <c:txPr>
    <a:bodyPr rot="0" vert="horz" wrap="square"/>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{E444F39D-FBEB-457E-B139-A0766BCE03D0}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32A-4058-9EC9-B73469B60A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{59640F6A-3004-4961-A980-C2CFC4EBD898}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2A-4058-9EC9-B73469B60A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{D39BC5E0-EA3D-43D3-AF07-E3E2ACE0A977}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2A-4058-9EC9-B73469B60A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{D4D0836A-8687-43D1-9CAD-8020A02B2A4B}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2A-4058-9EC9-B73469B60A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{72556141-9636-46AD-B26A-0F6BAFCDCECA}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2A-4058-9EC9-B73469B60AF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{E5059970-4474-4D71-BA67-BE7F7A022CE0}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32A-4058-9EC9-B73469B60AF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{948FC52D-1189-4843-B1C8-8F748D8BBF80}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32A-4058-9EC9-B73469B60AF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{A64D407C-406E-4640-BE67-00253ADBBE18}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32A-4058-9EC9-B73469B60AF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{C54487CD-F8E7-4DE8-8873-6CE517E0D19E}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32A-4058-9EC9-B73469B60A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66.900000000000006</c:v>
                </c:pt>
                <c:pt idx="16">
                  <c:v>72.5</c:v>
                </c:pt>
                <c:pt idx="24">
                  <c:v>74.3</c:v>
                </c:pt>
              </c:numCache>
            </c:numRef>
          </c:xVal>
          <c:yVal>
            <c:numRef>
              <c:f>公会計指標分析・財政指標組合せ分析表!$BP$51:$DC$51</c:f>
              <c:numCache>
                <c:formatCode>#,##0.0;"▲ "#,##0.0</c:formatCode>
                <c:ptCount val="40"/>
                <c:pt idx="8">
                  <c:v>70.2</c:v>
                </c:pt>
                <c:pt idx="16">
                  <c:v>39.700000000000003</c:v>
                </c:pt>
                <c:pt idx="24">
                  <c:v>13.8</c:v>
                </c:pt>
              </c:numCache>
            </c:numRef>
          </c:yVal>
          <c:smooth val="0"/>
          <c:extLst>
            <c:ext xmlns:c16="http://schemas.microsoft.com/office/drawing/2014/chart" uri="{C3380CC4-5D6E-409C-BE32-E72D297353CC}">
              <c16:uniqueId val="{00000009-C32A-4058-9EC9-B73469B60A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{E61ABA8C-CC3A-496C-A153-98CBEB1221AD}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32A-4058-9EC9-B73469B60A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{B3F58E8D-06BE-4B2A-ACBB-A84020D00A46}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2A-4058-9EC9-B73469B60A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{EAE279CC-C2F2-475F-AB7F-5F8C7938436C}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2A-4058-9EC9-B73469B60A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{6C406F2F-15BC-43BF-AFF4-24C6AFB37A3B}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2A-4058-9EC9-B73469B60A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{4D0C3DA5-E36C-4DC5-9C6E-271D78DB00F7}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2A-4058-9EC9-B73469B60AF5}"/>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{41E17DF7-539A-4AAE-AFC0-E5A1697A13A8}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32A-4058-9EC9-B73469B60AF5}"/>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{0A330C41-5470-41FA-AD71-D7BE1C6FFBC4}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32A-4058-9EC9-B73469B60AF5}"/>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{4F900DF5-3E71-457D-A0EF-9FA21086C17C}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32A-4058-9EC9-B73469B60AF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{013E4405-2061-44AF-9F49-1CF699648F51}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32A-4058-9EC9-B73469B60A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66</c:v>
                </c:pt>
                <c:pt idx="16">
                  <c:v>65.099999999999994</c:v>
                </c:pt>
                <c:pt idx="24">
                  <c:v>63.1</c:v>
                </c:pt>
              </c:numCache>
            </c:numRef>
          </c:xVal>
          <c:yVal>
            <c:numRef>
              <c:f>公会計指標分析・財政指標組合せ分析表!$BP$55:$DC$55</c:f>
              <c:numCache>
                <c:formatCode>#,##0.0;"▲ "#,##0.0</c:formatCode>
                <c:ptCount val="40"/>
                <c:pt idx="8">
                  <c:v>35.5</c:v>
                </c:pt>
                <c:pt idx="16">
                  <c:v>13.5</c:v>
                </c:pt>
                <c:pt idx="24">
                  <c:v>0</c:v>
                </c:pt>
              </c:numCache>
            </c:numRef>
          </c:yVal>
          <c:smooth val="0"/>
          <c:extLst>
            <c:ext xmlns:c16="http://schemas.microsoft.com/office/drawing/2014/chart" uri="{C3380CC4-5D6E-409C-BE32-E72D297353CC}">
              <c16:uniqueId val="{00000013-C32A-4058-9EC9-B73469B60AF5}"/>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{A7D529C4-E18D-4339-BA00-F9ACC293A1D9}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254-4C37-8720-190DFFD991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{C2B2ACAF-F6E8-4E53-BA60-75320DB19BD4}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54-4C37-8720-190DFFD991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{7CABD5DC-D0F7-4BD9-B968-0689C8FA4EED}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54-4C37-8720-190DFFD991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{21E208EE-1171-4E4A-A514-1F8739F30068}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54-4C37-8720-190DFFD991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{78491E86-A9AE-4028-9DCB-4BF1A6BFBA2B}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54-4C37-8720-190DFFD9918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{5F7F38EB-17F3-463F-90C8-5D44677FEF9E}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254-4C37-8720-190DFFD9918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{232966A8-C60A-41CC-A8DF-61468E6B898D}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254-4C37-8720-190DFFD9918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{D204A7EC-2F06-4F29-BE2C-5DB82A83BFE7}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254-4C37-8720-190DFFD9918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{86B930B6-4C60-4B94-BC71-D231EC8BFFA7}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254-4C37-8720-190DFFD991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12.6</c:v>
                </c:pt>
                <c:pt idx="16">
                  <c:v>11.3</c:v>
                </c:pt>
                <c:pt idx="24">
                  <c:v>11.3</c:v>
                </c:pt>
                <c:pt idx="32">
                  <c:v>13.1</c:v>
                </c:pt>
              </c:numCache>
            </c:numRef>
          </c:xVal>
          <c:yVal>
            <c:numRef>
              <c:f>公会計指標分析・財政指標組合せ分析表!$BP$73:$DC$73</c:f>
              <c:numCache>
                <c:formatCode>#,##0.0;"▲ "#,##0.0</c:formatCode>
                <c:ptCount val="40"/>
                <c:pt idx="0">
                  <c:v>94.2</c:v>
                </c:pt>
                <c:pt idx="8">
                  <c:v>70.2</c:v>
                </c:pt>
                <c:pt idx="16">
                  <c:v>39.700000000000003</c:v>
                </c:pt>
                <c:pt idx="24">
                  <c:v>13.8</c:v>
                </c:pt>
                <c:pt idx="32">
                  <c:v>20.6</c:v>
                </c:pt>
              </c:numCache>
            </c:numRef>
          </c:yVal>
          <c:smooth val="0"/>
          <c:extLst>
            <c:ext xmlns:c16="http://schemas.microsoft.com/office/drawing/2014/chart" uri="{C3380CC4-5D6E-409C-BE32-E72D297353CC}">
              <c16:uniqueId val="{00000009-A254-4C37-8720-190DFFD991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4605721428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{8793B9AA-F57C-4679-805C-F3FDD7E05628}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254-4C37-8720-190DFFD991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{BA320328-7A0D-4C49-AC8F-712642A9F53F}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54-4C37-8720-190DFFD991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{714FC3BF-31B8-44BA-BC65-04009078F727}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54-4C37-8720-190DFFD991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{7C40E156-1890-43A6-831F-C88DFC3A9E79}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54-4C37-8720-190DFFD991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{6166E838-1895-4F8F-A9F7-375507751E75}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54-4C37-8720-190DFFD99183}"/>
                </c:ext>
              </c:extLst>
            </c:dLbl>
            <c:dLbl>
              <c:idx val="8"/>
              <c:layout>
                <c:manualLayout>
                  <c:x val="-2.346887377204348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{7DB17F6E-BA7D-44EE-8C65-CE43DF31FA2C}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254-4C37-8720-190DFFD9918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{48118733-4284-4ECD-ACD7-C335D8835CA7}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254-4C37-8720-190DFFD99183}"/>
                </c:ext>
              </c:extLst>
            </c:dLbl>
            <c:dLbl>
              <c:idx val="24"/>
              <c:layout>
                <c:manualLayout>
                  <c:x val="-4.4905057365901176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{9D9E80E1-11F9-4E01-9D11-22D85F41A014}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254-4C37-8720-190DFFD99183}"/>
                </c:ext>
              </c:extLst>
            </c:dLbl>
            <c:dLbl>
              <c:idx val="32"/>
              <c:layout>
                <c:manualLayout>
                  <c:x val="-1.8235628084250128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{B9F893E7-4159-4A67-8635-9BA677084C4F}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254-4C37-8720-190DFFD991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7.2</c:v>
                </c:pt>
                <c:pt idx="32">
                  <c:v>7.2</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A254-4C37-8720-190DFFD99183}"/>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91325" y="4591050"/>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bwMode="auto">
        <a:xfrm>
          <a:off x="89820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fLocksText="0">
      <xdr:nvSpPr>
        <xdr:cNvPr id="2" name="正方形/長方形 1">
          <a:extLst>
            <a:ext uri="{FF2B5EF4-FFF2-40B4-BE49-F238E27FC236}">
              <a16:creationId xmlns:a16="http://schemas.microsoft.com/office/drawing/2014/main" id="{00000000-0008-0000-0300-000002000000}"/>
            </a:ext>
          </a:extLst>
        </xdr:cNvPr>
        <xdr:cNvSpPr/>
      </xdr:nvSpPr>
      <xdr:spPr>
        <a:xfrm>
          <a:off x="723900" y="400050"/>
          <a:ext cx="126968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3</a:t>
          </a:r>
          <a:r>
            <a:rPr lang="ja-JP" altLang="en-US" sz="3200" b="1">
              <a:solidFill>
                <a:srgbClr val="000000"/>
              </a:solidFill>
              <a:latin typeface="ＭＳ Ｐゴシック" panose="020B0600070205080204" pitchFamily="50" charset="-128"/>
              <a:ea typeface="ＭＳ Ｐゴシック" panose="020B0600070205080204" pitchFamily="50" charset="-128"/>
            </a:rPr>
            <a:t>）市町村財政比較分析表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fLocksText="0">
      <xdr:nvSpPr>
        <xdr:cNvPr id="3" name="正方形/長方形 2">
          <a:extLst>
            <a:ext uri="{FF2B5EF4-FFF2-40B4-BE49-F238E27FC236}">
              <a16:creationId xmlns:a16="http://schemas.microsoft.com/office/drawing/2014/main" id="{00000000-0008-0000-0300-000003000000}"/>
            </a:ext>
          </a:extLst>
        </xdr:cNvPr>
        <xdr:cNvSpPr/>
      </xdr:nvSpPr>
      <xdr:spPr>
        <a:xfrm>
          <a:off x="20193000" y="390525"/>
          <a:ext cx="393382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fLocksText="0">
      <xdr:nvSpPr>
        <xdr:cNvPr id="4" name="正方形/長方形 3">
          <a:extLst>
            <a:ext uri="{FF2B5EF4-FFF2-40B4-BE49-F238E27FC236}">
              <a16:creationId xmlns:a16="http://schemas.microsoft.com/office/drawing/2014/main" id="{00000000-0008-0000-0300-000004000000}"/>
            </a:ext>
          </a:extLst>
        </xdr:cNvPr>
        <xdr:cNvSpPr/>
      </xdr:nvSpPr>
      <xdr:spPr>
        <a:xfrm>
          <a:off x="20221575" y="409575"/>
          <a:ext cx="38862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fLocksText="0">
      <xdr:nvSpPr>
        <xdr:cNvPr id="5" name="正方形/長方形 4">
          <a:extLst>
            <a:ext uri="{FF2B5EF4-FFF2-40B4-BE49-F238E27FC236}">
              <a16:creationId xmlns:a16="http://schemas.microsoft.com/office/drawing/2014/main" id="{00000000-0008-0000-0300-000005000000}"/>
            </a:ext>
          </a:extLst>
        </xdr:cNvPr>
        <xdr:cNvSpPr/>
      </xdr:nvSpPr>
      <xdr:spPr>
        <a:xfrm>
          <a:off x="20240625" y="438150"/>
          <a:ext cx="382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fLocksText="0">
      <xdr:nvSpPr>
        <xdr:cNvPr id="6" name="正方形/長方形 5">
          <a:extLst>
            <a:ext uri="{FF2B5EF4-FFF2-40B4-BE49-F238E27FC236}">
              <a16:creationId xmlns:a16="http://schemas.microsoft.com/office/drawing/2014/main" id="{00000000-0008-0000-0300-000006000000}"/>
            </a:ext>
          </a:extLst>
        </xdr:cNvPr>
        <xdr:cNvSpPr/>
      </xdr:nvSpPr>
      <xdr:spPr>
        <a:xfrm>
          <a:off x="17402175" y="390525"/>
          <a:ext cx="26574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fLocksText="0">
      <xdr:nvSpPr>
        <xdr:cNvPr id="7" name="正方形/長方形 6">
          <a:extLst>
            <a:ext uri="{FF2B5EF4-FFF2-40B4-BE49-F238E27FC236}">
              <a16:creationId xmlns:a16="http://schemas.microsoft.com/office/drawing/2014/main" id="{00000000-0008-0000-0300-000007000000}"/>
            </a:ext>
          </a:extLst>
        </xdr:cNvPr>
        <xdr:cNvSpPr/>
      </xdr:nvSpPr>
      <xdr:spPr>
        <a:xfrm>
          <a:off x="17421225" y="409575"/>
          <a:ext cx="26193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fLocksText="0">
      <xdr:nvSpPr>
        <xdr:cNvPr id="8" name="正方形/長方形 7">
          <a:extLst>
            <a:ext uri="{FF2B5EF4-FFF2-40B4-BE49-F238E27FC236}">
              <a16:creationId xmlns:a16="http://schemas.microsoft.com/office/drawing/2014/main" id="{00000000-0008-0000-0300-000008000000}"/>
            </a:ext>
          </a:extLst>
        </xdr:cNvPr>
        <xdr:cNvSpPr/>
      </xdr:nvSpPr>
      <xdr:spPr>
        <a:xfrm>
          <a:off x="17449800" y="438150"/>
          <a:ext cx="2562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4</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fLocksText="0">
      <xdr:nvSpPr>
        <xdr:cNvPr id="9" name="正方形/長方形 8">
          <a:extLst>
            <a:ext uri="{FF2B5EF4-FFF2-40B4-BE49-F238E27FC236}">
              <a16:creationId xmlns:a16="http://schemas.microsoft.com/office/drawing/2014/main" id="{00000000-0008-0000-0300-000009000000}"/>
            </a:ext>
          </a:extLst>
        </xdr:cNvPr>
        <xdr:cNvSpPr/>
      </xdr:nvSpPr>
      <xdr:spPr>
        <a:xfrm>
          <a:off x="828675" y="1143000"/>
          <a:ext cx="9648825" cy="16668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fLocksText="0">
      <xdr:nvSpPr>
        <xdr:cNvPr id="10" name="正方形/長方形 9">
          <a:extLst>
            <a:ext uri="{FF2B5EF4-FFF2-40B4-BE49-F238E27FC236}">
              <a16:creationId xmlns:a16="http://schemas.microsoft.com/office/drawing/2014/main" id="{00000000-0008-0000-0300-00000A000000}"/>
            </a:ext>
          </a:extLst>
        </xdr:cNvPr>
        <xdr:cNvSpPr/>
      </xdr:nvSpPr>
      <xdr:spPr>
        <a:xfrm>
          <a:off x="952500" y="1171575"/>
          <a:ext cx="14001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fLocksText="0">
      <xdr:nvSpPr>
        <xdr:cNvPr id="11" name="正方形/長方形 10">
          <a:extLst>
            <a:ext uri="{FF2B5EF4-FFF2-40B4-BE49-F238E27FC236}">
              <a16:creationId xmlns:a16="http://schemas.microsoft.com/office/drawing/2014/main" id="{00000000-0008-0000-0300-00000B000000}"/>
            </a:ext>
          </a:extLst>
        </xdr:cNvPr>
        <xdr:cNvSpPr/>
      </xdr:nvSpPr>
      <xdr:spPr>
        <a:xfrm>
          <a:off x="22860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17,119
16,961
89.45
11,500,016
10,919,543
552,340
6,600,638
11,347,889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fLocksText="0">
      <xdr:nvSpPr>
        <xdr:cNvPr id="12" name="正方形/長方形 11">
          <a:extLst>
            <a:ext uri="{FF2B5EF4-FFF2-40B4-BE49-F238E27FC236}">
              <a16:creationId xmlns:a16="http://schemas.microsoft.com/office/drawing/2014/main" id="{00000000-0008-0000-0300-00000C000000}"/>
            </a:ext>
          </a:extLst>
        </xdr:cNvPr>
        <xdr:cNvSpPr/>
      </xdr:nvSpPr>
      <xdr:spPr>
        <a:xfrm>
          <a:off x="3619500" y="1171575"/>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(R5.1.1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(R5.1.1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fLocksText="0">
      <xdr:nvSpPr>
        <xdr:cNvPr id="13" name="正方形/長方形 12">
          <a:extLst>
            <a:ext uri="{FF2B5EF4-FFF2-40B4-BE49-F238E27FC236}">
              <a16:creationId xmlns:a16="http://schemas.microsoft.com/office/drawing/2014/main" id="{00000000-0008-0000-0300-00000D000000}"/>
            </a:ext>
          </a:extLst>
        </xdr:cNvPr>
        <xdr:cNvSpPr/>
      </xdr:nvSpPr>
      <xdr:spPr>
        <a:xfrm>
          <a:off x="5143500" y="1190625"/>
          <a:ext cx="20288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fLocksText="0">
      <xdr:nvSpPr>
        <xdr:cNvPr id="14" name="正方形/長方形 13">
          <a:extLst>
            <a:ext uri="{FF2B5EF4-FFF2-40B4-BE49-F238E27FC236}">
              <a16:creationId xmlns:a16="http://schemas.microsoft.com/office/drawing/2014/main" id="{00000000-0008-0000-0300-00000E000000}"/>
            </a:ext>
          </a:extLst>
        </xdr:cNvPr>
        <xdr:cNvSpPr/>
      </xdr:nvSpPr>
      <xdr:spPr>
        <a:xfrm>
          <a:off x="7172325" y="1190625"/>
          <a:ext cx="12668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13.1
20.6</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fLocksText="0">
      <xdr:nvSpPr>
        <xdr:cNvPr id="15" name="正方形/長方形 14">
          <a:extLst>
            <a:ext uri="{FF2B5EF4-FFF2-40B4-BE49-F238E27FC236}">
              <a16:creationId xmlns:a16="http://schemas.microsoft.com/office/drawing/2014/main" id="{00000000-0008-0000-0300-00000F000000}"/>
            </a:ext>
          </a:extLst>
        </xdr:cNvPr>
        <xdr:cNvSpPr/>
      </xdr:nvSpPr>
      <xdr:spPr>
        <a:xfrm>
          <a:off x="8505825" y="1190625"/>
          <a:ext cx="63817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fLocksText="0">
      <xdr:nvSpPr>
        <xdr:cNvPr id="16" name="正方形/長方形 15">
          <a:extLst>
            <a:ext uri="{FF2B5EF4-FFF2-40B4-BE49-F238E27FC236}">
              <a16:creationId xmlns:a16="http://schemas.microsoft.com/office/drawing/2014/main" id="{00000000-0008-0000-0300-000010000000}"/>
            </a:ext>
          </a:extLst>
        </xdr:cNvPr>
        <xdr:cNvSpPr/>
      </xdr:nvSpPr>
      <xdr:spPr>
        <a:xfrm>
          <a:off x="5143500" y="1981200"/>
          <a:ext cx="20288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fLocksText="0">
      <xdr:nvSpPr>
        <xdr:cNvPr id="17" name="正方形/長方形 16">
          <a:extLst>
            <a:ext uri="{FF2B5EF4-FFF2-40B4-BE49-F238E27FC236}">
              <a16:creationId xmlns:a16="http://schemas.microsoft.com/office/drawing/2014/main" id="{00000000-0008-0000-0300-000011000000}"/>
            </a:ext>
          </a:extLst>
        </xdr:cNvPr>
        <xdr:cNvSpPr/>
      </xdr:nvSpPr>
      <xdr:spPr>
        <a:xfrm>
          <a:off x="7239000" y="1981200"/>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H30  Ⅳ</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Ⅳ</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Ⅳ</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R04  Ⅳ</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fLocksText="0">
      <xdr:nvSpPr>
        <xdr:cNvPr id="18" name="角丸四角形 17">
          <a:extLst>
            <a:ext uri="{FF2B5EF4-FFF2-40B4-BE49-F238E27FC236}">
              <a16:creationId xmlns:a16="http://schemas.microsoft.com/office/drawing/2014/main" id="{00000000-0008-0000-0300-000012000000}"/>
            </a:ext>
          </a:extLst>
        </xdr:cNvPr>
        <xdr:cNvSpPr/>
      </xdr:nvSpPr>
      <xdr:spPr>
        <a:xfrm>
          <a:off x="10715625" y="1143000"/>
          <a:ext cx="143827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fLocksText="0">
      <xdr:nvSpPr>
        <xdr:cNvPr id="19" name="正方形/長方形 18">
          <a:extLst>
            <a:ext uri="{FF2B5EF4-FFF2-40B4-BE49-F238E27FC236}">
              <a16:creationId xmlns:a16="http://schemas.microsoft.com/office/drawing/2014/main" id="{00000000-0008-0000-0300-000013000000}"/>
            </a:ext>
          </a:extLst>
        </xdr:cNvPr>
        <xdr:cNvSpPr/>
      </xdr:nvSpPr>
      <xdr:spPr>
        <a:xfrm>
          <a:off x="10953750" y="1200150"/>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fLocksText="0">
      <xdr:nvSpPr>
        <xdr:cNvPr id="20" name="正方形/長方形 19">
          <a:extLst>
            <a:ext uri="{FF2B5EF4-FFF2-40B4-BE49-F238E27FC236}">
              <a16:creationId xmlns:a16="http://schemas.microsoft.com/office/drawing/2014/main" id="{00000000-0008-0000-0300-000014000000}"/>
            </a:ext>
          </a:extLst>
        </xdr:cNvPr>
        <xdr:cNvSpPr/>
      </xdr:nvSpPr>
      <xdr:spPr>
        <a:xfrm>
          <a:off x="10953750" y="145732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fLocksText="0">
      <xdr:nvSpPr>
        <xdr:cNvPr id="21" name="正方形/長方形 20">
          <a:extLst>
            <a:ext uri="{FF2B5EF4-FFF2-40B4-BE49-F238E27FC236}">
              <a16:creationId xmlns:a16="http://schemas.microsoft.com/office/drawing/2014/main" id="{00000000-0008-0000-0300-000015000000}"/>
            </a:ext>
          </a:extLst>
        </xdr:cNvPr>
        <xdr:cNvSpPr/>
      </xdr:nvSpPr>
      <xdr:spPr>
        <a:xfrm>
          <a:off x="10953750" y="1771650"/>
          <a:ext cx="12668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1825" y="1295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1825" y="17430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196215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1825" y="21050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fLocksText="0">
      <xdr:nvSpPr>
        <xdr:cNvPr id="27" name="楕円 26">
          <a:extLst>
            <a:ext uri="{FF2B5EF4-FFF2-40B4-BE49-F238E27FC236}">
              <a16:creationId xmlns:a16="http://schemas.microsoft.com/office/drawing/2014/main" id="{00000000-0008-0000-0300-00001B000000}"/>
            </a:ext>
          </a:extLst>
        </xdr:cNvPr>
        <xdr:cNvSpPr/>
      </xdr:nvSpPr>
      <xdr:spPr>
        <a:xfrm>
          <a:off x="10829925" y="1238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fLocksText="0">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485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133350</xdr:colOff>
      <xdr:row>17</xdr:row>
      <xdr:rowOff>95250</xdr:rowOff>
    </xdr:from>
    <xdr:ext cx="8810625" cy="25717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2847975"/>
          <a:ext cx="8810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9525</xdr:rowOff>
    </xdr:from>
    <xdr:ext cx="919162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086100"/>
          <a:ext cx="9191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令和</a:t>
          </a:r>
          <a:r>
            <a:rPr lang="en-US" altLang="ja-JP" sz="1000">
              <a:solidFill>
                <a:srgbClr val="000000"/>
              </a:solidFill>
              <a:latin typeface="ＭＳ Ｐゴシック" panose="020B0600070205080204" pitchFamily="50" charset="-128"/>
              <a:ea typeface="ＭＳ Ｐゴシック" panose="020B0600070205080204" pitchFamily="50" charset="-128"/>
            </a:rPr>
            <a:t>5</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85725</xdr:rowOff>
    </xdr:from>
    <xdr:ext cx="5762625"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324225"/>
          <a:ext cx="5762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717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562350"/>
          <a:ext cx="8724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85725</xdr:rowOff>
    </xdr:from>
    <xdr:ext cx="5962650" cy="25717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10000"/>
          <a:ext cx="5962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161925</xdr:rowOff>
    </xdr:from>
    <xdr:ext cx="8143875" cy="25717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048125"/>
          <a:ext cx="81438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4</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63000" cy="42862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286250"/>
          <a:ext cx="8763000" cy="428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の</a:t>
          </a:r>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fLocksText="0">
      <xdr:nvSpPr>
        <xdr:cNvPr id="36" name="正方形/長方形 35">
          <a:extLst>
            <a:ext uri="{FF2B5EF4-FFF2-40B4-BE49-F238E27FC236}">
              <a16:creationId xmlns:a16="http://schemas.microsoft.com/office/drawing/2014/main" id="{00000000-0008-0000-0300-000024000000}"/>
            </a:ext>
          </a:extLst>
        </xdr:cNvPr>
        <xdr:cNvSpPr/>
      </xdr:nvSpPr>
      <xdr:spPr>
        <a:xfrm>
          <a:off x="762000" y="474345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95250</xdr:colOff>
      <xdr:row>31</xdr:row>
      <xdr:rowOff>66675</xdr:rowOff>
    </xdr:from>
    <xdr:ext cx="1276350" cy="30480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1650" y="5086350"/>
          <a:ext cx="1276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28575</xdr:colOff>
      <xdr:row>31</xdr:row>
      <xdr:rowOff>38100</xdr:rowOff>
    </xdr:from>
    <xdr:ext cx="1647825" cy="36195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1825" y="505777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[0.30]</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fLocksText="0">
      <xdr:nvSpPr>
        <xdr:cNvPr id="39" name="正方形/長方形 38">
          <a:extLst>
            <a:ext uri="{FF2B5EF4-FFF2-40B4-BE49-F238E27FC236}">
              <a16:creationId xmlns:a16="http://schemas.microsoft.com/office/drawing/2014/main" id="{00000000-0008-0000-0300-000027000000}"/>
            </a:ext>
          </a:extLst>
        </xdr:cNvPr>
        <xdr:cNvSpPr/>
      </xdr:nvSpPr>
      <xdr:spPr>
        <a:xfrm>
          <a:off x="5905500" y="498157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fLocksText="0">
      <xdr:nvSpPr>
        <xdr:cNvPr id="40" name="正方形/長方形 39">
          <a:extLst>
            <a:ext uri="{FF2B5EF4-FFF2-40B4-BE49-F238E27FC236}">
              <a16:creationId xmlns:a16="http://schemas.microsoft.com/office/drawing/2014/main" id="{00000000-0008-0000-0300-000028000000}"/>
            </a:ext>
          </a:extLst>
        </xdr:cNvPr>
        <xdr:cNvSpPr/>
      </xdr:nvSpPr>
      <xdr:spPr>
        <a:xfrm>
          <a:off x="5905500" y="516255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fLocksText="0">
      <xdr:nvSpPr>
        <xdr:cNvPr id="41" name="正方形/長方形 40">
          <a:extLst>
            <a:ext uri="{FF2B5EF4-FFF2-40B4-BE49-F238E27FC236}">
              <a16:creationId xmlns:a16="http://schemas.microsoft.com/office/drawing/2014/main" id="{00000000-0008-0000-0300-000029000000}"/>
            </a:ext>
          </a:extLst>
        </xdr:cNvPr>
        <xdr:cNvSpPr/>
      </xdr:nvSpPr>
      <xdr:spPr>
        <a:xfrm>
          <a:off x="7553325" y="498157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fLocksText="0">
      <xdr:nvSpPr>
        <xdr:cNvPr id="42" name="正方形/長方形 41">
          <a:extLst>
            <a:ext uri="{FF2B5EF4-FFF2-40B4-BE49-F238E27FC236}">
              <a16:creationId xmlns:a16="http://schemas.microsoft.com/office/drawing/2014/main" id="{00000000-0008-0000-0300-00002A000000}"/>
            </a:ext>
          </a:extLst>
        </xdr:cNvPr>
        <xdr:cNvSpPr/>
      </xdr:nvSpPr>
      <xdr:spPr>
        <a:xfrm>
          <a:off x="7553325" y="5162550"/>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fLocksText="0">
      <xdr:nvSpPr>
        <xdr:cNvPr id="43" name="正方形/長方形 42">
          <a:extLst>
            <a:ext uri="{FF2B5EF4-FFF2-40B4-BE49-F238E27FC236}">
              <a16:creationId xmlns:a16="http://schemas.microsoft.com/office/drawing/2014/main" id="{00000000-0008-0000-0300-00002B000000}"/>
            </a:ext>
          </a:extLst>
        </xdr:cNvPr>
        <xdr:cNvSpPr/>
      </xdr:nvSpPr>
      <xdr:spPr>
        <a:xfrm>
          <a:off x="9020175" y="498157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fLocksText="0">
      <xdr:nvSpPr>
        <xdr:cNvPr id="44" name="正方形/長方形 43">
          <a:extLst>
            <a:ext uri="{FF2B5EF4-FFF2-40B4-BE49-F238E27FC236}">
              <a16:creationId xmlns:a16="http://schemas.microsoft.com/office/drawing/2014/main" id="{00000000-0008-0000-0300-00002C000000}"/>
            </a:ext>
          </a:extLst>
        </xdr:cNvPr>
        <xdr:cNvSpPr/>
      </xdr:nvSpPr>
      <xdr:spPr>
        <a:xfrm>
          <a:off x="9020175" y="5162550"/>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fLocksText="0">
      <xdr:nvSpPr>
        <xdr:cNvPr id="45" name="正方形/長方形 44">
          <a:extLst>
            <a:ext uri="{FF2B5EF4-FFF2-40B4-BE49-F238E27FC236}">
              <a16:creationId xmlns:a16="http://schemas.microsoft.com/office/drawing/2014/main" id="{00000000-0008-0000-0300-00002D000000}"/>
            </a:ext>
          </a:extLst>
        </xdr:cNvPr>
        <xdr:cNvSpPr/>
      </xdr:nvSpPr>
      <xdr:spPr>
        <a:xfrm>
          <a:off x="762000" y="5467350"/>
          <a:ext cx="50768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fLocksText="0">
      <xdr:nvSpPr>
        <xdr:cNvPr id="46" name="正方形/長方形 45">
          <a:extLst>
            <a:ext uri="{FF2B5EF4-FFF2-40B4-BE49-F238E27FC236}">
              <a16:creationId xmlns:a16="http://schemas.microsoft.com/office/drawing/2014/main" id="{00000000-0008-0000-0300-00002E000000}"/>
            </a:ext>
          </a:extLst>
        </xdr:cNvPr>
        <xdr:cNvSpPr/>
      </xdr:nvSpPr>
      <xdr:spPr>
        <a:xfrm>
          <a:off x="6029325" y="5467350"/>
          <a:ext cx="602932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fLocksText="0">
      <xdr:nvSpPr>
        <xdr:cNvPr id="47" name="正方形/長方形 46">
          <a:extLst>
            <a:ext uri="{FF2B5EF4-FFF2-40B4-BE49-F238E27FC236}">
              <a16:creationId xmlns:a16="http://schemas.microsoft.com/office/drawing/2014/main" id="{00000000-0008-0000-0300-00002F000000}"/>
            </a:ext>
          </a:extLst>
        </xdr:cNvPr>
        <xdr:cNvSpPr/>
      </xdr:nvSpPr>
      <xdr:spPr>
        <a:xfrm>
          <a:off x="6029325" y="5467350"/>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62675" y="5762625"/>
          <a:ext cx="5781675" cy="19145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人口減少や町内産業の低迷による減収要因に効果的な対策を講じることができない一方、高齢化や公債費等の財政需要が抑制できず、財政力指数は類似団体平均を大きく下回っている。</a:t>
          </a:r>
        </a:p>
        <a:p>
          <a:r>
            <a:rPr lang="ja-JP" altLang="en-US" sz="1300">
              <a:latin typeface="ＭＳ Ｐゴシック" panose="020B0600070205080204" pitchFamily="50" charset="-128"/>
              <a:ea typeface="ＭＳ Ｐゴシック" panose="020B0600070205080204" pitchFamily="50" charset="-128"/>
            </a:rPr>
            <a:t>　人口減は町内企業の労働力確保にまで影響しており、商工業の衰退と相まった更なる深刻化が懸念される。また、財政需要については、社会ニーズに沿った新たな財政需要が増加傾向にあり、実質的な財政基盤の弱体化が加速している。</a:t>
          </a:r>
        </a:p>
        <a:p>
          <a:r>
            <a:rPr lang="ja-JP" altLang="en-US" sz="1300">
              <a:latin typeface="ＭＳ Ｐゴシック" panose="020B0600070205080204" pitchFamily="50" charset="-128"/>
              <a:ea typeface="ＭＳ Ｐゴシック" panose="020B0600070205080204" pitchFamily="50" charset="-128"/>
            </a:rPr>
            <a:t>　これらの現状の改善にあたっては、行政の効率化に引き続き努めるとともに、効果的な対策を模索し事業展開につなげることが必要である。</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43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4199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161925</xdr:rowOff>
    </xdr:from>
    <xdr:ext cx="762000" cy="25717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286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0961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161925</xdr:rowOff>
    </xdr:from>
    <xdr:ext cx="762000" cy="25717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962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627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152400</xdr:rowOff>
    </xdr:from>
    <xdr:ext cx="762000" cy="25717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29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4389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152400</xdr:rowOff>
    </xdr:from>
    <xdr:ext cx="762000" cy="25717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305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150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152400</xdr:rowOff>
    </xdr:from>
    <xdr:ext cx="762000" cy="25717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98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912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152400</xdr:rowOff>
    </xdr:from>
    <xdr:ext cx="762000" cy="25717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57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4673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152400</xdr:rowOff>
    </xdr:from>
    <xdr:ext cx="762000" cy="25717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334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fLocksText="0">
      <xdr:nvSpPr>
        <xdr:cNvPr id="64" name="財政力グラフ枠">
          <a:extLst>
            <a:ext uri="{FF2B5EF4-FFF2-40B4-BE49-F238E27FC236}">
              <a16:creationId xmlns:a16="http://schemas.microsoft.com/office/drawing/2014/main" id="{00000000-0008-0000-0300-000040000000}"/>
            </a:ext>
          </a:extLst>
        </xdr:cNvPr>
        <xdr:cNvSpPr/>
      </xdr:nvSpPr>
      <xdr:spPr>
        <a:xfrm>
          <a:off x="762000" y="5467350"/>
          <a:ext cx="50768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5791200"/>
          <a:ext cx="0" cy="14097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44</xdr:row>
      <xdr:rowOff>47625</xdr:rowOff>
    </xdr:from>
    <xdr:ext cx="762000" cy="25717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38725" y="717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0.20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7275" y="7200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34</xdr:row>
      <xdr:rowOff>38100</xdr:rowOff>
    </xdr:from>
    <xdr:ext cx="762000" cy="25717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38725" y="5543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1.50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7275" y="57912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961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41</xdr:row>
      <xdr:rowOff>9525</xdr:rowOff>
    </xdr:from>
    <xdr:ext cx="762000" cy="25717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38725" y="66484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fLocksText="0">
      <xdr:nvSpPr>
        <xdr:cNvPr id="72" name="フローチャート: 判断 71">
          <a:extLst>
            <a:ext uri="{FF2B5EF4-FFF2-40B4-BE49-F238E27FC236}">
              <a16:creationId xmlns:a16="http://schemas.microsoft.com/office/drawing/2014/main" id="{00000000-0008-0000-0300-000048000000}"/>
            </a:ext>
          </a:extLst>
        </xdr:cNvPr>
        <xdr:cNvSpPr/>
      </xdr:nvSpPr>
      <xdr:spPr>
        <a:xfrm>
          <a:off x="4905375" y="6800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8975" y="70961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fLocksText="0">
      <xdr:nvSpPr>
        <xdr:cNvPr id="74" name="フローチャート: 判断 73">
          <a:extLst>
            <a:ext uri="{FF2B5EF4-FFF2-40B4-BE49-F238E27FC236}">
              <a16:creationId xmlns:a16="http://schemas.microsoft.com/office/drawing/2014/main" id="{00000000-0008-0000-0300-00004A000000}"/>
            </a:ext>
          </a:extLst>
        </xdr:cNvPr>
        <xdr:cNvSpPr/>
      </xdr:nvSpPr>
      <xdr:spPr>
        <a:xfrm>
          <a:off x="4067175" y="6800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40</xdr:row>
      <xdr:rowOff>95250</xdr:rowOff>
    </xdr:from>
    <xdr:ext cx="733425" cy="25717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5722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3625" y="70961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20562</xdr:rowOff>
    </xdr:from>
    <xdr:to>
      <xdr:col>15</xdr:col>
      <xdr:colOff>133350</xdr:colOff>
      <xdr:row>42</xdr:row>
      <xdr:rowOff>122162</xdr:rowOff>
    </xdr:to>
    <xdr:sp macro="" textlink="" fLocksText="0">
      <xdr:nvSpPr>
        <xdr:cNvPr id="77" name="フローチャート: 判断 76">
          <a:extLst>
            <a:ext uri="{FF2B5EF4-FFF2-40B4-BE49-F238E27FC236}">
              <a16:creationId xmlns:a16="http://schemas.microsoft.com/office/drawing/2014/main" id="{00000000-0008-0000-0300-00004D000000}"/>
            </a:ext>
          </a:extLst>
        </xdr:cNvPr>
        <xdr:cNvSpPr/>
      </xdr:nvSpPr>
      <xdr:spPr>
        <a:xfrm>
          <a:off x="3171825" y="6819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40</xdr:row>
      <xdr:rowOff>133350</xdr:rowOff>
    </xdr:from>
    <xdr:ext cx="762000" cy="25717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38450" y="6610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961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fLocksText="0">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848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40</xdr:row>
      <xdr:rowOff>152400</xdr:rowOff>
    </xdr:from>
    <xdr:ext cx="762000" cy="25717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2625" y="6629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fLocksText="0">
      <xdr:nvSpPr>
        <xdr:cNvPr id="82" name="フローチャート: 判断 81">
          <a:extLst>
            <a:ext uri="{FF2B5EF4-FFF2-40B4-BE49-F238E27FC236}">
              <a16:creationId xmlns:a16="http://schemas.microsoft.com/office/drawing/2014/main" id="{00000000-0008-0000-0300-000052000000}"/>
            </a:ext>
          </a:extLst>
        </xdr:cNvPr>
        <xdr:cNvSpPr/>
      </xdr:nvSpPr>
      <xdr:spPr>
        <a:xfrm>
          <a:off x="1400175" y="6858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40</xdr:row>
      <xdr:rowOff>171450</xdr:rowOff>
    </xdr:from>
    <xdr:ext cx="762000" cy="25717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638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47</xdr:row>
      <xdr:rowOff>133350</xdr:rowOff>
    </xdr:from>
    <xdr:ext cx="762000" cy="25717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3925"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47</xdr:row>
      <xdr:rowOff>133350</xdr:rowOff>
    </xdr:from>
    <xdr:ext cx="762000" cy="25717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5725"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133350</xdr:rowOff>
    </xdr:from>
    <xdr:ext cx="762000" cy="25717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47</xdr:row>
      <xdr:rowOff>133350</xdr:rowOff>
    </xdr:from>
    <xdr:ext cx="762000" cy="25717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14550"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47</xdr:row>
      <xdr:rowOff>133350</xdr:rowOff>
    </xdr:from>
    <xdr:ext cx="762000" cy="25717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28725"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fLocksText="0">
      <xdr:nvSpPr>
        <xdr:cNvPr id="89" name="楕円 88">
          <a:extLst>
            <a:ext uri="{FF2B5EF4-FFF2-40B4-BE49-F238E27FC236}">
              <a16:creationId xmlns:a16="http://schemas.microsoft.com/office/drawing/2014/main" id="{00000000-0008-0000-0300-000059000000}"/>
            </a:ext>
          </a:extLst>
        </xdr:cNvPr>
        <xdr:cNvSpPr/>
      </xdr:nvSpPr>
      <xdr:spPr>
        <a:xfrm>
          <a:off x="4905375" y="7038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42</xdr:row>
      <xdr:rowOff>142875</xdr:rowOff>
    </xdr:from>
    <xdr:ext cx="762000" cy="25717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38725" y="6943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fLocksText="0">
      <xdr:nvSpPr>
        <xdr:cNvPr id="91" name="楕円 90">
          <a:extLst>
            <a:ext uri="{FF2B5EF4-FFF2-40B4-BE49-F238E27FC236}">
              <a16:creationId xmlns:a16="http://schemas.microsoft.com/office/drawing/2014/main" id="{00000000-0008-0000-0300-00005B000000}"/>
            </a:ext>
          </a:extLst>
        </xdr:cNvPr>
        <xdr:cNvSpPr/>
      </xdr:nvSpPr>
      <xdr:spPr>
        <a:xfrm>
          <a:off x="4067175" y="7038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43</xdr:row>
      <xdr:rowOff>161925</xdr:rowOff>
    </xdr:from>
    <xdr:ext cx="733425" cy="25717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247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fLocksText="0">
      <xdr:nvSpPr>
        <xdr:cNvPr id="93" name="楕円 92">
          <a:extLst>
            <a:ext uri="{FF2B5EF4-FFF2-40B4-BE49-F238E27FC236}">
              <a16:creationId xmlns:a16="http://schemas.microsoft.com/office/drawing/2014/main" id="{00000000-0008-0000-0300-00005D000000}"/>
            </a:ext>
          </a:extLst>
        </xdr:cNvPr>
        <xdr:cNvSpPr/>
      </xdr:nvSpPr>
      <xdr:spPr>
        <a:xfrm>
          <a:off x="3171825" y="7038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43</xdr:row>
      <xdr:rowOff>161925</xdr:rowOff>
    </xdr:from>
    <xdr:ext cx="762000" cy="25717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38450" y="7124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fLocksText="0">
      <xdr:nvSpPr>
        <xdr:cNvPr id="95" name="楕円 94">
          <a:extLst>
            <a:ext uri="{FF2B5EF4-FFF2-40B4-BE49-F238E27FC236}">
              <a16:creationId xmlns:a16="http://schemas.microsoft.com/office/drawing/2014/main" id="{00000000-0008-0000-0300-00005F000000}"/>
            </a:ext>
          </a:extLst>
        </xdr:cNvPr>
        <xdr:cNvSpPr/>
      </xdr:nvSpPr>
      <xdr:spPr>
        <a:xfrm>
          <a:off x="2286000" y="7048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44</xdr:row>
      <xdr:rowOff>9525</xdr:rowOff>
    </xdr:from>
    <xdr:ext cx="762000" cy="25717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2625"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fLocksText="0">
      <xdr:nvSpPr>
        <xdr:cNvPr id="97" name="楕円 96">
          <a:extLst>
            <a:ext uri="{FF2B5EF4-FFF2-40B4-BE49-F238E27FC236}">
              <a16:creationId xmlns:a16="http://schemas.microsoft.com/office/drawing/2014/main" id="{00000000-0008-0000-0300-000061000000}"/>
            </a:ext>
          </a:extLst>
        </xdr:cNvPr>
        <xdr:cNvSpPr/>
      </xdr:nvSpPr>
      <xdr:spPr>
        <a:xfrm>
          <a:off x="1400175" y="7038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43</xdr:row>
      <xdr:rowOff>161925</xdr:rowOff>
    </xdr:from>
    <xdr:ext cx="762000" cy="25717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24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fLocksText="0">
      <xdr:nvSpPr>
        <xdr:cNvPr id="99" name="正方形/長方形 98">
          <a:extLst>
            <a:ext uri="{FF2B5EF4-FFF2-40B4-BE49-F238E27FC236}">
              <a16:creationId xmlns:a16="http://schemas.microsoft.com/office/drawing/2014/main" id="{00000000-0008-0000-0300-000063000000}"/>
            </a:ext>
          </a:extLst>
        </xdr:cNvPr>
        <xdr:cNvSpPr/>
      </xdr:nvSpPr>
      <xdr:spPr>
        <a:xfrm>
          <a:off x="762000" y="834390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9525</xdr:colOff>
      <xdr:row>53</xdr:row>
      <xdr:rowOff>104775</xdr:rowOff>
    </xdr:from>
    <xdr:ext cx="1438275" cy="3048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85925" y="8686800"/>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114300</xdr:colOff>
      <xdr:row>53</xdr:row>
      <xdr:rowOff>76200</xdr:rowOff>
    </xdr:from>
    <xdr:ext cx="1647825" cy="36195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7550" y="865822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[94.9%]</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fLocksText="0">
      <xdr:nvSpPr>
        <xdr:cNvPr id="102" name="正方形/長方形 101">
          <a:extLst>
            <a:ext uri="{FF2B5EF4-FFF2-40B4-BE49-F238E27FC236}">
              <a16:creationId xmlns:a16="http://schemas.microsoft.com/office/drawing/2014/main" id="{00000000-0008-0000-0300-000066000000}"/>
            </a:ext>
          </a:extLst>
        </xdr:cNvPr>
        <xdr:cNvSpPr/>
      </xdr:nvSpPr>
      <xdr:spPr>
        <a:xfrm>
          <a:off x="5905500" y="85820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fLocksText="0">
      <xdr:nvSpPr>
        <xdr:cNvPr id="103" name="正方形/長方形 102">
          <a:extLst>
            <a:ext uri="{FF2B5EF4-FFF2-40B4-BE49-F238E27FC236}">
              <a16:creationId xmlns:a16="http://schemas.microsoft.com/office/drawing/2014/main" id="{00000000-0008-0000-0300-000067000000}"/>
            </a:ext>
          </a:extLst>
        </xdr:cNvPr>
        <xdr:cNvSpPr/>
      </xdr:nvSpPr>
      <xdr:spPr>
        <a:xfrm>
          <a:off x="5905500" y="87534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fLocksText="0">
      <xdr:nvSpPr>
        <xdr:cNvPr id="104" name="正方形/長方形 103">
          <a:extLst>
            <a:ext uri="{FF2B5EF4-FFF2-40B4-BE49-F238E27FC236}">
              <a16:creationId xmlns:a16="http://schemas.microsoft.com/office/drawing/2014/main" id="{00000000-0008-0000-0300-000068000000}"/>
            </a:ext>
          </a:extLst>
        </xdr:cNvPr>
        <xdr:cNvSpPr/>
      </xdr:nvSpPr>
      <xdr:spPr>
        <a:xfrm>
          <a:off x="7553325" y="858202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fLocksText="0">
      <xdr:nvSpPr>
        <xdr:cNvPr id="105" name="正方形/長方形 104">
          <a:extLst>
            <a:ext uri="{FF2B5EF4-FFF2-40B4-BE49-F238E27FC236}">
              <a16:creationId xmlns:a16="http://schemas.microsoft.com/office/drawing/2014/main" id="{00000000-0008-0000-0300-000069000000}"/>
            </a:ext>
          </a:extLst>
        </xdr:cNvPr>
        <xdr:cNvSpPr/>
      </xdr:nvSpPr>
      <xdr:spPr>
        <a:xfrm>
          <a:off x="7553325" y="87534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fLocksText="0">
      <xdr:nvSpPr>
        <xdr:cNvPr id="106" name="正方形/長方形 105">
          <a:extLst>
            <a:ext uri="{FF2B5EF4-FFF2-40B4-BE49-F238E27FC236}">
              <a16:creationId xmlns:a16="http://schemas.microsoft.com/office/drawing/2014/main" id="{00000000-0008-0000-0300-00006A000000}"/>
            </a:ext>
          </a:extLst>
        </xdr:cNvPr>
        <xdr:cNvSpPr/>
      </xdr:nvSpPr>
      <xdr:spPr>
        <a:xfrm>
          <a:off x="9020175" y="858202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fLocksText="0">
      <xdr:nvSpPr>
        <xdr:cNvPr id="107" name="正方形/長方形 106">
          <a:extLst>
            <a:ext uri="{FF2B5EF4-FFF2-40B4-BE49-F238E27FC236}">
              <a16:creationId xmlns:a16="http://schemas.microsoft.com/office/drawing/2014/main" id="{00000000-0008-0000-0300-00006B000000}"/>
            </a:ext>
          </a:extLst>
        </xdr:cNvPr>
        <xdr:cNvSpPr/>
      </xdr:nvSpPr>
      <xdr:spPr>
        <a:xfrm>
          <a:off x="9020175" y="87534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fLocksText="0">
      <xdr:nvSpPr>
        <xdr:cNvPr id="108" name="正方形/長方形 107">
          <a:extLst>
            <a:ext uri="{FF2B5EF4-FFF2-40B4-BE49-F238E27FC236}">
              <a16:creationId xmlns:a16="http://schemas.microsoft.com/office/drawing/2014/main" id="{00000000-0008-0000-0300-00006C000000}"/>
            </a:ext>
          </a:extLst>
        </xdr:cNvPr>
        <xdr:cNvSpPr/>
      </xdr:nvSpPr>
      <xdr:spPr>
        <a:xfrm>
          <a:off x="762000" y="9067800"/>
          <a:ext cx="50768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fLocksText="0">
      <xdr:nvSpPr>
        <xdr:cNvPr id="109" name="正方形/長方形 108">
          <a:extLst>
            <a:ext uri="{FF2B5EF4-FFF2-40B4-BE49-F238E27FC236}">
              <a16:creationId xmlns:a16="http://schemas.microsoft.com/office/drawing/2014/main" id="{00000000-0008-0000-0300-00006D000000}"/>
            </a:ext>
          </a:extLst>
        </xdr:cNvPr>
        <xdr:cNvSpPr/>
      </xdr:nvSpPr>
      <xdr:spPr>
        <a:xfrm>
          <a:off x="6029325" y="9067800"/>
          <a:ext cx="602932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fLocksText="0">
      <xdr:nvSpPr>
        <xdr:cNvPr id="110" name="正方形/長方形 109">
          <a:extLst>
            <a:ext uri="{FF2B5EF4-FFF2-40B4-BE49-F238E27FC236}">
              <a16:creationId xmlns:a16="http://schemas.microsoft.com/office/drawing/2014/main" id="{00000000-0008-0000-0300-00006E000000}"/>
            </a:ext>
          </a:extLst>
        </xdr:cNvPr>
        <xdr:cNvSpPr/>
      </xdr:nvSpPr>
      <xdr:spPr>
        <a:xfrm>
          <a:off x="6029325" y="9067800"/>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62675" y="9363075"/>
          <a:ext cx="5781675" cy="19145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義務的経費の増加や、基礎的な行政サービスを手厚く展開していることで、類似団体に比べ高い数値となっており、新たな事業展開が厳しい状況となっている。</a:t>
          </a:r>
        </a:p>
        <a:p>
          <a:r>
            <a:rPr lang="ja-JP" altLang="en-US" sz="1300">
              <a:latin typeface="ＭＳ Ｐゴシック" panose="020B0600070205080204" pitchFamily="50" charset="-128"/>
              <a:ea typeface="ＭＳ Ｐゴシック" panose="020B0600070205080204" pitchFamily="50" charset="-128"/>
            </a:rPr>
            <a:t>　義務的経費について、著しい減少は期待できず、むしろ今後も増加していくことが見込まれることから、経常的な事業についても、効率化のみならず、廃止を含めた検討が必要である。</a:t>
          </a:r>
        </a:p>
        <a:p>
          <a:r>
            <a:rPr lang="ja-JP" altLang="en-US" sz="1300">
              <a:latin typeface="ＭＳ Ｐゴシック" panose="020B0600070205080204" pitchFamily="50" charset="-128"/>
              <a:ea typeface="ＭＳ Ｐゴシック" panose="020B0600070205080204" pitchFamily="50" charset="-128"/>
            </a:rPr>
            <a:t>　行政サービスの充実は町の魅力にも寄与するものであるが、財政状況を鑑みれば、分野を絞った展開が求められる。</a:t>
          </a:r>
        </a:p>
      </xdr:txBody>
    </xdr:sp>
    <xdr:clientData/>
  </xdr:twoCellAnchor>
  <xdr:oneCellAnchor>
    <xdr:from>
      <xdr:col>3</xdr:col>
      <xdr:colOff>95250</xdr:colOff>
      <xdr:row>54</xdr:row>
      <xdr:rowOff>142875</xdr:rowOff>
    </xdr:from>
    <xdr:ext cx="295275" cy="228600"/>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8886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3347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717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201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8775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57150</xdr:rowOff>
    </xdr:from>
    <xdr:ext cx="762000" cy="25717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744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4298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95250</xdr:rowOff>
    </xdr:from>
    <xdr:ext cx="762000" cy="25717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96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72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123825</xdr:rowOff>
    </xdr:from>
    <xdr:ext cx="762000" cy="25717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39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15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152400</xdr:rowOff>
    </xdr:from>
    <xdr:ext cx="762000" cy="25717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382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0678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19050</xdr:rowOff>
    </xdr:from>
    <xdr:ext cx="762000" cy="25717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8924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fLocksText="0">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067800"/>
          <a:ext cx="50768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525000"/>
          <a:ext cx="0" cy="1314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66</xdr:row>
      <xdr:rowOff>123825</xdr:rowOff>
    </xdr:from>
    <xdr:ext cx="762000" cy="25717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38725" y="10810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98.9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7275" y="10839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57</xdr:row>
      <xdr:rowOff>47625</xdr:rowOff>
    </xdr:from>
    <xdr:ext cx="762000" cy="25717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38725" y="9277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70.1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7275" y="9525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65</xdr:row>
      <xdr:rowOff>128524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20350"/>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62</xdr:row>
      <xdr:rowOff>114300</xdr:rowOff>
    </xdr:from>
    <xdr:ext cx="762000" cy="25717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38725" y="101536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fLocksText="0">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5375" y="10296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64</xdr:row>
      <xdr:rowOff>53848</xdr:rowOff>
    </xdr:from>
    <xdr:to>
      <xdr:col>19</xdr:col>
      <xdr:colOff>133350</xdr:colOff>
      <xdr:row>65</xdr:row>
      <xdr:rowOff>32004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8975" y="10420350"/>
          <a:ext cx="8858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fLocksText="0">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7175" y="10115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61</xdr:row>
      <xdr:rowOff>19050</xdr:rowOff>
    </xdr:from>
    <xdr:ext cx="733425" cy="25717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98964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65</xdr:row>
      <xdr:rowOff>32004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3625" y="1050607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fLocksText="0">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1825" y="10239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61</xdr:row>
      <xdr:rowOff>152400</xdr:rowOff>
    </xdr:from>
    <xdr:ext cx="762000" cy="25717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38450" y="10029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145542</xdr:rowOff>
    </xdr:from>
    <xdr:to>
      <xdr:col>11</xdr:col>
      <xdr:colOff>31750</xdr:colOff>
      <xdr:row>65</xdr:row>
      <xdr:rowOff>89916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06075"/>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fLocksText="0">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277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62</xdr:row>
      <xdr:rowOff>19050</xdr:rowOff>
    </xdr:from>
    <xdr:ext cx="762000" cy="25717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2625" y="10058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fLocksText="0">
      <xdr:nvSpPr>
        <xdr:cNvPr id="143" name="フローチャート: 判断 142">
          <a:extLst>
            <a:ext uri="{FF2B5EF4-FFF2-40B4-BE49-F238E27FC236}">
              <a16:creationId xmlns:a16="http://schemas.microsoft.com/office/drawing/2014/main" id="{00000000-0008-0000-0300-00008F000000}"/>
            </a:ext>
          </a:extLst>
        </xdr:cNvPr>
        <xdr:cNvSpPr/>
      </xdr:nvSpPr>
      <xdr:spPr>
        <a:xfrm>
          <a:off x="1400175" y="10277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62</xdr:row>
      <xdr:rowOff>9525</xdr:rowOff>
    </xdr:from>
    <xdr:ext cx="762000" cy="25717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48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69</xdr:row>
      <xdr:rowOff>171450</xdr:rowOff>
    </xdr:from>
    <xdr:ext cx="762000" cy="25717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3925"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69</xdr:row>
      <xdr:rowOff>171450</xdr:rowOff>
    </xdr:from>
    <xdr:ext cx="762000" cy="2571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5725"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171450</xdr:rowOff>
    </xdr:from>
    <xdr:ext cx="762000" cy="2571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69</xdr:row>
      <xdr:rowOff>171450</xdr:rowOff>
    </xdr:from>
    <xdr:ext cx="762000" cy="2571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14550"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69</xdr:row>
      <xdr:rowOff>171450</xdr:rowOff>
    </xdr:from>
    <xdr:ext cx="762000" cy="25717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28725"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fLocksText="0">
      <xdr:nvSpPr>
        <xdr:cNvPr id="150" name="楕円 149">
          <a:extLst>
            <a:ext uri="{FF2B5EF4-FFF2-40B4-BE49-F238E27FC236}">
              <a16:creationId xmlns:a16="http://schemas.microsoft.com/office/drawing/2014/main" id="{00000000-0008-0000-0300-000096000000}"/>
            </a:ext>
          </a:extLst>
        </xdr:cNvPr>
        <xdr:cNvSpPr/>
      </xdr:nvSpPr>
      <xdr:spPr>
        <a:xfrm>
          <a:off x="4905375" y="10601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65</xdr:row>
      <xdr:rowOff>47625</xdr:rowOff>
    </xdr:from>
    <xdr:ext cx="762000" cy="25717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38725" y="10572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fLocksText="0">
      <xdr:nvSpPr>
        <xdr:cNvPr id="152" name="楕円 151">
          <a:extLst>
            <a:ext uri="{FF2B5EF4-FFF2-40B4-BE49-F238E27FC236}">
              <a16:creationId xmlns:a16="http://schemas.microsoft.com/office/drawing/2014/main" id="{00000000-0008-0000-0300-000098000000}"/>
            </a:ext>
          </a:extLst>
        </xdr:cNvPr>
        <xdr:cNvSpPr/>
      </xdr:nvSpPr>
      <xdr:spPr>
        <a:xfrm>
          <a:off x="4067175" y="10363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64</xdr:row>
      <xdr:rowOff>85725</xdr:rowOff>
    </xdr:from>
    <xdr:ext cx="733425" cy="25717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489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fLocksText="0">
      <xdr:nvSpPr>
        <xdr:cNvPr id="154" name="楕円 153">
          <a:extLst>
            <a:ext uri="{FF2B5EF4-FFF2-40B4-BE49-F238E27FC236}">
              <a16:creationId xmlns:a16="http://schemas.microsoft.com/office/drawing/2014/main" id="{00000000-0008-0000-0300-00009A000000}"/>
            </a:ext>
          </a:extLst>
        </xdr:cNvPr>
        <xdr:cNvSpPr/>
      </xdr:nvSpPr>
      <xdr:spPr>
        <a:xfrm>
          <a:off x="3171825" y="10515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65</xdr:row>
      <xdr:rowOff>66675</xdr:rowOff>
    </xdr:from>
    <xdr:ext cx="762000" cy="25717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38450" y="10591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fLocksText="0">
      <xdr:nvSpPr>
        <xdr:cNvPr id="156" name="楕円 155">
          <a:extLst>
            <a:ext uri="{FF2B5EF4-FFF2-40B4-BE49-F238E27FC236}">
              <a16:creationId xmlns:a16="http://schemas.microsoft.com/office/drawing/2014/main" id="{00000000-0008-0000-0300-00009C000000}"/>
            </a:ext>
          </a:extLst>
        </xdr:cNvPr>
        <xdr:cNvSpPr/>
      </xdr:nvSpPr>
      <xdr:spPr>
        <a:xfrm>
          <a:off x="2286000" y="1045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65</xdr:row>
      <xdr:rowOff>9525</xdr:rowOff>
    </xdr:from>
    <xdr:ext cx="762000" cy="25717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2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fLocksText="0">
      <xdr:nvSpPr>
        <xdr:cNvPr id="158" name="楕円 157">
          <a:extLst>
            <a:ext uri="{FF2B5EF4-FFF2-40B4-BE49-F238E27FC236}">
              <a16:creationId xmlns:a16="http://schemas.microsoft.com/office/drawing/2014/main" id="{00000000-0008-0000-0300-00009E000000}"/>
            </a:ext>
          </a:extLst>
        </xdr:cNvPr>
        <xdr:cNvSpPr/>
      </xdr:nvSpPr>
      <xdr:spPr>
        <a:xfrm>
          <a:off x="1400175" y="10563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65</xdr:row>
      <xdr:rowOff>123825</xdr:rowOff>
    </xdr:from>
    <xdr:ext cx="762000" cy="2571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4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fLocksText="0">
      <xdr:nvSpPr>
        <xdr:cNvPr id="160" name="正方形/長方形 159">
          <a:extLst>
            <a:ext uri="{FF2B5EF4-FFF2-40B4-BE49-F238E27FC236}">
              <a16:creationId xmlns:a16="http://schemas.microsoft.com/office/drawing/2014/main" id="{00000000-0008-0000-0300-0000A0000000}"/>
            </a:ext>
          </a:extLst>
        </xdr:cNvPr>
        <xdr:cNvSpPr/>
      </xdr:nvSpPr>
      <xdr:spPr>
        <a:xfrm>
          <a:off x="762000" y="1194435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171450</xdr:colOff>
      <xdr:row>75</xdr:row>
      <xdr:rowOff>142875</xdr:rowOff>
    </xdr:from>
    <xdr:ext cx="3219450" cy="30480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0100" y="12287250"/>
          <a:ext cx="32194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a:t>
          </a:r>
          <a:r>
            <a:rPr lang="en-US" altLang="ja-JP" sz="1300" b="1">
              <a:latin typeface="ＭＳ Ｐゴシック" panose="020B0600070205080204" pitchFamily="50" charset="-128"/>
              <a:ea typeface="ＭＳ Ｐゴシック" panose="020B0600070205080204" pitchFamily="50" charset="-128"/>
            </a:rPr>
            <a:t>1</a:t>
          </a:r>
          <a:r>
            <a:rPr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161925</xdr:colOff>
      <xdr:row>75</xdr:row>
      <xdr:rowOff>114300</xdr:rowOff>
    </xdr:from>
    <xdr:ext cx="1647825" cy="36195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3375" y="1225867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[208,079</a:t>
          </a:r>
          <a:r>
            <a:rPr lang="ja-JP" altLang="en-US" sz="1600" b="1">
              <a:solidFill>
                <a:srgbClr val="FF0000"/>
              </a:solidFill>
              <a:latin typeface="ＭＳ Ｐゴシック" panose="020B0600070205080204" pitchFamily="50" charset="-128"/>
              <a:ea typeface="ＭＳ Ｐゴシック" panose="020B0600070205080204" pitchFamily="50" charset="-128"/>
            </a:rPr>
            <a:t>円</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fLocksText="0">
      <xdr:nvSpPr>
        <xdr:cNvPr id="163" name="正方形/長方形 162">
          <a:extLst>
            <a:ext uri="{FF2B5EF4-FFF2-40B4-BE49-F238E27FC236}">
              <a16:creationId xmlns:a16="http://schemas.microsoft.com/office/drawing/2014/main" id="{00000000-0008-0000-0300-0000A3000000}"/>
            </a:ext>
          </a:extLst>
        </xdr:cNvPr>
        <xdr:cNvSpPr/>
      </xdr:nvSpPr>
      <xdr:spPr>
        <a:xfrm>
          <a:off x="5905500" y="1217295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fLocksText="0">
      <xdr:nvSpPr>
        <xdr:cNvPr id="164" name="正方形/長方形 163">
          <a:extLst>
            <a:ext uri="{FF2B5EF4-FFF2-40B4-BE49-F238E27FC236}">
              <a16:creationId xmlns:a16="http://schemas.microsoft.com/office/drawing/2014/main" id="{00000000-0008-0000-0300-0000A4000000}"/>
            </a:ext>
          </a:extLst>
        </xdr:cNvPr>
        <xdr:cNvSpPr/>
      </xdr:nvSpPr>
      <xdr:spPr>
        <a:xfrm>
          <a:off x="5905500" y="1235392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fLocksText="0">
      <xdr:nvSpPr>
        <xdr:cNvPr id="165" name="正方形/長方形 164">
          <a:extLst>
            <a:ext uri="{FF2B5EF4-FFF2-40B4-BE49-F238E27FC236}">
              <a16:creationId xmlns:a16="http://schemas.microsoft.com/office/drawing/2014/main" id="{00000000-0008-0000-0300-0000A5000000}"/>
            </a:ext>
          </a:extLst>
        </xdr:cNvPr>
        <xdr:cNvSpPr/>
      </xdr:nvSpPr>
      <xdr:spPr>
        <a:xfrm>
          <a:off x="7553325" y="12172950"/>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fLocksText="0">
      <xdr:nvSpPr>
        <xdr:cNvPr id="166" name="正方形/長方形 165">
          <a:extLst>
            <a:ext uri="{FF2B5EF4-FFF2-40B4-BE49-F238E27FC236}">
              <a16:creationId xmlns:a16="http://schemas.microsoft.com/office/drawing/2014/main" id="{00000000-0008-0000-0300-0000A6000000}"/>
            </a:ext>
          </a:extLst>
        </xdr:cNvPr>
        <xdr:cNvSpPr/>
      </xdr:nvSpPr>
      <xdr:spPr>
        <a:xfrm>
          <a:off x="7553325" y="1235392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fLocksText="0">
      <xdr:nvSpPr>
        <xdr:cNvPr id="167" name="正方形/長方形 166">
          <a:extLst>
            <a:ext uri="{FF2B5EF4-FFF2-40B4-BE49-F238E27FC236}">
              <a16:creationId xmlns:a16="http://schemas.microsoft.com/office/drawing/2014/main" id="{00000000-0008-0000-0300-0000A7000000}"/>
            </a:ext>
          </a:extLst>
        </xdr:cNvPr>
        <xdr:cNvSpPr/>
      </xdr:nvSpPr>
      <xdr:spPr>
        <a:xfrm>
          <a:off x="9020175" y="12172950"/>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fLocksText="0">
      <xdr:nvSpPr>
        <xdr:cNvPr id="168" name="正方形/長方形 167">
          <a:extLst>
            <a:ext uri="{FF2B5EF4-FFF2-40B4-BE49-F238E27FC236}">
              <a16:creationId xmlns:a16="http://schemas.microsoft.com/office/drawing/2014/main" id="{00000000-0008-0000-0300-0000A8000000}"/>
            </a:ext>
          </a:extLst>
        </xdr:cNvPr>
        <xdr:cNvSpPr/>
      </xdr:nvSpPr>
      <xdr:spPr>
        <a:xfrm>
          <a:off x="9020175" y="1235392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fLocksText="0">
      <xdr:nvSpPr>
        <xdr:cNvPr id="169" name="正方形/長方形 168">
          <a:extLst>
            <a:ext uri="{FF2B5EF4-FFF2-40B4-BE49-F238E27FC236}">
              <a16:creationId xmlns:a16="http://schemas.microsoft.com/office/drawing/2014/main" id="{00000000-0008-0000-0300-0000A9000000}"/>
            </a:ext>
          </a:extLst>
        </xdr:cNvPr>
        <xdr:cNvSpPr/>
      </xdr:nvSpPr>
      <xdr:spPr>
        <a:xfrm>
          <a:off x="762000" y="12658725"/>
          <a:ext cx="50768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fLocksText="0">
      <xdr:nvSpPr>
        <xdr:cNvPr id="170" name="正方形/長方形 169">
          <a:extLst>
            <a:ext uri="{FF2B5EF4-FFF2-40B4-BE49-F238E27FC236}">
              <a16:creationId xmlns:a16="http://schemas.microsoft.com/office/drawing/2014/main" id="{00000000-0008-0000-0300-0000AA000000}"/>
            </a:ext>
          </a:extLst>
        </xdr:cNvPr>
        <xdr:cNvSpPr/>
      </xdr:nvSpPr>
      <xdr:spPr>
        <a:xfrm>
          <a:off x="6029325" y="12658725"/>
          <a:ext cx="602932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fLocksText="0">
      <xdr:nvSpPr>
        <xdr:cNvPr id="171" name="正方形/長方形 170">
          <a:extLst>
            <a:ext uri="{FF2B5EF4-FFF2-40B4-BE49-F238E27FC236}">
              <a16:creationId xmlns:a16="http://schemas.microsoft.com/office/drawing/2014/main" id="{00000000-0008-0000-0300-0000AB000000}"/>
            </a:ext>
          </a:extLst>
        </xdr:cNvPr>
        <xdr:cNvSpPr/>
      </xdr:nvSpPr>
      <xdr:spPr>
        <a:xfrm>
          <a:off x="6029325" y="1265872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62675" y="12954000"/>
          <a:ext cx="5781675" cy="192405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人件費の増加が主な要因となり、当該決算額についても前年度より増加している。人件費については、合併により職員が一時的に過剰となり、採用を抑制した期間があることから、年代に偏りが生じており、今後も一定期間は増加の一途をたどる想定である。</a:t>
          </a:r>
        </a:p>
        <a:p>
          <a:r>
            <a:rPr lang="ja-JP" altLang="en-US" sz="1300">
              <a:latin typeface="ＭＳ Ｐゴシック" panose="020B0600070205080204" pitchFamily="50" charset="-128"/>
              <a:ea typeface="ＭＳ Ｐゴシック" panose="020B0600070205080204" pitchFamily="50" charset="-128"/>
            </a:rPr>
            <a:t>　直営で運営している施設の民営化や、一部の公共施設の廃止により、コスト削減を図っていくことが急務である。</a:t>
          </a:r>
        </a:p>
      </xdr:txBody>
    </xdr:sp>
    <xdr:clientData/>
  </xdr:twoCellAnchor>
  <xdr:oneCellAnchor>
    <xdr:from>
      <xdr:col>3</xdr:col>
      <xdr:colOff>95250</xdr:colOff>
      <xdr:row>77</xdr:row>
      <xdr:rowOff>9525</xdr:rowOff>
    </xdr:from>
    <xdr:ext cx="352425" cy="22860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247775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9352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66675</xdr:rowOff>
    </xdr:from>
    <xdr:ext cx="762000" cy="25717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801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563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9525</xdr:rowOff>
    </xdr:from>
    <xdr:ext cx="762000" cy="25717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420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182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123825</xdr:rowOff>
    </xdr:from>
    <xdr:ext cx="762000" cy="25717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049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922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57150</xdr:rowOff>
    </xdr:from>
    <xdr:ext cx="762000" cy="25717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5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420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0</xdr:rowOff>
    </xdr:from>
    <xdr:ext cx="762000" cy="25717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77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039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114300</xdr:rowOff>
    </xdr:from>
    <xdr:ext cx="762000" cy="25717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2906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2658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57150</xdr:rowOff>
    </xdr:from>
    <xdr:ext cx="762000" cy="25717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525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fLocksText="0">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2658725"/>
          <a:ext cx="50768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125450"/>
          <a:ext cx="0" cy="138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89</xdr:row>
      <xdr:rowOff>76200</xdr:rowOff>
    </xdr:from>
    <xdr:ext cx="762000" cy="25717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38725" y="14487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293,756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7275" y="14516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79</xdr:row>
      <xdr:rowOff>95250</xdr:rowOff>
    </xdr:from>
    <xdr:ext cx="762000" cy="25717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38725" y="12887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112,279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7275" y="13125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97881</xdr:rowOff>
    </xdr:from>
    <xdr:to>
      <xdr:col>23</xdr:col>
      <xdr:colOff>133350</xdr:colOff>
      <xdr:row>85</xdr:row>
      <xdr:rowOff>96732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69695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83</xdr:row>
      <xdr:rowOff>114300</xdr:rowOff>
    </xdr:from>
    <xdr:ext cx="762000" cy="25717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38725" y="135540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fLocksText="0">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5375" y="1369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84</xdr:row>
      <xdr:rowOff>93867</xdr:rowOff>
    </xdr:from>
    <xdr:to>
      <xdr:col>19</xdr:col>
      <xdr:colOff>133350</xdr:colOff>
      <xdr:row>84</xdr:row>
      <xdr:rowOff>97881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8975" y="136969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fLocksText="0">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7175" y="13630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82</xdr:row>
      <xdr:rowOff>133350</xdr:rowOff>
    </xdr:from>
    <xdr:ext cx="733425" cy="25717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4112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121889</xdr:rowOff>
    </xdr:from>
    <xdr:to>
      <xdr:col>15</xdr:col>
      <xdr:colOff>82550</xdr:colOff>
      <xdr:row>84</xdr:row>
      <xdr:rowOff>93867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3625" y="13563600"/>
          <a:ext cx="8858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fLocksText="0">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1825" y="13649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84</xdr:row>
      <xdr:rowOff>133350</xdr:rowOff>
    </xdr:from>
    <xdr:ext cx="762000" cy="25717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38450" y="13735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121889</xdr:rowOff>
    </xdr:from>
    <xdr:to>
      <xdr:col>11</xdr:col>
      <xdr:colOff>31750</xdr:colOff>
      <xdr:row>84</xdr:row>
      <xdr:rowOff>3846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5636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fLocksText="0">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525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84</xdr:row>
      <xdr:rowOff>0</xdr:rowOff>
    </xdr:from>
    <xdr:ext cx="762000" cy="25717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2625" y="1360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fLocksText="0">
      <xdr:nvSpPr>
        <xdr:cNvPr id="206" name="フローチャート: 判断 205">
          <a:extLst>
            <a:ext uri="{FF2B5EF4-FFF2-40B4-BE49-F238E27FC236}">
              <a16:creationId xmlns:a16="http://schemas.microsoft.com/office/drawing/2014/main" id="{00000000-0008-0000-0300-0000CE000000}"/>
            </a:ext>
          </a:extLst>
        </xdr:cNvPr>
        <xdr:cNvSpPr/>
      </xdr:nvSpPr>
      <xdr:spPr>
        <a:xfrm>
          <a:off x="1400175" y="13477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81</xdr:row>
      <xdr:rowOff>142875</xdr:rowOff>
    </xdr:from>
    <xdr:ext cx="762000" cy="25717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25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92</xdr:row>
      <xdr:rowOff>38100</xdr:rowOff>
    </xdr:from>
    <xdr:ext cx="762000" cy="25717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3925"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92</xdr:row>
      <xdr:rowOff>38100</xdr:rowOff>
    </xdr:from>
    <xdr:ext cx="762000" cy="25717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5725"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38100</xdr:rowOff>
    </xdr:from>
    <xdr:ext cx="762000" cy="25717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92</xdr:row>
      <xdr:rowOff>38100</xdr:rowOff>
    </xdr:from>
    <xdr:ext cx="762000" cy="25717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14550"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92</xdr:row>
      <xdr:rowOff>38100</xdr:rowOff>
    </xdr:from>
    <xdr:ext cx="762000" cy="25717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28725"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45932</xdr:rowOff>
    </xdr:from>
    <xdr:to>
      <xdr:col>23</xdr:col>
      <xdr:colOff>184150</xdr:colOff>
      <xdr:row>85</xdr:row>
      <xdr:rowOff>147532</xdr:rowOff>
    </xdr:to>
    <xdr:sp macro="" textlink="" fLocksText="0">
      <xdr:nvSpPr>
        <xdr:cNvPr id="213" name="楕円 212">
          <a:extLst>
            <a:ext uri="{FF2B5EF4-FFF2-40B4-BE49-F238E27FC236}">
              <a16:creationId xmlns:a16="http://schemas.microsoft.com/office/drawing/2014/main" id="{00000000-0008-0000-0300-0000D5000000}"/>
            </a:ext>
          </a:extLst>
        </xdr:cNvPr>
        <xdr:cNvSpPr/>
      </xdr:nvSpPr>
      <xdr:spPr>
        <a:xfrm>
          <a:off x="4905375" y="13811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85</xdr:row>
      <xdr:rowOff>19050</xdr:rowOff>
    </xdr:from>
    <xdr:ext cx="762000" cy="25717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38725" y="13782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208,079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47081</xdr:rowOff>
    </xdr:from>
    <xdr:to>
      <xdr:col>19</xdr:col>
      <xdr:colOff>184150</xdr:colOff>
      <xdr:row>84</xdr:row>
      <xdr:rowOff>148681</xdr:rowOff>
    </xdr:to>
    <xdr:sp macro="" textlink="" fLocksText="0">
      <xdr:nvSpPr>
        <xdr:cNvPr id="215" name="楕円 214">
          <a:extLst>
            <a:ext uri="{FF2B5EF4-FFF2-40B4-BE49-F238E27FC236}">
              <a16:creationId xmlns:a16="http://schemas.microsoft.com/office/drawing/2014/main" id="{00000000-0008-0000-0300-0000D7000000}"/>
            </a:ext>
          </a:extLst>
        </xdr:cNvPr>
        <xdr:cNvSpPr/>
      </xdr:nvSpPr>
      <xdr:spPr>
        <a:xfrm>
          <a:off x="4067175" y="13649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84</xdr:row>
      <xdr:rowOff>133350</xdr:rowOff>
    </xdr:from>
    <xdr:ext cx="733425" cy="25717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350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186,906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43067</xdr:rowOff>
    </xdr:from>
    <xdr:to>
      <xdr:col>15</xdr:col>
      <xdr:colOff>133350</xdr:colOff>
      <xdr:row>84</xdr:row>
      <xdr:rowOff>144667</xdr:rowOff>
    </xdr:to>
    <xdr:sp macro="" textlink="" fLocksText="0">
      <xdr:nvSpPr>
        <xdr:cNvPr id="217" name="楕円 216">
          <a:extLst>
            <a:ext uri="{FF2B5EF4-FFF2-40B4-BE49-F238E27FC236}">
              <a16:creationId xmlns:a16="http://schemas.microsoft.com/office/drawing/2014/main" id="{00000000-0008-0000-0300-0000D9000000}"/>
            </a:ext>
          </a:extLst>
        </xdr:cNvPr>
        <xdr:cNvSpPr/>
      </xdr:nvSpPr>
      <xdr:spPr>
        <a:xfrm>
          <a:off x="3171825" y="13649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82</xdr:row>
      <xdr:rowOff>152400</xdr:rowOff>
    </xdr:from>
    <xdr:ext cx="762000" cy="25717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38450" y="13430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186,407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71089</xdr:rowOff>
    </xdr:from>
    <xdr:to>
      <xdr:col>11</xdr:col>
      <xdr:colOff>82550</xdr:colOff>
      <xdr:row>84</xdr:row>
      <xdr:rowOff>1239</xdr:rowOff>
    </xdr:to>
    <xdr:sp macro="" textlink="" fLocksText="0">
      <xdr:nvSpPr>
        <xdr:cNvPr id="219" name="楕円 218">
          <a:extLst>
            <a:ext uri="{FF2B5EF4-FFF2-40B4-BE49-F238E27FC236}">
              <a16:creationId xmlns:a16="http://schemas.microsoft.com/office/drawing/2014/main" id="{00000000-0008-0000-0300-0000DB000000}"/>
            </a:ext>
          </a:extLst>
        </xdr:cNvPr>
        <xdr:cNvSpPr/>
      </xdr:nvSpPr>
      <xdr:spPr>
        <a:xfrm>
          <a:off x="2286000" y="13506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82</xdr:row>
      <xdr:rowOff>9525</xdr:rowOff>
    </xdr:from>
    <xdr:ext cx="762000" cy="25717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2625" y="13287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168,575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124496</xdr:rowOff>
    </xdr:from>
    <xdr:to>
      <xdr:col>7</xdr:col>
      <xdr:colOff>31750</xdr:colOff>
      <xdr:row>84</xdr:row>
      <xdr:rowOff>54646</xdr:rowOff>
    </xdr:to>
    <xdr:sp macro="" textlink="" fLocksText="0">
      <xdr:nvSpPr>
        <xdr:cNvPr id="221" name="楕円 220">
          <a:extLst>
            <a:ext uri="{FF2B5EF4-FFF2-40B4-BE49-F238E27FC236}">
              <a16:creationId xmlns:a16="http://schemas.microsoft.com/office/drawing/2014/main" id="{00000000-0008-0000-0300-0000DD000000}"/>
            </a:ext>
          </a:extLst>
        </xdr:cNvPr>
        <xdr:cNvSpPr/>
      </xdr:nvSpPr>
      <xdr:spPr>
        <a:xfrm>
          <a:off x="1400175" y="13563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84</xdr:row>
      <xdr:rowOff>38100</xdr:rowOff>
    </xdr:from>
    <xdr:ext cx="762000" cy="2571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39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175,215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fLocksText="0">
      <xdr:nvSpPr>
        <xdr:cNvPr id="223" name="正方形/長方形 222">
          <a:extLst>
            <a:ext uri="{FF2B5EF4-FFF2-40B4-BE49-F238E27FC236}">
              <a16:creationId xmlns:a16="http://schemas.microsoft.com/office/drawing/2014/main" id="{00000000-0008-0000-0300-0000DF000000}"/>
            </a:ext>
          </a:extLst>
        </xdr:cNvPr>
        <xdr:cNvSpPr/>
      </xdr:nvSpPr>
      <xdr:spPr>
        <a:xfrm>
          <a:off x="12830175" y="1194435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28575</xdr:colOff>
      <xdr:row>75</xdr:row>
      <xdr:rowOff>142875</xdr:rowOff>
    </xdr:from>
    <xdr:ext cx="1657350" cy="30480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49325" y="12287250"/>
          <a:ext cx="1657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133350</xdr:colOff>
      <xdr:row>75</xdr:row>
      <xdr:rowOff>114300</xdr:rowOff>
    </xdr:from>
    <xdr:ext cx="1647825" cy="36195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0500" y="1225867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[91.4]</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fLocksText="0">
      <xdr:nvSpPr>
        <xdr:cNvPr id="226" name="正方形/長方形 225">
          <a:extLst>
            <a:ext uri="{FF2B5EF4-FFF2-40B4-BE49-F238E27FC236}">
              <a16:creationId xmlns:a16="http://schemas.microsoft.com/office/drawing/2014/main" id="{00000000-0008-0000-0300-0000E2000000}"/>
            </a:ext>
          </a:extLst>
        </xdr:cNvPr>
        <xdr:cNvSpPr/>
      </xdr:nvSpPr>
      <xdr:spPr>
        <a:xfrm>
          <a:off x="17973675" y="1217295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fLocksText="0">
      <xdr:nvSpPr>
        <xdr:cNvPr id="227" name="正方形/長方形 226">
          <a:extLst>
            <a:ext uri="{FF2B5EF4-FFF2-40B4-BE49-F238E27FC236}">
              <a16:creationId xmlns:a16="http://schemas.microsoft.com/office/drawing/2014/main" id="{00000000-0008-0000-0300-0000E3000000}"/>
            </a:ext>
          </a:extLst>
        </xdr:cNvPr>
        <xdr:cNvSpPr/>
      </xdr:nvSpPr>
      <xdr:spPr>
        <a:xfrm>
          <a:off x="17973675" y="1235392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fLocksText="0">
      <xdr:nvSpPr>
        <xdr:cNvPr id="228" name="正方形/長方形 227">
          <a:extLst>
            <a:ext uri="{FF2B5EF4-FFF2-40B4-BE49-F238E27FC236}">
              <a16:creationId xmlns:a16="http://schemas.microsoft.com/office/drawing/2014/main" id="{00000000-0008-0000-0300-0000E4000000}"/>
            </a:ext>
          </a:extLst>
        </xdr:cNvPr>
        <xdr:cNvSpPr/>
      </xdr:nvSpPr>
      <xdr:spPr>
        <a:xfrm>
          <a:off x="19621500" y="12172950"/>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fLocksText="0">
      <xdr:nvSpPr>
        <xdr:cNvPr id="229" name="正方形/長方形 228">
          <a:extLst>
            <a:ext uri="{FF2B5EF4-FFF2-40B4-BE49-F238E27FC236}">
              <a16:creationId xmlns:a16="http://schemas.microsoft.com/office/drawing/2014/main" id="{00000000-0008-0000-0300-0000E5000000}"/>
            </a:ext>
          </a:extLst>
        </xdr:cNvPr>
        <xdr:cNvSpPr/>
      </xdr:nvSpPr>
      <xdr:spPr>
        <a:xfrm>
          <a:off x="19621500" y="1235392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fLocksText="0">
      <xdr:nvSpPr>
        <xdr:cNvPr id="230" name="正方形/長方形 229">
          <a:extLst>
            <a:ext uri="{FF2B5EF4-FFF2-40B4-BE49-F238E27FC236}">
              <a16:creationId xmlns:a16="http://schemas.microsoft.com/office/drawing/2014/main" id="{00000000-0008-0000-0300-0000E6000000}"/>
            </a:ext>
          </a:extLst>
        </xdr:cNvPr>
        <xdr:cNvSpPr/>
      </xdr:nvSpPr>
      <xdr:spPr>
        <a:xfrm>
          <a:off x="21078825" y="12172950"/>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fLocksText="0">
      <xdr:nvSpPr>
        <xdr:cNvPr id="231" name="正方形/長方形 230">
          <a:extLst>
            <a:ext uri="{FF2B5EF4-FFF2-40B4-BE49-F238E27FC236}">
              <a16:creationId xmlns:a16="http://schemas.microsoft.com/office/drawing/2014/main" id="{00000000-0008-0000-0300-0000E7000000}"/>
            </a:ext>
          </a:extLst>
        </xdr:cNvPr>
        <xdr:cNvSpPr/>
      </xdr:nvSpPr>
      <xdr:spPr>
        <a:xfrm>
          <a:off x="21078825" y="1235392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fLocksText="0">
      <xdr:nvSpPr>
        <xdr:cNvPr id="232" name="正方形/長方形 231">
          <a:extLst>
            <a:ext uri="{FF2B5EF4-FFF2-40B4-BE49-F238E27FC236}">
              <a16:creationId xmlns:a16="http://schemas.microsoft.com/office/drawing/2014/main" id="{00000000-0008-0000-0300-0000E8000000}"/>
            </a:ext>
          </a:extLst>
        </xdr:cNvPr>
        <xdr:cNvSpPr/>
      </xdr:nvSpPr>
      <xdr:spPr>
        <a:xfrm>
          <a:off x="12830175" y="12658725"/>
          <a:ext cx="50768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fLocksText="0">
      <xdr:nvSpPr>
        <xdr:cNvPr id="233" name="正方形/長方形 232">
          <a:extLst>
            <a:ext uri="{FF2B5EF4-FFF2-40B4-BE49-F238E27FC236}">
              <a16:creationId xmlns:a16="http://schemas.microsoft.com/office/drawing/2014/main" id="{00000000-0008-0000-0300-0000E9000000}"/>
            </a:ext>
          </a:extLst>
        </xdr:cNvPr>
        <xdr:cNvSpPr/>
      </xdr:nvSpPr>
      <xdr:spPr>
        <a:xfrm>
          <a:off x="18097500" y="12658725"/>
          <a:ext cx="602932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fLocksText="0">
      <xdr:nvSpPr>
        <xdr:cNvPr id="234" name="正方形/長方形 233">
          <a:extLst>
            <a:ext uri="{FF2B5EF4-FFF2-40B4-BE49-F238E27FC236}">
              <a16:creationId xmlns:a16="http://schemas.microsoft.com/office/drawing/2014/main" id="{00000000-0008-0000-0300-0000EA000000}"/>
            </a:ext>
          </a:extLst>
        </xdr:cNvPr>
        <xdr:cNvSpPr/>
      </xdr:nvSpPr>
      <xdr:spPr>
        <a:xfrm>
          <a:off x="18097500" y="1265872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1325" y="12954000"/>
          <a:ext cx="5781675" cy="192405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類似団体中、最低水準であり、今後も一層の給与の適正化に努める。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30175" y="149352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91</xdr:row>
      <xdr:rowOff>66675</xdr:rowOff>
    </xdr:from>
    <xdr:ext cx="762000" cy="25717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58650" y="14801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30175" y="14563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89</xdr:row>
      <xdr:rowOff>9525</xdr:rowOff>
    </xdr:from>
    <xdr:ext cx="762000" cy="25717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58650" y="14420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30175" y="14182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86</xdr:row>
      <xdr:rowOff>123825</xdr:rowOff>
    </xdr:from>
    <xdr:ext cx="762000" cy="25717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58650" y="14049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30175" y="137922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84</xdr:row>
      <xdr:rowOff>57150</xdr:rowOff>
    </xdr:from>
    <xdr:ext cx="762000" cy="25717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58650" y="1365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30175" y="13420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82</xdr:row>
      <xdr:rowOff>0</xdr:rowOff>
    </xdr:from>
    <xdr:ext cx="762000" cy="25717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58650" y="13277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30175" y="13039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79</xdr:row>
      <xdr:rowOff>114300</xdr:rowOff>
    </xdr:from>
    <xdr:ext cx="762000" cy="25717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58650" y="12906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30175" y="12658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77</xdr:row>
      <xdr:rowOff>57150</xdr:rowOff>
    </xdr:from>
    <xdr:ext cx="762000" cy="25717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58650" y="12525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87.0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fLocksText="0">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30175" y="12658725"/>
          <a:ext cx="50768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21175" y="13220700"/>
          <a:ext cx="0" cy="1428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47625</xdr:rowOff>
    </xdr:from>
    <xdr:ext cx="762000" cy="25717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4620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102.7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5925" y="14649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19050</xdr:rowOff>
    </xdr:from>
    <xdr:ext cx="762000" cy="25717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2973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91.4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5925" y="132207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20461</xdr:rowOff>
    </xdr:from>
    <xdr:to>
      <xdr:col>81</xdr:col>
      <xdr:colOff>44450</xdr:colOff>
      <xdr:row>81</xdr:row>
      <xdr:rowOff>100895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82975" y="131349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76200</xdr:rowOff>
    </xdr:from>
    <xdr:ext cx="762000" cy="25717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38398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fLocksText="0">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4025" y="13868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81</xdr:row>
      <xdr:rowOff>20461</xdr:rowOff>
    </xdr:from>
    <xdr:to>
      <xdr:col>77</xdr:col>
      <xdr:colOff>44450</xdr:colOff>
      <xdr:row>81</xdr:row>
      <xdr:rowOff>47272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87625" y="131349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fLocksText="0">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5825" y="13849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86</xdr:row>
      <xdr:rowOff>0</xdr:rowOff>
    </xdr:from>
    <xdr:ext cx="733425" cy="25717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2450" y="139255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7055</xdr:rowOff>
    </xdr:from>
    <xdr:to>
      <xdr:col>72</xdr:col>
      <xdr:colOff>203200</xdr:colOff>
      <xdr:row>81</xdr:row>
      <xdr:rowOff>47272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31254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fLocksText="0">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3820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85</xdr:row>
      <xdr:rowOff>152400</xdr:rowOff>
    </xdr:from>
    <xdr:ext cx="762000" cy="25717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6625" y="13916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7055</xdr:rowOff>
    </xdr:from>
    <xdr:to>
      <xdr:col>68</xdr:col>
      <xdr:colOff>152400</xdr:colOff>
      <xdr:row>81</xdr:row>
      <xdr:rowOff>60678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5975" y="1312545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fLocksText="0">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4175" y="13820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85</xdr:row>
      <xdr:rowOff>152400</xdr:rowOff>
    </xdr:from>
    <xdr:ext cx="762000" cy="25717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3916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fLocksText="0">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58825" y="13839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85</xdr:row>
      <xdr:rowOff>161925</xdr:rowOff>
    </xdr:from>
    <xdr:ext cx="762000" cy="25717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25450" y="13925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38100</xdr:rowOff>
    </xdr:from>
    <xdr:ext cx="762000" cy="25717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38100</xdr:rowOff>
    </xdr:from>
    <xdr:ext cx="762000" cy="25717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92</xdr:row>
      <xdr:rowOff>38100</xdr:rowOff>
    </xdr:from>
    <xdr:ext cx="762000" cy="25717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68550"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92</xdr:row>
      <xdr:rowOff>38100</xdr:rowOff>
    </xdr:from>
    <xdr:ext cx="762000" cy="25717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2725"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38100</xdr:rowOff>
    </xdr:from>
    <xdr:ext cx="762000" cy="25717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50095</xdr:rowOff>
    </xdr:from>
    <xdr:to>
      <xdr:col>81</xdr:col>
      <xdr:colOff>95250</xdr:colOff>
      <xdr:row>81</xdr:row>
      <xdr:rowOff>151695</xdr:rowOff>
    </xdr:to>
    <xdr:sp macro="" textlink="" fLocksText="0">
      <xdr:nvSpPr>
        <xdr:cNvPr id="275" name="楕円 274">
          <a:extLst>
            <a:ext uri="{FF2B5EF4-FFF2-40B4-BE49-F238E27FC236}">
              <a16:creationId xmlns:a16="http://schemas.microsoft.com/office/drawing/2014/main" id="{00000000-0008-0000-0300-000013010000}"/>
            </a:ext>
          </a:extLst>
        </xdr:cNvPr>
        <xdr:cNvSpPr/>
      </xdr:nvSpPr>
      <xdr:spPr>
        <a:xfrm>
          <a:off x="16964025" y="13163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80</xdr:row>
      <xdr:rowOff>142875</xdr:rowOff>
    </xdr:from>
    <xdr:ext cx="762000" cy="25717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096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141111</xdr:rowOff>
    </xdr:from>
    <xdr:to>
      <xdr:col>77</xdr:col>
      <xdr:colOff>95250</xdr:colOff>
      <xdr:row>81</xdr:row>
      <xdr:rowOff>71261</xdr:rowOff>
    </xdr:to>
    <xdr:sp macro="" textlink="" fLocksText="0">
      <xdr:nvSpPr>
        <xdr:cNvPr id="277" name="楕円 276">
          <a:extLst>
            <a:ext uri="{FF2B5EF4-FFF2-40B4-BE49-F238E27FC236}">
              <a16:creationId xmlns:a16="http://schemas.microsoft.com/office/drawing/2014/main" id="{00000000-0008-0000-0300-000015010000}"/>
            </a:ext>
          </a:extLst>
        </xdr:cNvPr>
        <xdr:cNvSpPr/>
      </xdr:nvSpPr>
      <xdr:spPr>
        <a:xfrm>
          <a:off x="16125825" y="13096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79</xdr:row>
      <xdr:rowOff>85725</xdr:rowOff>
    </xdr:from>
    <xdr:ext cx="733425" cy="25717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2450" y="128778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167922</xdr:rowOff>
    </xdr:from>
    <xdr:to>
      <xdr:col>73</xdr:col>
      <xdr:colOff>44450</xdr:colOff>
      <xdr:row>81</xdr:row>
      <xdr:rowOff>98072</xdr:rowOff>
    </xdr:to>
    <xdr:sp macro="" textlink="" fLocksText="0">
      <xdr:nvSpPr>
        <xdr:cNvPr id="279" name="楕円 278">
          <a:extLst>
            <a:ext uri="{FF2B5EF4-FFF2-40B4-BE49-F238E27FC236}">
              <a16:creationId xmlns:a16="http://schemas.microsoft.com/office/drawing/2014/main" id="{00000000-0008-0000-0300-000017010000}"/>
            </a:ext>
          </a:extLst>
        </xdr:cNvPr>
        <xdr:cNvSpPr/>
      </xdr:nvSpPr>
      <xdr:spPr>
        <a:xfrm>
          <a:off x="15240000" y="13115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79</xdr:row>
      <xdr:rowOff>104775</xdr:rowOff>
    </xdr:from>
    <xdr:ext cx="762000" cy="25717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6625" y="12896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127705</xdr:rowOff>
    </xdr:from>
    <xdr:to>
      <xdr:col>68</xdr:col>
      <xdr:colOff>203200</xdr:colOff>
      <xdr:row>81</xdr:row>
      <xdr:rowOff>57855</xdr:rowOff>
    </xdr:to>
    <xdr:sp macro="" textlink="" fLocksText="0">
      <xdr:nvSpPr>
        <xdr:cNvPr id="281" name="楕円 280">
          <a:extLst>
            <a:ext uri="{FF2B5EF4-FFF2-40B4-BE49-F238E27FC236}">
              <a16:creationId xmlns:a16="http://schemas.microsoft.com/office/drawing/2014/main" id="{00000000-0008-0000-0300-000019010000}"/>
            </a:ext>
          </a:extLst>
        </xdr:cNvPr>
        <xdr:cNvSpPr/>
      </xdr:nvSpPr>
      <xdr:spPr>
        <a:xfrm>
          <a:off x="14354175" y="13077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79</xdr:row>
      <xdr:rowOff>66675</xdr:rowOff>
    </xdr:from>
    <xdr:ext cx="762000" cy="25717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2858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fLocksText="0">
      <xdr:nvSpPr>
        <xdr:cNvPr id="283" name="楕円 282">
          <a:extLst>
            <a:ext uri="{FF2B5EF4-FFF2-40B4-BE49-F238E27FC236}">
              <a16:creationId xmlns:a16="http://schemas.microsoft.com/office/drawing/2014/main" id="{00000000-0008-0000-0300-00001B010000}"/>
            </a:ext>
          </a:extLst>
        </xdr:cNvPr>
        <xdr:cNvSpPr/>
      </xdr:nvSpPr>
      <xdr:spPr>
        <a:xfrm>
          <a:off x="13458825" y="13125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79</xdr:row>
      <xdr:rowOff>123825</xdr:rowOff>
    </xdr:from>
    <xdr:ext cx="762000" cy="25717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25450" y="12915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fLocksText="0">
      <xdr:nvSpPr>
        <xdr:cNvPr id="285" name="正方形/長方形 284">
          <a:extLst>
            <a:ext uri="{FF2B5EF4-FFF2-40B4-BE49-F238E27FC236}">
              <a16:creationId xmlns:a16="http://schemas.microsoft.com/office/drawing/2014/main" id="{00000000-0008-0000-0300-00001D010000}"/>
            </a:ext>
          </a:extLst>
        </xdr:cNvPr>
        <xdr:cNvSpPr/>
      </xdr:nvSpPr>
      <xdr:spPr>
        <a:xfrm>
          <a:off x="12830175" y="834390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142875</xdr:colOff>
      <xdr:row>53</xdr:row>
      <xdr:rowOff>104775</xdr:rowOff>
    </xdr:from>
    <xdr:ext cx="2266950" cy="30480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4525" y="8686800"/>
          <a:ext cx="22669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a:t>
          </a:r>
          <a:r>
            <a:rPr lang="en-US" altLang="ja-JP" sz="1300" b="1">
              <a:latin typeface="ＭＳ Ｐゴシック" panose="020B0600070205080204" pitchFamily="50" charset="-128"/>
              <a:ea typeface="ＭＳ Ｐゴシック" panose="020B0600070205080204" pitchFamily="50" charset="-128"/>
            </a:rPr>
            <a:t>1,000</a:t>
          </a:r>
          <a:r>
            <a:rPr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19050</xdr:colOff>
      <xdr:row>53</xdr:row>
      <xdr:rowOff>76200</xdr:rowOff>
    </xdr:from>
    <xdr:ext cx="1647825" cy="36195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5300" y="865822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[12.27</a:t>
          </a:r>
          <a:r>
            <a:rPr lang="ja-JP" altLang="en-US" sz="1600" b="1">
              <a:solidFill>
                <a:srgbClr val="FF0000"/>
              </a:solidFill>
              <a:latin typeface="ＭＳ Ｐゴシック" panose="020B0600070205080204" pitchFamily="50" charset="-128"/>
              <a:ea typeface="ＭＳ Ｐゴシック" panose="020B0600070205080204" pitchFamily="50" charset="-128"/>
            </a:rPr>
            <a:t>人</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fLocksText="0">
      <xdr:nvSpPr>
        <xdr:cNvPr id="288" name="正方形/長方形 287">
          <a:extLst>
            <a:ext uri="{FF2B5EF4-FFF2-40B4-BE49-F238E27FC236}">
              <a16:creationId xmlns:a16="http://schemas.microsoft.com/office/drawing/2014/main" id="{00000000-0008-0000-0300-000020010000}"/>
            </a:ext>
          </a:extLst>
        </xdr:cNvPr>
        <xdr:cNvSpPr/>
      </xdr:nvSpPr>
      <xdr:spPr>
        <a:xfrm>
          <a:off x="17973675" y="85820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fLocksText="0">
      <xdr:nvSpPr>
        <xdr:cNvPr id="289" name="正方形/長方形 288">
          <a:extLst>
            <a:ext uri="{FF2B5EF4-FFF2-40B4-BE49-F238E27FC236}">
              <a16:creationId xmlns:a16="http://schemas.microsoft.com/office/drawing/2014/main" id="{00000000-0008-0000-0300-000021010000}"/>
            </a:ext>
          </a:extLst>
        </xdr:cNvPr>
        <xdr:cNvSpPr/>
      </xdr:nvSpPr>
      <xdr:spPr>
        <a:xfrm>
          <a:off x="17973675" y="87534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fLocksText="0">
      <xdr:nvSpPr>
        <xdr:cNvPr id="290" name="正方形/長方形 289">
          <a:extLst>
            <a:ext uri="{FF2B5EF4-FFF2-40B4-BE49-F238E27FC236}">
              <a16:creationId xmlns:a16="http://schemas.microsoft.com/office/drawing/2014/main" id="{00000000-0008-0000-0300-000022010000}"/>
            </a:ext>
          </a:extLst>
        </xdr:cNvPr>
        <xdr:cNvSpPr/>
      </xdr:nvSpPr>
      <xdr:spPr>
        <a:xfrm>
          <a:off x="19621500" y="858202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fLocksText="0">
      <xdr:nvSpPr>
        <xdr:cNvPr id="291" name="正方形/長方形 290">
          <a:extLst>
            <a:ext uri="{FF2B5EF4-FFF2-40B4-BE49-F238E27FC236}">
              <a16:creationId xmlns:a16="http://schemas.microsoft.com/office/drawing/2014/main" id="{00000000-0008-0000-0300-000023010000}"/>
            </a:ext>
          </a:extLst>
        </xdr:cNvPr>
        <xdr:cNvSpPr/>
      </xdr:nvSpPr>
      <xdr:spPr>
        <a:xfrm>
          <a:off x="19621500" y="87534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fLocksText="0">
      <xdr:nvSpPr>
        <xdr:cNvPr id="292" name="正方形/長方形 291">
          <a:extLst>
            <a:ext uri="{FF2B5EF4-FFF2-40B4-BE49-F238E27FC236}">
              <a16:creationId xmlns:a16="http://schemas.microsoft.com/office/drawing/2014/main" id="{00000000-0008-0000-0300-000024010000}"/>
            </a:ext>
          </a:extLst>
        </xdr:cNvPr>
        <xdr:cNvSpPr/>
      </xdr:nvSpPr>
      <xdr:spPr>
        <a:xfrm>
          <a:off x="21078825" y="858202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fLocksText="0">
      <xdr:nvSpPr>
        <xdr:cNvPr id="293" name="正方形/長方形 292">
          <a:extLst>
            <a:ext uri="{FF2B5EF4-FFF2-40B4-BE49-F238E27FC236}">
              <a16:creationId xmlns:a16="http://schemas.microsoft.com/office/drawing/2014/main" id="{00000000-0008-0000-0300-000025010000}"/>
            </a:ext>
          </a:extLst>
        </xdr:cNvPr>
        <xdr:cNvSpPr/>
      </xdr:nvSpPr>
      <xdr:spPr>
        <a:xfrm>
          <a:off x="21078825" y="87534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fLocksText="0">
      <xdr:nvSpPr>
        <xdr:cNvPr id="294" name="正方形/長方形 293">
          <a:extLst>
            <a:ext uri="{FF2B5EF4-FFF2-40B4-BE49-F238E27FC236}">
              <a16:creationId xmlns:a16="http://schemas.microsoft.com/office/drawing/2014/main" id="{00000000-0008-0000-0300-000026010000}"/>
            </a:ext>
          </a:extLst>
        </xdr:cNvPr>
        <xdr:cNvSpPr/>
      </xdr:nvSpPr>
      <xdr:spPr>
        <a:xfrm>
          <a:off x="12830175" y="9067800"/>
          <a:ext cx="50768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fLocksText="0">
      <xdr:nvSpPr>
        <xdr:cNvPr id="295" name="正方形/長方形 294">
          <a:extLst>
            <a:ext uri="{FF2B5EF4-FFF2-40B4-BE49-F238E27FC236}">
              <a16:creationId xmlns:a16="http://schemas.microsoft.com/office/drawing/2014/main" id="{00000000-0008-0000-0300-000027010000}"/>
            </a:ext>
          </a:extLst>
        </xdr:cNvPr>
        <xdr:cNvSpPr/>
      </xdr:nvSpPr>
      <xdr:spPr>
        <a:xfrm>
          <a:off x="18097500" y="9067800"/>
          <a:ext cx="602932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fLocksText="0">
      <xdr:nvSpPr>
        <xdr:cNvPr id="296" name="正方形/長方形 295">
          <a:extLst>
            <a:ext uri="{FF2B5EF4-FFF2-40B4-BE49-F238E27FC236}">
              <a16:creationId xmlns:a16="http://schemas.microsoft.com/office/drawing/2014/main" id="{00000000-0008-0000-0300-000028010000}"/>
            </a:ext>
          </a:extLst>
        </xdr:cNvPr>
        <xdr:cNvSpPr/>
      </xdr:nvSpPr>
      <xdr:spPr>
        <a:xfrm>
          <a:off x="18097500" y="9067800"/>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1,000</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1325" y="9363075"/>
          <a:ext cx="5781675" cy="19145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保育園の民営化が検討段階であり、公営となっていることが要因となり、類似団体に比べ人口当たり職員数は多い。</a:t>
          </a:r>
        </a:p>
        <a:p>
          <a:r>
            <a:rPr lang="ja-JP" altLang="en-US" sz="1300">
              <a:latin typeface="ＭＳ Ｐゴシック" panose="020B0600070205080204" pitchFamily="50" charset="-128"/>
              <a:ea typeface="ＭＳ Ｐゴシック" panose="020B0600070205080204" pitchFamily="50" charset="-128"/>
            </a:rPr>
            <a:t>　当該検討を引き続き進めるとともに、事務事業の効率化や、見直しを図り、適切な定員管理に努める。</a:t>
          </a:r>
        </a:p>
      </xdr:txBody>
    </xdr:sp>
    <xdr:clientData/>
  </xdr:twoCellAnchor>
  <xdr:oneCellAnchor>
    <xdr:from>
      <xdr:col>61</xdr:col>
      <xdr:colOff>0</xdr:colOff>
      <xdr:row>54</xdr:row>
      <xdr:rowOff>142875</xdr:rowOff>
    </xdr:from>
    <xdr:ext cx="352425" cy="228600"/>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2550" y="88868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人</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30175" y="113347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69</xdr:row>
      <xdr:rowOff>28575</xdr:rowOff>
    </xdr:from>
    <xdr:ext cx="762000" cy="25717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58650" y="11201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30175" y="1096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66</xdr:row>
      <xdr:rowOff>142875</xdr:rowOff>
    </xdr:from>
    <xdr:ext cx="762000" cy="25717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58650" y="10829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30175" y="10582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64</xdr:row>
      <xdr:rowOff>85725</xdr:rowOff>
    </xdr:from>
    <xdr:ext cx="762000" cy="25717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58650" y="10448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30175" y="10201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62</xdr:row>
      <xdr:rowOff>19050</xdr:rowOff>
    </xdr:from>
    <xdr:ext cx="762000" cy="25717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58650" y="10058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30175" y="9820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59</xdr:row>
      <xdr:rowOff>133350</xdr:rowOff>
    </xdr:from>
    <xdr:ext cx="762000" cy="25717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58650" y="9686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30175" y="9439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57</xdr:row>
      <xdr:rowOff>76200</xdr:rowOff>
    </xdr:from>
    <xdr:ext cx="762000" cy="25717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58650" y="9305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30175" y="90678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55</xdr:row>
      <xdr:rowOff>19050</xdr:rowOff>
    </xdr:from>
    <xdr:ext cx="762000" cy="25717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58650" y="8924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fLocksText="0">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30175" y="9067800"/>
          <a:ext cx="50768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21175" y="9344025"/>
          <a:ext cx="0" cy="1495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123825</xdr:rowOff>
    </xdr:from>
    <xdr:ext cx="762000" cy="25717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0810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17.03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5925" y="10839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28575</xdr:rowOff>
    </xdr:from>
    <xdr:ext cx="762000" cy="25717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096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5.24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5925" y="93440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353</xdr:rowOff>
    </xdr:from>
    <xdr:to>
      <xdr:col>81</xdr:col>
      <xdr:colOff>44450</xdr:colOff>
      <xdr:row>63</xdr:row>
      <xdr:rowOff>29845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82975" y="102012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114300</xdr:rowOff>
    </xdr:from>
    <xdr:ext cx="762000" cy="25717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96678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fLocksText="0">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4025" y="9810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62</xdr:row>
      <xdr:rowOff>146332</xdr:rowOff>
    </xdr:from>
    <xdr:to>
      <xdr:col>77</xdr:col>
      <xdr:colOff>44450</xdr:colOff>
      <xdr:row>63</xdr:row>
      <xdr:rowOff>353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87625" y="101822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fLocksText="0">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5825" y="9801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59</xdr:row>
      <xdr:rowOff>28575</xdr:rowOff>
    </xdr:from>
    <xdr:ext cx="733425" cy="25717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2450" y="95821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146332</xdr:rowOff>
    </xdr:from>
    <xdr:to>
      <xdr:col>72</xdr:col>
      <xdr:colOff>203200</xdr:colOff>
      <xdr:row>62</xdr:row>
      <xdr:rowOff>147673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1822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118039</xdr:rowOff>
    </xdr:from>
    <xdr:to>
      <xdr:col>73</xdr:col>
      <xdr:colOff>44450</xdr:colOff>
      <xdr:row>61</xdr:row>
      <xdr:rowOff>48189</xdr:rowOff>
    </xdr:to>
    <xdr:sp macro="" textlink="" fLocksText="0">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9829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59</xdr:row>
      <xdr:rowOff>57150</xdr:rowOff>
    </xdr:from>
    <xdr:ext cx="762000" cy="25717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6625" y="9610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96731</xdr:rowOff>
    </xdr:from>
    <xdr:to>
      <xdr:col>68</xdr:col>
      <xdr:colOff>152400</xdr:colOff>
      <xdr:row>62</xdr:row>
      <xdr:rowOff>147673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5975" y="101346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144851</xdr:rowOff>
    </xdr:from>
    <xdr:to>
      <xdr:col>68</xdr:col>
      <xdr:colOff>203200</xdr:colOff>
      <xdr:row>61</xdr:row>
      <xdr:rowOff>75001</xdr:rowOff>
    </xdr:to>
    <xdr:sp macro="" textlink="" fLocksText="0">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4175" y="9858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59</xdr:row>
      <xdr:rowOff>85725</xdr:rowOff>
    </xdr:from>
    <xdr:ext cx="762000" cy="25717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639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126083</xdr:rowOff>
    </xdr:from>
    <xdr:to>
      <xdr:col>64</xdr:col>
      <xdr:colOff>152400</xdr:colOff>
      <xdr:row>61</xdr:row>
      <xdr:rowOff>56233</xdr:rowOff>
    </xdr:to>
    <xdr:sp macro="" textlink="" fLocksText="0">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58825" y="983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59</xdr:row>
      <xdr:rowOff>66675</xdr:rowOff>
    </xdr:from>
    <xdr:ext cx="762000" cy="25717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25450" y="9620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171450</xdr:rowOff>
    </xdr:from>
    <xdr:ext cx="762000" cy="25717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171450</xdr:rowOff>
    </xdr:from>
    <xdr:ext cx="762000" cy="25717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69</xdr:row>
      <xdr:rowOff>171450</xdr:rowOff>
    </xdr:from>
    <xdr:ext cx="762000" cy="25717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68550"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69</xdr:row>
      <xdr:rowOff>171450</xdr:rowOff>
    </xdr:from>
    <xdr:ext cx="762000" cy="25717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2725"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171450</xdr:rowOff>
    </xdr:from>
    <xdr:ext cx="762000" cy="25717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150495</xdr:rowOff>
    </xdr:from>
    <xdr:to>
      <xdr:col>81</xdr:col>
      <xdr:colOff>95250</xdr:colOff>
      <xdr:row>63</xdr:row>
      <xdr:rowOff>80645</xdr:rowOff>
    </xdr:to>
    <xdr:sp macro="" textlink="" fLocksText="0">
      <xdr:nvSpPr>
        <xdr:cNvPr id="338" name="楕円 337">
          <a:extLst>
            <a:ext uri="{FF2B5EF4-FFF2-40B4-BE49-F238E27FC236}">
              <a16:creationId xmlns:a16="http://schemas.microsoft.com/office/drawing/2014/main" id="{00000000-0008-0000-0300-000052010000}"/>
            </a:ext>
          </a:extLst>
        </xdr:cNvPr>
        <xdr:cNvSpPr/>
      </xdr:nvSpPr>
      <xdr:spPr>
        <a:xfrm>
          <a:off x="16964025" y="10191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62</xdr:row>
      <xdr:rowOff>123825</xdr:rowOff>
    </xdr:from>
    <xdr:ext cx="762000" cy="25717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63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12.27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121003</xdr:rowOff>
    </xdr:from>
    <xdr:to>
      <xdr:col>77</xdr:col>
      <xdr:colOff>95250</xdr:colOff>
      <xdr:row>63</xdr:row>
      <xdr:rowOff>51153</xdr:rowOff>
    </xdr:to>
    <xdr:sp macro="" textlink="" fLocksText="0">
      <xdr:nvSpPr>
        <xdr:cNvPr id="340" name="楕円 339">
          <a:extLst>
            <a:ext uri="{FF2B5EF4-FFF2-40B4-BE49-F238E27FC236}">
              <a16:creationId xmlns:a16="http://schemas.microsoft.com/office/drawing/2014/main" id="{00000000-0008-0000-0300-000054010000}"/>
            </a:ext>
          </a:extLst>
        </xdr:cNvPr>
        <xdr:cNvSpPr/>
      </xdr:nvSpPr>
      <xdr:spPr>
        <a:xfrm>
          <a:off x="16125825" y="10163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63</xdr:row>
      <xdr:rowOff>38100</xdr:rowOff>
    </xdr:from>
    <xdr:ext cx="733425" cy="25717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2450" y="102393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95532</xdr:rowOff>
    </xdr:from>
    <xdr:to>
      <xdr:col>73</xdr:col>
      <xdr:colOff>44450</xdr:colOff>
      <xdr:row>63</xdr:row>
      <xdr:rowOff>25682</xdr:rowOff>
    </xdr:to>
    <xdr:sp macro="" textlink="" fLocksText="0">
      <xdr:nvSpPr>
        <xdr:cNvPr id="342" name="楕円 341">
          <a:extLst>
            <a:ext uri="{FF2B5EF4-FFF2-40B4-BE49-F238E27FC236}">
              <a16:creationId xmlns:a16="http://schemas.microsoft.com/office/drawing/2014/main" id="{00000000-0008-0000-0300-000056010000}"/>
            </a:ext>
          </a:extLst>
        </xdr:cNvPr>
        <xdr:cNvSpPr/>
      </xdr:nvSpPr>
      <xdr:spPr>
        <a:xfrm>
          <a:off x="15240000" y="1013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63</xdr:row>
      <xdr:rowOff>9525</xdr:rowOff>
    </xdr:from>
    <xdr:ext cx="762000" cy="25717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6625" y="10210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96873</xdr:rowOff>
    </xdr:from>
    <xdr:to>
      <xdr:col>68</xdr:col>
      <xdr:colOff>203200</xdr:colOff>
      <xdr:row>63</xdr:row>
      <xdr:rowOff>27023</xdr:rowOff>
    </xdr:to>
    <xdr:sp macro="" textlink="" fLocksText="0">
      <xdr:nvSpPr>
        <xdr:cNvPr id="344" name="楕円 343">
          <a:extLst>
            <a:ext uri="{FF2B5EF4-FFF2-40B4-BE49-F238E27FC236}">
              <a16:creationId xmlns:a16="http://schemas.microsoft.com/office/drawing/2014/main" id="{00000000-0008-0000-0300-000058010000}"/>
            </a:ext>
          </a:extLst>
        </xdr:cNvPr>
        <xdr:cNvSpPr/>
      </xdr:nvSpPr>
      <xdr:spPr>
        <a:xfrm>
          <a:off x="14354175" y="1013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63</xdr:row>
      <xdr:rowOff>9525</xdr:rowOff>
    </xdr:from>
    <xdr:ext cx="762000" cy="25717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210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45931</xdr:rowOff>
    </xdr:from>
    <xdr:to>
      <xdr:col>64</xdr:col>
      <xdr:colOff>152400</xdr:colOff>
      <xdr:row>62</xdr:row>
      <xdr:rowOff>147531</xdr:rowOff>
    </xdr:to>
    <xdr:sp macro="" textlink="" fLocksText="0">
      <xdr:nvSpPr>
        <xdr:cNvPr id="346" name="楕円 345">
          <a:extLst>
            <a:ext uri="{FF2B5EF4-FFF2-40B4-BE49-F238E27FC236}">
              <a16:creationId xmlns:a16="http://schemas.microsoft.com/office/drawing/2014/main" id="{00000000-0008-0000-0300-00005A010000}"/>
            </a:ext>
          </a:extLst>
        </xdr:cNvPr>
        <xdr:cNvSpPr/>
      </xdr:nvSpPr>
      <xdr:spPr>
        <a:xfrm>
          <a:off x="13458825" y="10086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62</xdr:row>
      <xdr:rowOff>133350</xdr:rowOff>
    </xdr:from>
    <xdr:ext cx="762000" cy="25717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25450" y="10172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fLocksText="0">
      <xdr:nvSpPr>
        <xdr:cNvPr id="348" name="正方形/長方形 347">
          <a:extLst>
            <a:ext uri="{FF2B5EF4-FFF2-40B4-BE49-F238E27FC236}">
              <a16:creationId xmlns:a16="http://schemas.microsoft.com/office/drawing/2014/main" id="{00000000-0008-0000-0300-00005C010000}"/>
            </a:ext>
          </a:extLst>
        </xdr:cNvPr>
        <xdr:cNvSpPr/>
      </xdr:nvSpPr>
      <xdr:spPr>
        <a:xfrm>
          <a:off x="12830175" y="474345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47625</xdr:colOff>
      <xdr:row>31</xdr:row>
      <xdr:rowOff>66675</xdr:rowOff>
    </xdr:from>
    <xdr:ext cx="1609725" cy="30480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68375" y="5086350"/>
          <a:ext cx="160972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104775</xdr:colOff>
      <xdr:row>31</xdr:row>
      <xdr:rowOff>38100</xdr:rowOff>
    </xdr:from>
    <xdr:ext cx="1647825" cy="36195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1925" y="505777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[13.1%]</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fLocksText="0">
      <xdr:nvSpPr>
        <xdr:cNvPr id="351" name="正方形/長方形 350">
          <a:extLst>
            <a:ext uri="{FF2B5EF4-FFF2-40B4-BE49-F238E27FC236}">
              <a16:creationId xmlns:a16="http://schemas.microsoft.com/office/drawing/2014/main" id="{00000000-0008-0000-0300-00005F010000}"/>
            </a:ext>
          </a:extLst>
        </xdr:cNvPr>
        <xdr:cNvSpPr/>
      </xdr:nvSpPr>
      <xdr:spPr>
        <a:xfrm>
          <a:off x="17973675" y="498157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fLocksText="0">
      <xdr:nvSpPr>
        <xdr:cNvPr id="352" name="正方形/長方形 351">
          <a:extLst>
            <a:ext uri="{FF2B5EF4-FFF2-40B4-BE49-F238E27FC236}">
              <a16:creationId xmlns:a16="http://schemas.microsoft.com/office/drawing/2014/main" id="{00000000-0008-0000-0300-000060010000}"/>
            </a:ext>
          </a:extLst>
        </xdr:cNvPr>
        <xdr:cNvSpPr/>
      </xdr:nvSpPr>
      <xdr:spPr>
        <a:xfrm>
          <a:off x="17973675" y="516255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fLocksText="0">
      <xdr:nvSpPr>
        <xdr:cNvPr id="353" name="正方形/長方形 352">
          <a:extLst>
            <a:ext uri="{FF2B5EF4-FFF2-40B4-BE49-F238E27FC236}">
              <a16:creationId xmlns:a16="http://schemas.microsoft.com/office/drawing/2014/main" id="{00000000-0008-0000-0300-000061010000}"/>
            </a:ext>
          </a:extLst>
        </xdr:cNvPr>
        <xdr:cNvSpPr/>
      </xdr:nvSpPr>
      <xdr:spPr>
        <a:xfrm>
          <a:off x="19621500" y="498157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fLocksText="0">
      <xdr:nvSpPr>
        <xdr:cNvPr id="354" name="正方形/長方形 353">
          <a:extLst>
            <a:ext uri="{FF2B5EF4-FFF2-40B4-BE49-F238E27FC236}">
              <a16:creationId xmlns:a16="http://schemas.microsoft.com/office/drawing/2014/main" id="{00000000-0008-0000-0300-000062010000}"/>
            </a:ext>
          </a:extLst>
        </xdr:cNvPr>
        <xdr:cNvSpPr/>
      </xdr:nvSpPr>
      <xdr:spPr>
        <a:xfrm>
          <a:off x="19621500" y="5162550"/>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fLocksText="0">
      <xdr:nvSpPr>
        <xdr:cNvPr id="355" name="正方形/長方形 354">
          <a:extLst>
            <a:ext uri="{FF2B5EF4-FFF2-40B4-BE49-F238E27FC236}">
              <a16:creationId xmlns:a16="http://schemas.microsoft.com/office/drawing/2014/main" id="{00000000-0008-0000-0300-000063010000}"/>
            </a:ext>
          </a:extLst>
        </xdr:cNvPr>
        <xdr:cNvSpPr/>
      </xdr:nvSpPr>
      <xdr:spPr>
        <a:xfrm>
          <a:off x="21078825" y="498157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fLocksText="0">
      <xdr:nvSpPr>
        <xdr:cNvPr id="356" name="正方形/長方形 355">
          <a:extLst>
            <a:ext uri="{FF2B5EF4-FFF2-40B4-BE49-F238E27FC236}">
              <a16:creationId xmlns:a16="http://schemas.microsoft.com/office/drawing/2014/main" id="{00000000-0008-0000-0300-000064010000}"/>
            </a:ext>
          </a:extLst>
        </xdr:cNvPr>
        <xdr:cNvSpPr/>
      </xdr:nvSpPr>
      <xdr:spPr>
        <a:xfrm>
          <a:off x="21078825" y="5162550"/>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57" name="正方形/長方形 356">
          <a:extLst>
            <a:ext uri="{FF2B5EF4-FFF2-40B4-BE49-F238E27FC236}">
              <a16:creationId xmlns:a16="http://schemas.microsoft.com/office/drawing/2014/main" id="{00000000-0008-0000-0300-000065010000}"/>
            </a:ext>
          </a:extLst>
        </xdr:cNvPr>
        <xdr:cNvSpPr/>
      </xdr:nvSpPr>
      <xdr:spPr>
        <a:xfrm>
          <a:off x="12830175" y="5467350"/>
          <a:ext cx="50768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fLocksText="0">
      <xdr:nvSpPr>
        <xdr:cNvPr id="358" name="正方形/長方形 357">
          <a:extLst>
            <a:ext uri="{FF2B5EF4-FFF2-40B4-BE49-F238E27FC236}">
              <a16:creationId xmlns:a16="http://schemas.microsoft.com/office/drawing/2014/main" id="{00000000-0008-0000-0300-000066010000}"/>
            </a:ext>
          </a:extLst>
        </xdr:cNvPr>
        <xdr:cNvSpPr/>
      </xdr:nvSpPr>
      <xdr:spPr>
        <a:xfrm>
          <a:off x="18097500" y="5467350"/>
          <a:ext cx="602932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fLocksText="0">
      <xdr:nvSpPr>
        <xdr:cNvPr id="359" name="正方形/長方形 358">
          <a:extLst>
            <a:ext uri="{FF2B5EF4-FFF2-40B4-BE49-F238E27FC236}">
              <a16:creationId xmlns:a16="http://schemas.microsoft.com/office/drawing/2014/main" id="{00000000-0008-0000-0300-000067010000}"/>
            </a:ext>
          </a:extLst>
        </xdr:cNvPr>
        <xdr:cNvSpPr/>
      </xdr:nvSpPr>
      <xdr:spPr>
        <a:xfrm>
          <a:off x="18097500" y="5467350"/>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1325" y="5762625"/>
          <a:ext cx="5781675" cy="19145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単年度実質公債費比率においては、前年度比で</a:t>
          </a:r>
          <a:r>
            <a:rPr lang="en-US" altLang="ja-JP" sz="1300">
              <a:latin typeface="ＭＳ Ｐゴシック" panose="020B0600070205080204" pitchFamily="50" charset="-128"/>
              <a:ea typeface="ＭＳ Ｐゴシック" panose="020B0600070205080204" pitchFamily="50" charset="-128"/>
            </a:rPr>
            <a:t>2.3</a:t>
          </a:r>
          <a:r>
            <a:rPr lang="ja-JP" altLang="en-US" sz="1300">
              <a:latin typeface="ＭＳ Ｐゴシック" panose="020B0600070205080204" pitchFamily="50" charset="-128"/>
              <a:ea typeface="ＭＳ Ｐゴシック" panose="020B0600070205080204" pitchFamily="50" charset="-128"/>
            </a:rPr>
            <a:t>％上昇し、</a:t>
          </a:r>
          <a:r>
            <a:rPr lang="en-US" altLang="ja-JP" sz="1300">
              <a:latin typeface="ＭＳ Ｐゴシック" panose="020B0600070205080204" pitchFamily="50" charset="-128"/>
              <a:ea typeface="ＭＳ Ｐゴシック" panose="020B0600070205080204" pitchFamily="50" charset="-128"/>
            </a:rPr>
            <a:t>16.1</a:t>
          </a:r>
          <a:r>
            <a:rPr lang="ja-JP" altLang="en-US" sz="1300">
              <a:latin typeface="ＭＳ Ｐゴシック" panose="020B0600070205080204" pitchFamily="50" charset="-128"/>
              <a:ea typeface="ＭＳ Ｐゴシック" panose="020B0600070205080204" pitchFamily="50" charset="-128"/>
            </a:rPr>
            <a:t>％となった。公債費の償還額は減少しているものの、全体の償還額の内訳として、合併特例債などの交付税算入率の高い起債に対する償還額が減少し、公共事業等債などの交付税算入率の低い起債に対する償還額が増加しているために、実質公債費が増加した結果である。</a:t>
          </a:r>
        </a:p>
        <a:p>
          <a:r>
            <a:rPr lang="ja-JP" altLang="en-US" sz="1300">
              <a:latin typeface="ＭＳ Ｐゴシック" panose="020B0600070205080204" pitchFamily="50" charset="-128"/>
              <a:ea typeface="ＭＳ Ｐゴシック" panose="020B0600070205080204" pitchFamily="50" charset="-128"/>
            </a:rPr>
            <a:t>　類似団体比較でも数値が高いため、新規発行の抑制や、繰上げ償還について検討していく必要がある。</a:t>
          </a:r>
        </a:p>
      </xdr:txBody>
    </xdr:sp>
    <xdr:clientData/>
  </xdr:twoCellAnchor>
  <xdr:oneCellAnchor>
    <xdr:from>
      <xdr:col>61</xdr:col>
      <xdr:colOff>0</xdr:colOff>
      <xdr:row>32</xdr:row>
      <xdr:rowOff>104775</xdr:rowOff>
    </xdr:from>
    <xdr:ext cx="295275" cy="22860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2550" y="52863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30175" y="7743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46</xdr:row>
      <xdr:rowOff>161925</xdr:rowOff>
    </xdr:from>
    <xdr:ext cx="762000" cy="25717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58650" y="7610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30175" y="7362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44</xdr:row>
      <xdr:rowOff>104775</xdr:rowOff>
    </xdr:from>
    <xdr:ext cx="762000" cy="25717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58650" y="7229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30175" y="698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42</xdr:row>
      <xdr:rowOff>47625</xdr:rowOff>
    </xdr:from>
    <xdr:ext cx="762000" cy="25717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58650" y="6848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30175" y="6600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39</xdr:row>
      <xdr:rowOff>152400</xdr:rowOff>
    </xdr:from>
    <xdr:ext cx="762000" cy="25717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58650" y="6467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30175" y="6219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37</xdr:row>
      <xdr:rowOff>95250</xdr:rowOff>
    </xdr:from>
    <xdr:ext cx="762000" cy="25717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58650" y="6086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30175" y="5838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30175" y="54673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30175" y="5467350"/>
          <a:ext cx="50768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21175" y="6057900"/>
          <a:ext cx="0" cy="1247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171450</xdr:rowOff>
    </xdr:from>
    <xdr:ext cx="762000" cy="25717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286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14.4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5925" y="73152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152400</xdr:rowOff>
    </xdr:from>
    <xdr:ext cx="762000" cy="25717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19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ja-JP" altLang="en-US" sz="1000" b="1">
              <a:latin typeface="ＭＳ Ｐゴシック" panose="020B0600070205080204" pitchFamily="50" charset="-128"/>
              <a:ea typeface="ＭＳ Ｐゴシック" panose="020B0600070205080204" pitchFamily="50" charset="-128"/>
            </a:rPr>
            <a:t>△ </a:t>
          </a:r>
          <a:r>
            <a:rPr lang="en-US" altLang="ja-JP" sz="1000" b="1">
              <a:latin typeface="ＭＳ Ｐゴシック" panose="020B0600070205080204" pitchFamily="50" charset="-128"/>
              <a:ea typeface="ＭＳ Ｐゴシック" panose="020B0600070205080204" pitchFamily="50" charset="-128"/>
            </a:rPr>
            <a:t>2.1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5925" y="6057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44</xdr:row>
      <xdr:rowOff>92710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82975" y="7086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95250</xdr:rowOff>
    </xdr:from>
    <xdr:ext cx="762000" cy="25717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722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fLocksText="0">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4025" y="6724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43</xdr:row>
      <xdr:rowOff>119380</xdr:rowOff>
    </xdr:from>
    <xdr:to>
      <xdr:col>77</xdr:col>
      <xdr:colOff>44450</xdr:colOff>
      <xdr:row>43</xdr:row>
      <xdr:rowOff>119380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87625" y="70866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fLocksText="0">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5825" y="6724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40</xdr:row>
      <xdr:rowOff>19050</xdr:rowOff>
    </xdr:from>
    <xdr:ext cx="733425" cy="25717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2450" y="64960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44</xdr:row>
      <xdr:rowOff>52494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86600"/>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170180</xdr:rowOff>
    </xdr:from>
    <xdr:to>
      <xdr:col>73</xdr:col>
      <xdr:colOff>44450</xdr:colOff>
      <xdr:row>42</xdr:row>
      <xdr:rowOff>100330</xdr:rowOff>
    </xdr:to>
    <xdr:sp macro="" textlink="" fLocksText="0">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00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40</xdr:row>
      <xdr:rowOff>114300</xdr:rowOff>
    </xdr:from>
    <xdr:ext cx="762000" cy="25717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6625" y="6591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52494</xdr:rowOff>
    </xdr:from>
    <xdr:to>
      <xdr:col>68</xdr:col>
      <xdr:colOff>152400</xdr:colOff>
      <xdr:row>44</xdr:row>
      <xdr:rowOff>92710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5975" y="71818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38946</xdr:rowOff>
    </xdr:from>
    <xdr:to>
      <xdr:col>68</xdr:col>
      <xdr:colOff>203200</xdr:colOff>
      <xdr:row>42</xdr:row>
      <xdr:rowOff>140546</xdr:rowOff>
    </xdr:to>
    <xdr:sp macro="" textlink="" fLocksText="0">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4175" y="683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40</xdr:row>
      <xdr:rowOff>152400</xdr:rowOff>
    </xdr:from>
    <xdr:ext cx="762000" cy="25717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29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fLocksText="0">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58825" y="6848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40</xdr:row>
      <xdr:rowOff>161925</xdr:rowOff>
    </xdr:from>
    <xdr:ext cx="762000" cy="25717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25450" y="6638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133350</xdr:rowOff>
    </xdr:from>
    <xdr:ext cx="762000" cy="25717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133350</xdr:rowOff>
    </xdr:from>
    <xdr:ext cx="762000" cy="25717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47</xdr:row>
      <xdr:rowOff>133350</xdr:rowOff>
    </xdr:from>
    <xdr:ext cx="762000" cy="25717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68550"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47</xdr:row>
      <xdr:rowOff>133350</xdr:rowOff>
    </xdr:from>
    <xdr:ext cx="762000" cy="25717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2725"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133350</xdr:rowOff>
    </xdr:from>
    <xdr:ext cx="762000" cy="25717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41910</xdr:rowOff>
    </xdr:from>
    <xdr:to>
      <xdr:col>81</xdr:col>
      <xdr:colOff>95250</xdr:colOff>
      <xdr:row>44</xdr:row>
      <xdr:rowOff>143510</xdr:rowOff>
    </xdr:to>
    <xdr:sp macro="" textlink="" fLocksText="0">
      <xdr:nvSpPr>
        <xdr:cNvPr id="399" name="楕円 398">
          <a:extLst>
            <a:ext uri="{FF2B5EF4-FFF2-40B4-BE49-F238E27FC236}">
              <a16:creationId xmlns:a16="http://schemas.microsoft.com/office/drawing/2014/main" id="{00000000-0008-0000-0300-00008F010000}"/>
            </a:ext>
          </a:extLst>
        </xdr:cNvPr>
        <xdr:cNvSpPr/>
      </xdr:nvSpPr>
      <xdr:spPr>
        <a:xfrm>
          <a:off x="16964025" y="7162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43</xdr:row>
      <xdr:rowOff>104775</xdr:rowOff>
    </xdr:from>
    <xdr:ext cx="762000" cy="25717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67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fLocksText="0">
      <xdr:nvSpPr>
        <xdr:cNvPr id="401" name="楕円 400">
          <a:extLst>
            <a:ext uri="{FF2B5EF4-FFF2-40B4-BE49-F238E27FC236}">
              <a16:creationId xmlns:a16="http://schemas.microsoft.com/office/drawing/2014/main" id="{00000000-0008-0000-0300-000091010000}"/>
            </a:ext>
          </a:extLst>
        </xdr:cNvPr>
        <xdr:cNvSpPr/>
      </xdr:nvSpPr>
      <xdr:spPr>
        <a:xfrm>
          <a:off x="16125825" y="7029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43</xdr:row>
      <xdr:rowOff>152400</xdr:rowOff>
    </xdr:from>
    <xdr:ext cx="733425" cy="25717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2450" y="71151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fLocksText="0">
      <xdr:nvSpPr>
        <xdr:cNvPr id="403" name="楕円 402">
          <a:extLst>
            <a:ext uri="{FF2B5EF4-FFF2-40B4-BE49-F238E27FC236}">
              <a16:creationId xmlns:a16="http://schemas.microsoft.com/office/drawing/2014/main" id="{00000000-0008-0000-0300-000093010000}"/>
            </a:ext>
          </a:extLst>
        </xdr:cNvPr>
        <xdr:cNvSpPr/>
      </xdr:nvSpPr>
      <xdr:spPr>
        <a:xfrm>
          <a:off x="15240000" y="7029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43</xdr:row>
      <xdr:rowOff>152400</xdr:rowOff>
    </xdr:from>
    <xdr:ext cx="762000" cy="25717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6625" y="7115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1694</xdr:rowOff>
    </xdr:from>
    <xdr:to>
      <xdr:col>68</xdr:col>
      <xdr:colOff>203200</xdr:colOff>
      <xdr:row>44</xdr:row>
      <xdr:rowOff>103294</xdr:rowOff>
    </xdr:to>
    <xdr:sp macro="" textlink="" fLocksText="0">
      <xdr:nvSpPr>
        <xdr:cNvPr id="405" name="楕円 404">
          <a:extLst>
            <a:ext uri="{FF2B5EF4-FFF2-40B4-BE49-F238E27FC236}">
              <a16:creationId xmlns:a16="http://schemas.microsoft.com/office/drawing/2014/main" id="{00000000-0008-0000-0300-000095010000}"/>
            </a:ext>
          </a:extLst>
        </xdr:cNvPr>
        <xdr:cNvSpPr/>
      </xdr:nvSpPr>
      <xdr:spPr>
        <a:xfrm>
          <a:off x="14354175" y="7124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44</xdr:row>
      <xdr:rowOff>85725</xdr:rowOff>
    </xdr:from>
    <xdr:ext cx="762000" cy="25717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1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fLocksText="0">
      <xdr:nvSpPr>
        <xdr:cNvPr id="407" name="楕円 406">
          <a:extLst>
            <a:ext uri="{FF2B5EF4-FFF2-40B4-BE49-F238E27FC236}">
              <a16:creationId xmlns:a16="http://schemas.microsoft.com/office/drawing/2014/main" id="{00000000-0008-0000-0300-000097010000}"/>
            </a:ext>
          </a:extLst>
        </xdr:cNvPr>
        <xdr:cNvSpPr/>
      </xdr:nvSpPr>
      <xdr:spPr>
        <a:xfrm>
          <a:off x="13458825" y="7162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44</xdr:row>
      <xdr:rowOff>123825</xdr:rowOff>
    </xdr:from>
    <xdr:ext cx="762000" cy="25717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25450" y="724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fLocksText="0">
      <xdr:nvSpPr>
        <xdr:cNvPr id="409" name="正方形/長方形 408">
          <a:extLst>
            <a:ext uri="{FF2B5EF4-FFF2-40B4-BE49-F238E27FC236}">
              <a16:creationId xmlns:a16="http://schemas.microsoft.com/office/drawing/2014/main" id="{00000000-0008-0000-0300-000099010000}"/>
            </a:ext>
          </a:extLst>
        </xdr:cNvPr>
        <xdr:cNvSpPr/>
      </xdr:nvSpPr>
      <xdr:spPr>
        <a:xfrm>
          <a:off x="12830175" y="1143000"/>
          <a:ext cx="50768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133350</xdr:colOff>
      <xdr:row>9</xdr:row>
      <xdr:rowOff>28575</xdr:rowOff>
    </xdr:from>
    <xdr:ext cx="1438275" cy="30480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4100" y="1485900"/>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19050</xdr:colOff>
      <xdr:row>9</xdr:row>
      <xdr:rowOff>0</xdr:rowOff>
    </xdr:from>
    <xdr:ext cx="1647825" cy="36195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16200" y="145732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[20.6%]</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fLocksText="0">
      <xdr:nvSpPr>
        <xdr:cNvPr id="412" name="正方形/長方形 411">
          <a:extLst>
            <a:ext uri="{FF2B5EF4-FFF2-40B4-BE49-F238E27FC236}">
              <a16:creationId xmlns:a16="http://schemas.microsoft.com/office/drawing/2014/main" id="{00000000-0008-0000-0300-00009C010000}"/>
            </a:ext>
          </a:extLst>
        </xdr:cNvPr>
        <xdr:cNvSpPr/>
      </xdr:nvSpPr>
      <xdr:spPr>
        <a:xfrm>
          <a:off x="17973675" y="13811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fLocksText="0">
      <xdr:nvSpPr>
        <xdr:cNvPr id="413" name="正方形/長方形 412">
          <a:extLst>
            <a:ext uri="{FF2B5EF4-FFF2-40B4-BE49-F238E27FC236}">
              <a16:creationId xmlns:a16="http://schemas.microsoft.com/office/drawing/2014/main" id="{00000000-0008-0000-0300-00009D010000}"/>
            </a:ext>
          </a:extLst>
        </xdr:cNvPr>
        <xdr:cNvSpPr/>
      </xdr:nvSpPr>
      <xdr:spPr>
        <a:xfrm>
          <a:off x="17973675" y="15621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fLocksText="0">
      <xdr:nvSpPr>
        <xdr:cNvPr id="414" name="正方形/長方形 413">
          <a:extLst>
            <a:ext uri="{FF2B5EF4-FFF2-40B4-BE49-F238E27FC236}">
              <a16:creationId xmlns:a16="http://schemas.microsoft.com/office/drawing/2014/main" id="{00000000-0008-0000-0300-00009E010000}"/>
            </a:ext>
          </a:extLst>
        </xdr:cNvPr>
        <xdr:cNvSpPr/>
      </xdr:nvSpPr>
      <xdr:spPr>
        <a:xfrm>
          <a:off x="19621500" y="138112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fLocksText="0">
      <xdr:nvSpPr>
        <xdr:cNvPr id="415" name="正方形/長方形 414">
          <a:extLst>
            <a:ext uri="{FF2B5EF4-FFF2-40B4-BE49-F238E27FC236}">
              <a16:creationId xmlns:a16="http://schemas.microsoft.com/office/drawing/2014/main" id="{00000000-0008-0000-0300-00009F010000}"/>
            </a:ext>
          </a:extLst>
        </xdr:cNvPr>
        <xdr:cNvSpPr/>
      </xdr:nvSpPr>
      <xdr:spPr>
        <a:xfrm>
          <a:off x="19621500" y="1562100"/>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fLocksText="0">
      <xdr:nvSpPr>
        <xdr:cNvPr id="416" name="正方形/長方形 415">
          <a:extLst>
            <a:ext uri="{FF2B5EF4-FFF2-40B4-BE49-F238E27FC236}">
              <a16:creationId xmlns:a16="http://schemas.microsoft.com/office/drawing/2014/main" id="{00000000-0008-0000-0300-0000A0010000}"/>
            </a:ext>
          </a:extLst>
        </xdr:cNvPr>
        <xdr:cNvSpPr/>
      </xdr:nvSpPr>
      <xdr:spPr>
        <a:xfrm>
          <a:off x="21078825" y="138112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fLocksText="0">
      <xdr:nvSpPr>
        <xdr:cNvPr id="417" name="正方形/長方形 416">
          <a:extLst>
            <a:ext uri="{FF2B5EF4-FFF2-40B4-BE49-F238E27FC236}">
              <a16:creationId xmlns:a16="http://schemas.microsoft.com/office/drawing/2014/main" id="{00000000-0008-0000-0300-0000A1010000}"/>
            </a:ext>
          </a:extLst>
        </xdr:cNvPr>
        <xdr:cNvSpPr/>
      </xdr:nvSpPr>
      <xdr:spPr>
        <a:xfrm>
          <a:off x="21078825" y="1562100"/>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18" name="正方形/長方形 417">
          <a:extLst>
            <a:ext uri="{FF2B5EF4-FFF2-40B4-BE49-F238E27FC236}">
              <a16:creationId xmlns:a16="http://schemas.microsoft.com/office/drawing/2014/main" id="{00000000-0008-0000-0300-0000A2010000}"/>
            </a:ext>
          </a:extLst>
        </xdr:cNvPr>
        <xdr:cNvSpPr/>
      </xdr:nvSpPr>
      <xdr:spPr>
        <a:xfrm>
          <a:off x="12830175" y="1866900"/>
          <a:ext cx="50768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fLocksText="0">
      <xdr:nvSpPr>
        <xdr:cNvPr id="419" name="正方形/長方形 418">
          <a:extLst>
            <a:ext uri="{FF2B5EF4-FFF2-40B4-BE49-F238E27FC236}">
              <a16:creationId xmlns:a16="http://schemas.microsoft.com/office/drawing/2014/main" id="{00000000-0008-0000-0300-0000A3010000}"/>
            </a:ext>
          </a:extLst>
        </xdr:cNvPr>
        <xdr:cNvSpPr/>
      </xdr:nvSpPr>
      <xdr:spPr>
        <a:xfrm>
          <a:off x="18097500" y="1866900"/>
          <a:ext cx="602932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fLocksText="0">
      <xdr:nvSpPr>
        <xdr:cNvPr id="420" name="正方形/長方形 419">
          <a:extLst>
            <a:ext uri="{FF2B5EF4-FFF2-40B4-BE49-F238E27FC236}">
              <a16:creationId xmlns:a16="http://schemas.microsoft.com/office/drawing/2014/main" id="{00000000-0008-0000-0300-0000A4010000}"/>
            </a:ext>
          </a:extLst>
        </xdr:cNvPr>
        <xdr:cNvSpPr/>
      </xdr:nvSpPr>
      <xdr:spPr>
        <a:xfrm>
          <a:off x="18097500" y="1866900"/>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1325" y="2162175"/>
          <a:ext cx="5781675" cy="19145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将来負担比率は前年度比で</a:t>
          </a:r>
          <a:r>
            <a:rPr lang="en-US" altLang="ja-JP" sz="1300">
              <a:latin typeface="ＭＳ Ｐゴシック" panose="020B0600070205080204" pitchFamily="50" charset="-128"/>
              <a:ea typeface="ＭＳ Ｐゴシック" panose="020B0600070205080204" pitchFamily="50" charset="-128"/>
            </a:rPr>
            <a:t>6.8</a:t>
          </a:r>
          <a:r>
            <a:rPr lang="ja-JP" altLang="en-US" sz="1300">
              <a:latin typeface="ＭＳ Ｐゴシック" panose="020B0600070205080204" pitchFamily="50" charset="-128"/>
              <a:ea typeface="ＭＳ Ｐゴシック" panose="020B0600070205080204" pitchFamily="50" charset="-128"/>
            </a:rPr>
            <a:t>％上昇し、</a:t>
          </a:r>
          <a:r>
            <a:rPr lang="en-US" altLang="ja-JP" sz="1300">
              <a:latin typeface="ＭＳ Ｐゴシック" panose="020B0600070205080204" pitchFamily="50" charset="-128"/>
              <a:ea typeface="ＭＳ Ｐゴシック" panose="020B0600070205080204" pitchFamily="50" charset="-128"/>
            </a:rPr>
            <a:t>20.6</a:t>
          </a:r>
          <a:r>
            <a:rPr lang="ja-JP" altLang="en-US" sz="1300">
              <a:latin typeface="ＭＳ Ｐゴシック" panose="020B0600070205080204" pitchFamily="50" charset="-128"/>
              <a:ea typeface="ＭＳ Ｐゴシック" panose="020B0600070205080204" pitchFamily="50" charset="-128"/>
            </a:rPr>
            <a:t>％となった。類似団体よりも高い数値となっているものの、起債残高は減少に留めることができている。しかしながら、財政調整基金が取り崩しに転じており、標準財政規模からすれば、今後の急速な悪化も想定されるため、事業実施計画の見直しを含めた、より計画的な起債借入の運用が必要である。</a:t>
          </a:r>
        </a:p>
      </xdr:txBody>
    </xdr:sp>
    <xdr:clientData/>
  </xdr:twoCellAnchor>
  <xdr:oneCellAnchor>
    <xdr:from>
      <xdr:col>61</xdr:col>
      <xdr:colOff>0</xdr:colOff>
      <xdr:row>10</xdr:row>
      <xdr:rowOff>66675</xdr:rowOff>
    </xdr:from>
    <xdr:ext cx="295275" cy="22860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2550" y="16859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30175" y="4143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24</xdr:row>
      <xdr:rowOff>123825</xdr:rowOff>
    </xdr:from>
    <xdr:ext cx="762000" cy="25717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58650" y="4010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30175" y="36861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21</xdr:row>
      <xdr:rowOff>152400</xdr:rowOff>
    </xdr:from>
    <xdr:ext cx="762000" cy="25717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58650" y="355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30175" y="3238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19</xdr:row>
      <xdr:rowOff>19050</xdr:rowOff>
    </xdr:from>
    <xdr:ext cx="762000" cy="25717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58650" y="3095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30175" y="277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16</xdr:row>
      <xdr:rowOff>47625</xdr:rowOff>
    </xdr:from>
    <xdr:ext cx="762000" cy="25717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58650" y="2638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30175" y="231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13</xdr:row>
      <xdr:rowOff>76200</xdr:rowOff>
    </xdr:from>
    <xdr:ext cx="762000" cy="25717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58650" y="218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30175" y="18669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30175" y="1866900"/>
          <a:ext cx="50768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21175" y="2314575"/>
          <a:ext cx="0" cy="1476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38100</xdr:rowOff>
    </xdr:from>
    <xdr:ext cx="762000" cy="25717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762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161.8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5925" y="3790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85725</xdr:rowOff>
    </xdr:from>
    <xdr:ext cx="762000" cy="25717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28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5925" y="2314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12548</xdr:rowOff>
    </xdr:from>
    <xdr:to>
      <xdr:col>81</xdr:col>
      <xdr:colOff>44450</xdr:colOff>
      <xdr:row>15</xdr:row>
      <xdr:rowOff>78181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82975" y="24384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28575</xdr:rowOff>
    </xdr:from>
    <xdr:ext cx="762000" cy="25717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336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fLocksText="0">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4025" y="2266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15</xdr:row>
      <xdr:rowOff>12548</xdr:rowOff>
    </xdr:from>
    <xdr:to>
      <xdr:col>77</xdr:col>
      <xdr:colOff>44450</xdr:colOff>
      <xdr:row>16</xdr:row>
      <xdr:rowOff>91084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87625" y="2438400"/>
          <a:ext cx="885825"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fLocksText="0">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5825" y="2266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12</xdr:row>
      <xdr:rowOff>114300</xdr:rowOff>
    </xdr:from>
    <xdr:ext cx="733425" cy="25717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2450" y="20574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91084</xdr:rowOff>
    </xdr:from>
    <xdr:to>
      <xdr:col>72</xdr:col>
      <xdr:colOff>203200</xdr:colOff>
      <xdr:row>18</xdr:row>
      <xdr:rowOff>42570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686050"/>
          <a:ext cx="885825"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130302</xdr:rowOff>
    </xdr:from>
    <xdr:to>
      <xdr:col>73</xdr:col>
      <xdr:colOff>44450</xdr:colOff>
      <xdr:row>15</xdr:row>
      <xdr:rowOff>60452</xdr:rowOff>
    </xdr:to>
    <xdr:sp macro="" textlink="" fLocksText="0">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00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13</xdr:row>
      <xdr:rowOff>66675</xdr:rowOff>
    </xdr:from>
    <xdr:ext cx="762000" cy="25717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6625" y="217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42570</xdr:rowOff>
    </xdr:from>
    <xdr:to>
      <xdr:col>68</xdr:col>
      <xdr:colOff>152400</xdr:colOff>
      <xdr:row>19</xdr:row>
      <xdr:rowOff>102769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5975" y="2952750"/>
          <a:ext cx="88582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171196</xdr:rowOff>
    </xdr:from>
    <xdr:to>
      <xdr:col>68</xdr:col>
      <xdr:colOff>203200</xdr:colOff>
      <xdr:row>16</xdr:row>
      <xdr:rowOff>101346</xdr:rowOff>
    </xdr:to>
    <xdr:sp macro="" textlink="" fLocksText="0">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4175" y="2590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14</xdr:row>
      <xdr:rowOff>114300</xdr:rowOff>
    </xdr:from>
    <xdr:ext cx="762000" cy="25717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81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28702</xdr:rowOff>
    </xdr:from>
    <xdr:to>
      <xdr:col>64</xdr:col>
      <xdr:colOff>152400</xdr:colOff>
      <xdr:row>16</xdr:row>
      <xdr:rowOff>130302</xdr:rowOff>
    </xdr:to>
    <xdr:sp macro="" textlink="" fLocksText="0">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58825" y="2619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14</xdr:row>
      <xdr:rowOff>142875</xdr:rowOff>
    </xdr:from>
    <xdr:ext cx="762000" cy="25717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25450" y="2409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95250</xdr:rowOff>
    </xdr:from>
    <xdr:ext cx="762000" cy="25717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143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95250</xdr:rowOff>
    </xdr:from>
    <xdr:ext cx="762000" cy="25717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143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25</xdr:row>
      <xdr:rowOff>95250</xdr:rowOff>
    </xdr:from>
    <xdr:ext cx="762000" cy="25717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68550" y="4143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25</xdr:row>
      <xdr:rowOff>95250</xdr:rowOff>
    </xdr:from>
    <xdr:ext cx="762000" cy="25717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2725" y="4143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95250</xdr:rowOff>
    </xdr:from>
    <xdr:ext cx="762000" cy="25717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143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27381</xdr:rowOff>
    </xdr:from>
    <xdr:to>
      <xdr:col>81</xdr:col>
      <xdr:colOff>95250</xdr:colOff>
      <xdr:row>15</xdr:row>
      <xdr:rowOff>128981</xdr:rowOff>
    </xdr:to>
    <xdr:sp macro="" textlink="" fLocksText="0">
      <xdr:nvSpPr>
        <xdr:cNvPr id="459" name="楕円 458">
          <a:extLst>
            <a:ext uri="{FF2B5EF4-FFF2-40B4-BE49-F238E27FC236}">
              <a16:creationId xmlns:a16="http://schemas.microsoft.com/office/drawing/2014/main" id="{00000000-0008-0000-0300-0000CB010000}"/>
            </a:ext>
          </a:extLst>
        </xdr:cNvPr>
        <xdr:cNvSpPr/>
      </xdr:nvSpPr>
      <xdr:spPr>
        <a:xfrm>
          <a:off x="16964025" y="2457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14</xdr:row>
      <xdr:rowOff>171450</xdr:rowOff>
    </xdr:from>
    <xdr:ext cx="762000" cy="25717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428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133198</xdr:rowOff>
    </xdr:from>
    <xdr:to>
      <xdr:col>77</xdr:col>
      <xdr:colOff>95250</xdr:colOff>
      <xdr:row>15</xdr:row>
      <xdr:rowOff>63348</xdr:rowOff>
    </xdr:to>
    <xdr:sp macro="" textlink="" fLocksText="0">
      <xdr:nvSpPr>
        <xdr:cNvPr id="461" name="楕円 460">
          <a:extLst>
            <a:ext uri="{FF2B5EF4-FFF2-40B4-BE49-F238E27FC236}">
              <a16:creationId xmlns:a16="http://schemas.microsoft.com/office/drawing/2014/main" id="{00000000-0008-0000-0300-0000CD010000}"/>
            </a:ext>
          </a:extLst>
        </xdr:cNvPr>
        <xdr:cNvSpPr/>
      </xdr:nvSpPr>
      <xdr:spPr>
        <a:xfrm>
          <a:off x="16125825" y="2400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15</xdr:row>
      <xdr:rowOff>47625</xdr:rowOff>
    </xdr:from>
    <xdr:ext cx="733425" cy="25717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2450" y="24765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40284</xdr:rowOff>
    </xdr:from>
    <xdr:to>
      <xdr:col>73</xdr:col>
      <xdr:colOff>44450</xdr:colOff>
      <xdr:row>16</xdr:row>
      <xdr:rowOff>141884</xdr:rowOff>
    </xdr:to>
    <xdr:sp macro="" textlink="" fLocksText="0">
      <xdr:nvSpPr>
        <xdr:cNvPr id="463" name="楕円 462">
          <a:extLst>
            <a:ext uri="{FF2B5EF4-FFF2-40B4-BE49-F238E27FC236}">
              <a16:creationId xmlns:a16="http://schemas.microsoft.com/office/drawing/2014/main" id="{00000000-0008-0000-0300-0000CF010000}"/>
            </a:ext>
          </a:extLst>
        </xdr:cNvPr>
        <xdr:cNvSpPr/>
      </xdr:nvSpPr>
      <xdr:spPr>
        <a:xfrm>
          <a:off x="15240000" y="2628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16</xdr:row>
      <xdr:rowOff>123825</xdr:rowOff>
    </xdr:from>
    <xdr:ext cx="762000" cy="25717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6625" y="2714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163220</xdr:rowOff>
    </xdr:from>
    <xdr:to>
      <xdr:col>68</xdr:col>
      <xdr:colOff>203200</xdr:colOff>
      <xdr:row>18</xdr:row>
      <xdr:rowOff>93370</xdr:rowOff>
    </xdr:to>
    <xdr:sp macro="" textlink="" fLocksText="0">
      <xdr:nvSpPr>
        <xdr:cNvPr id="465" name="楕円 464">
          <a:extLst>
            <a:ext uri="{FF2B5EF4-FFF2-40B4-BE49-F238E27FC236}">
              <a16:creationId xmlns:a16="http://schemas.microsoft.com/office/drawing/2014/main" id="{00000000-0008-0000-0300-0000D1010000}"/>
            </a:ext>
          </a:extLst>
        </xdr:cNvPr>
        <xdr:cNvSpPr/>
      </xdr:nvSpPr>
      <xdr:spPr>
        <a:xfrm>
          <a:off x="14354175" y="2914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18</xdr:row>
      <xdr:rowOff>76200</xdr:rowOff>
    </xdr:from>
    <xdr:ext cx="762000" cy="25717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990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51969</xdr:rowOff>
    </xdr:from>
    <xdr:to>
      <xdr:col>64</xdr:col>
      <xdr:colOff>152400</xdr:colOff>
      <xdr:row>19</xdr:row>
      <xdr:rowOff>153569</xdr:rowOff>
    </xdr:to>
    <xdr:sp macro="" textlink="" fLocksText="0">
      <xdr:nvSpPr>
        <xdr:cNvPr id="467" name="楕円 466">
          <a:extLst>
            <a:ext uri="{FF2B5EF4-FFF2-40B4-BE49-F238E27FC236}">
              <a16:creationId xmlns:a16="http://schemas.microsoft.com/office/drawing/2014/main" id="{00000000-0008-0000-0300-0000D3010000}"/>
            </a:ext>
          </a:extLst>
        </xdr:cNvPr>
        <xdr:cNvSpPr/>
      </xdr:nvSpPr>
      <xdr:spPr>
        <a:xfrm>
          <a:off x="13458825" y="3124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19</xdr:row>
      <xdr:rowOff>142875</xdr:rowOff>
    </xdr:from>
    <xdr:ext cx="762000" cy="25717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25450" y="3219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fLocksText="0">
      <xdr:nvSpPr>
        <xdr:cNvPr id="2" name="正方形/長方形 1">
          <a:extLst>
            <a:ext uri="{FF2B5EF4-FFF2-40B4-BE49-F238E27FC236}">
              <a16:creationId xmlns:a16="http://schemas.microsoft.com/office/drawing/2014/main" id="{00000000-0008-0000-0400-000002000000}"/>
            </a:ext>
          </a:extLst>
        </xdr:cNvPr>
        <xdr:cNvSpPr/>
      </xdr:nvSpPr>
      <xdr:spPr>
        <a:xfrm>
          <a:off x="0" y="123825"/>
          <a:ext cx="12696825" cy="476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4</a:t>
          </a:r>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 </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市町村経常経費分析表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fLocksText="0">
      <xdr:nvSpPr>
        <xdr:cNvPr id="3" name="正方形/長方形 2">
          <a:extLst>
            <a:ext uri="{FF2B5EF4-FFF2-40B4-BE49-F238E27FC236}">
              <a16:creationId xmlns:a16="http://schemas.microsoft.com/office/drawing/2014/main" id="{00000000-0008-0000-0400-000003000000}"/>
            </a:ext>
          </a:extLst>
        </xdr:cNvPr>
        <xdr:cNvSpPr/>
      </xdr:nvSpPr>
      <xdr:spPr>
        <a:xfrm>
          <a:off x="19116675" y="180975"/>
          <a:ext cx="393382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fLocksText="0">
      <xdr:nvSpPr>
        <xdr:cNvPr id="4" name="正方形/長方形 3">
          <a:extLst>
            <a:ext uri="{FF2B5EF4-FFF2-40B4-BE49-F238E27FC236}">
              <a16:creationId xmlns:a16="http://schemas.microsoft.com/office/drawing/2014/main" id="{00000000-0008-0000-0400-000004000000}"/>
            </a:ext>
          </a:extLst>
        </xdr:cNvPr>
        <xdr:cNvSpPr/>
      </xdr:nvSpPr>
      <xdr:spPr>
        <a:xfrm>
          <a:off x="19135725" y="209550"/>
          <a:ext cx="38862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fLocksText="0">
      <xdr:nvSpPr>
        <xdr:cNvPr id="5" name="正方形/長方形 4">
          <a:extLst>
            <a:ext uri="{FF2B5EF4-FFF2-40B4-BE49-F238E27FC236}">
              <a16:creationId xmlns:a16="http://schemas.microsoft.com/office/drawing/2014/main" id="{00000000-0008-0000-0400-000005000000}"/>
            </a:ext>
          </a:extLst>
        </xdr:cNvPr>
        <xdr:cNvSpPr/>
      </xdr:nvSpPr>
      <xdr:spPr>
        <a:xfrm>
          <a:off x="19164300" y="228600"/>
          <a:ext cx="3829050"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fLocksText="0">
      <xdr:nvSpPr>
        <xdr:cNvPr id="6" name="正方形/長方形 5">
          <a:extLst>
            <a:ext uri="{FF2B5EF4-FFF2-40B4-BE49-F238E27FC236}">
              <a16:creationId xmlns:a16="http://schemas.microsoft.com/office/drawing/2014/main" id="{00000000-0008-0000-0400-000006000000}"/>
            </a:ext>
          </a:extLst>
        </xdr:cNvPr>
        <xdr:cNvSpPr/>
      </xdr:nvSpPr>
      <xdr:spPr>
        <a:xfrm>
          <a:off x="16316325" y="180975"/>
          <a:ext cx="26574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fLocksText="0">
      <xdr:nvSpPr>
        <xdr:cNvPr id="7" name="正方形/長方形 6">
          <a:extLst>
            <a:ext uri="{FF2B5EF4-FFF2-40B4-BE49-F238E27FC236}">
              <a16:creationId xmlns:a16="http://schemas.microsoft.com/office/drawing/2014/main" id="{00000000-0008-0000-0400-000007000000}"/>
            </a:ext>
          </a:extLst>
        </xdr:cNvPr>
        <xdr:cNvSpPr/>
      </xdr:nvSpPr>
      <xdr:spPr>
        <a:xfrm>
          <a:off x="16344900" y="209550"/>
          <a:ext cx="26193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fLocksText="0">
      <xdr:nvSpPr>
        <xdr:cNvPr id="8" name="正方形/長方形 7">
          <a:extLst>
            <a:ext uri="{FF2B5EF4-FFF2-40B4-BE49-F238E27FC236}">
              <a16:creationId xmlns:a16="http://schemas.microsoft.com/office/drawing/2014/main" id="{00000000-0008-0000-0400-000008000000}"/>
            </a:ext>
          </a:extLst>
        </xdr:cNvPr>
        <xdr:cNvSpPr/>
      </xdr:nvSpPr>
      <xdr:spPr>
        <a:xfrm>
          <a:off x="16373475" y="228600"/>
          <a:ext cx="2562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4</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fLocksText="0">
      <xdr:nvSpPr>
        <xdr:cNvPr id="9" name="正方形/長方形 8">
          <a:extLst>
            <a:ext uri="{FF2B5EF4-FFF2-40B4-BE49-F238E27FC236}">
              <a16:creationId xmlns:a16="http://schemas.microsoft.com/office/drawing/2014/main" id="{00000000-0008-0000-0400-000009000000}"/>
            </a:ext>
          </a:extLst>
        </xdr:cNvPr>
        <xdr:cNvSpPr/>
      </xdr:nvSpPr>
      <xdr:spPr>
        <a:xfrm>
          <a:off x="0" y="838200"/>
          <a:ext cx="23050500" cy="1339215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fLocksText="0">
      <xdr:nvSpPr>
        <xdr:cNvPr id="10" name="正方形/長方形 9">
          <a:extLst>
            <a:ext uri="{FF2B5EF4-FFF2-40B4-BE49-F238E27FC236}">
              <a16:creationId xmlns:a16="http://schemas.microsoft.com/office/drawing/2014/main" id="{00000000-0008-0000-0400-00000A000000}"/>
            </a:ext>
          </a:extLst>
        </xdr:cNvPr>
        <xdr:cNvSpPr/>
      </xdr:nvSpPr>
      <xdr:spPr>
        <a:xfrm>
          <a:off x="762000" y="1447800"/>
          <a:ext cx="9648825"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fLocksText="0">
      <xdr:nvSpPr>
        <xdr:cNvPr id="11" name="正方形/長方形 10">
          <a:extLst>
            <a:ext uri="{FF2B5EF4-FFF2-40B4-BE49-F238E27FC236}">
              <a16:creationId xmlns:a16="http://schemas.microsoft.com/office/drawing/2014/main" id="{00000000-0008-0000-0400-00000B000000}"/>
            </a:ext>
          </a:extLst>
        </xdr:cNvPr>
        <xdr:cNvSpPr/>
      </xdr:nvSpPr>
      <xdr:spPr>
        <a:xfrm>
          <a:off x="885825" y="1466850"/>
          <a:ext cx="14001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fLocksText="0">
      <xdr:nvSpPr>
        <xdr:cNvPr id="12" name="正方形/長方形 11">
          <a:extLst>
            <a:ext uri="{FF2B5EF4-FFF2-40B4-BE49-F238E27FC236}">
              <a16:creationId xmlns:a16="http://schemas.microsoft.com/office/drawing/2014/main" id="{00000000-0008-0000-0400-00000C000000}"/>
            </a:ext>
          </a:extLst>
        </xdr:cNvPr>
        <xdr:cNvSpPr/>
      </xdr:nvSpPr>
      <xdr:spPr>
        <a:xfrm>
          <a:off x="2219325" y="1466850"/>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17,119
16,961
89.45
11,500,016
10,919,543
552,340
6,600,638
11,347,889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fLocksText="0">
      <xdr:nvSpPr>
        <xdr:cNvPr id="13" name="正方形/長方形 12">
          <a:extLst>
            <a:ext uri="{FF2B5EF4-FFF2-40B4-BE49-F238E27FC236}">
              <a16:creationId xmlns:a16="http://schemas.microsoft.com/office/drawing/2014/main" id="{00000000-0008-0000-0400-00000D000000}"/>
            </a:ext>
          </a:extLst>
        </xdr:cNvPr>
        <xdr:cNvSpPr/>
      </xdr:nvSpPr>
      <xdr:spPr>
        <a:xfrm>
          <a:off x="3552825" y="1466850"/>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(R5.1.1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(R5.1.1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fLocksText="0">
      <xdr:nvSpPr>
        <xdr:cNvPr id="14" name="正方形/長方形 13">
          <a:extLst>
            <a:ext uri="{FF2B5EF4-FFF2-40B4-BE49-F238E27FC236}">
              <a16:creationId xmlns:a16="http://schemas.microsoft.com/office/drawing/2014/main" id="{00000000-0008-0000-0400-00000E000000}"/>
            </a:ext>
          </a:extLst>
        </xdr:cNvPr>
        <xdr:cNvSpPr/>
      </xdr:nvSpPr>
      <xdr:spPr>
        <a:xfrm>
          <a:off x="5076825" y="1466850"/>
          <a:ext cx="20288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fLocksText="0">
      <xdr:nvSpPr>
        <xdr:cNvPr id="15" name="正方形/長方形 14">
          <a:extLst>
            <a:ext uri="{FF2B5EF4-FFF2-40B4-BE49-F238E27FC236}">
              <a16:creationId xmlns:a16="http://schemas.microsoft.com/office/drawing/2014/main" id="{00000000-0008-0000-0400-00000F000000}"/>
            </a:ext>
          </a:extLst>
        </xdr:cNvPr>
        <xdr:cNvSpPr/>
      </xdr:nvSpPr>
      <xdr:spPr>
        <a:xfrm>
          <a:off x="7115175" y="1466850"/>
          <a:ext cx="12668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13.1
20.6</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fLocksText="0">
      <xdr:nvSpPr>
        <xdr:cNvPr id="16" name="正方形/長方形 15">
          <a:extLst>
            <a:ext uri="{FF2B5EF4-FFF2-40B4-BE49-F238E27FC236}">
              <a16:creationId xmlns:a16="http://schemas.microsoft.com/office/drawing/2014/main" id="{00000000-0008-0000-0400-000010000000}"/>
            </a:ext>
          </a:extLst>
        </xdr:cNvPr>
        <xdr:cNvSpPr/>
      </xdr:nvSpPr>
      <xdr:spPr>
        <a:xfrm>
          <a:off x="8448675" y="1466850"/>
          <a:ext cx="63817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fLocksText="0">
      <xdr:nvSpPr>
        <xdr:cNvPr id="17" name="正方形/長方形 16">
          <a:extLst>
            <a:ext uri="{FF2B5EF4-FFF2-40B4-BE49-F238E27FC236}">
              <a16:creationId xmlns:a16="http://schemas.microsoft.com/office/drawing/2014/main" id="{00000000-0008-0000-0400-000011000000}"/>
            </a:ext>
          </a:extLst>
        </xdr:cNvPr>
        <xdr:cNvSpPr/>
      </xdr:nvSpPr>
      <xdr:spPr>
        <a:xfrm>
          <a:off x="5076825" y="2276475"/>
          <a:ext cx="2028825" cy="657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fLocksText="0">
      <xdr:nvSpPr>
        <xdr:cNvPr id="18" name="正方形/長方形 17">
          <a:extLst>
            <a:ext uri="{FF2B5EF4-FFF2-40B4-BE49-F238E27FC236}">
              <a16:creationId xmlns:a16="http://schemas.microsoft.com/office/drawing/2014/main" id="{00000000-0008-0000-0400-000012000000}"/>
            </a:ext>
          </a:extLst>
        </xdr:cNvPr>
        <xdr:cNvSpPr/>
      </xdr:nvSpPr>
      <xdr:spPr>
        <a:xfrm>
          <a:off x="7172325" y="2276475"/>
          <a:ext cx="3429000" cy="657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H30  Ⅳ</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Ⅳ</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Ⅳ</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R04  Ⅳ</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fLocksText="0">
      <xdr:nvSpPr>
        <xdr:cNvPr id="19" name="角丸四角形 18">
          <a:extLst>
            <a:ext uri="{FF2B5EF4-FFF2-40B4-BE49-F238E27FC236}">
              <a16:creationId xmlns:a16="http://schemas.microsoft.com/office/drawing/2014/main" id="{00000000-0008-0000-0400-000013000000}"/>
            </a:ext>
          </a:extLst>
        </xdr:cNvPr>
        <xdr:cNvSpPr/>
      </xdr:nvSpPr>
      <xdr:spPr>
        <a:xfrm>
          <a:off x="10563225" y="1447800"/>
          <a:ext cx="1438275"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fLocksText="0">
      <xdr:nvSpPr>
        <xdr:cNvPr id="20" name="正方形/長方形 19">
          <a:extLst>
            <a:ext uri="{FF2B5EF4-FFF2-40B4-BE49-F238E27FC236}">
              <a16:creationId xmlns:a16="http://schemas.microsoft.com/office/drawing/2014/main" id="{00000000-0008-0000-0400-000014000000}"/>
            </a:ext>
          </a:extLst>
        </xdr:cNvPr>
        <xdr:cNvSpPr/>
      </xdr:nvSpPr>
      <xdr:spPr>
        <a:xfrm>
          <a:off x="10829925" y="1504950"/>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fLocksText="0">
      <xdr:nvSpPr>
        <xdr:cNvPr id="21" name="正方形/長方形 20">
          <a:extLst>
            <a:ext uri="{FF2B5EF4-FFF2-40B4-BE49-F238E27FC236}">
              <a16:creationId xmlns:a16="http://schemas.microsoft.com/office/drawing/2014/main" id="{00000000-0008-0000-0400-000015000000}"/>
            </a:ext>
          </a:extLst>
        </xdr:cNvPr>
        <xdr:cNvSpPr/>
      </xdr:nvSpPr>
      <xdr:spPr>
        <a:xfrm>
          <a:off x="10829925" y="176212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fLocksText="0">
      <xdr:nvSpPr>
        <xdr:cNvPr id="22" name="正方形/長方形 21">
          <a:extLst>
            <a:ext uri="{FF2B5EF4-FFF2-40B4-BE49-F238E27FC236}">
              <a16:creationId xmlns:a16="http://schemas.microsoft.com/office/drawing/2014/main" id="{00000000-0008-0000-0400-000016000000}"/>
            </a:ext>
          </a:extLst>
        </xdr:cNvPr>
        <xdr:cNvSpPr/>
      </xdr:nvSpPr>
      <xdr:spPr>
        <a:xfrm>
          <a:off x="10829925" y="2066925"/>
          <a:ext cx="12668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59067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fLocksText="0">
      <xdr:nvSpPr>
        <xdr:cNvPr id="24" name="楕円 23">
          <a:extLst>
            <a:ext uri="{FF2B5EF4-FFF2-40B4-BE49-F238E27FC236}">
              <a16:creationId xmlns:a16="http://schemas.microsoft.com/office/drawing/2014/main" id="{00000000-0008-0000-0400-000018000000}"/>
            </a:ext>
          </a:extLst>
        </xdr:cNvPr>
        <xdr:cNvSpPr/>
      </xdr:nvSpPr>
      <xdr:spPr>
        <a:xfrm>
          <a:off x="10706100" y="1543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fLocksText="0">
      <xdr:nvSpPr>
        <xdr:cNvPr id="25" name="フローチャート: 判断 24">
          <a:extLst>
            <a:ext uri="{FF2B5EF4-FFF2-40B4-BE49-F238E27FC236}">
              <a16:creationId xmlns:a16="http://schemas.microsoft.com/office/drawing/2014/main" id="{00000000-0008-0000-0400-000019000000}"/>
            </a:ext>
          </a:extLst>
        </xdr:cNvPr>
        <xdr:cNvSpPr/>
      </xdr:nvSpPr>
      <xdr:spPr>
        <a:xfrm>
          <a:off x="10706100" y="1790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4200" y="2047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0478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4200" y="22669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409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95250</xdr:colOff>
      <xdr:row>20</xdr:row>
      <xdr:rowOff>66675</xdr:rowOff>
    </xdr:from>
    <xdr:ext cx="8896350"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5325" y="330517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95250</xdr:colOff>
      <xdr:row>21</xdr:row>
      <xdr:rowOff>142875</xdr:rowOff>
    </xdr:from>
    <xdr:ext cx="604837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5325" y="3543300"/>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95250</xdr:colOff>
      <xdr:row>23</xdr:row>
      <xdr:rowOff>57150</xdr:rowOff>
    </xdr:from>
    <xdr:ext cx="8229600" cy="25717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5325" y="3781425"/>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4</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95250</xdr:colOff>
      <xdr:row>24</xdr:row>
      <xdr:rowOff>142875</xdr:rowOff>
    </xdr:from>
    <xdr:ext cx="180975" cy="25717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5325" y="4029075"/>
          <a:ext cx="180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fLocksText="0">
      <xdr:nvSpPr>
        <xdr:cNvPr id="34" name="正方形/長方形 33">
          <a:extLst>
            <a:ext uri="{FF2B5EF4-FFF2-40B4-BE49-F238E27FC236}">
              <a16:creationId xmlns:a16="http://schemas.microsoft.com/office/drawing/2014/main" id="{00000000-0008-0000-0400-000022000000}"/>
            </a:ext>
          </a:extLst>
        </xdr:cNvPr>
        <xdr:cNvSpPr/>
      </xdr:nvSpPr>
      <xdr:spPr>
        <a:xfrm>
          <a:off x="762000" y="44386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fLocksText="0">
      <xdr:nvSpPr>
        <xdr:cNvPr id="35" name="正方形/長方形 34">
          <a:extLst>
            <a:ext uri="{FF2B5EF4-FFF2-40B4-BE49-F238E27FC236}">
              <a16:creationId xmlns:a16="http://schemas.microsoft.com/office/drawing/2014/main" id="{00000000-0008-0000-0400-000023000000}"/>
            </a:ext>
          </a:extLst>
        </xdr:cNvPr>
        <xdr:cNvSpPr/>
      </xdr:nvSpPr>
      <xdr:spPr>
        <a:xfrm>
          <a:off x="5400675" y="4505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fLocksText="0">
      <xdr:nvSpPr>
        <xdr:cNvPr id="36" name="正方形/長方形 35">
          <a:extLst>
            <a:ext uri="{FF2B5EF4-FFF2-40B4-BE49-F238E27FC236}">
              <a16:creationId xmlns:a16="http://schemas.microsoft.com/office/drawing/2014/main" id="{00000000-0008-0000-0400-000024000000}"/>
            </a:ext>
          </a:extLst>
        </xdr:cNvPr>
        <xdr:cNvSpPr/>
      </xdr:nvSpPr>
      <xdr:spPr>
        <a:xfrm>
          <a:off x="5400675" y="4686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fLocksText="0">
      <xdr:nvSpPr>
        <xdr:cNvPr id="37" name="正方形/長方形 36">
          <a:extLst>
            <a:ext uri="{FF2B5EF4-FFF2-40B4-BE49-F238E27FC236}">
              <a16:creationId xmlns:a16="http://schemas.microsoft.com/office/drawing/2014/main" id="{00000000-0008-0000-0400-000025000000}"/>
            </a:ext>
          </a:extLst>
        </xdr:cNvPr>
        <xdr:cNvSpPr/>
      </xdr:nvSpPr>
      <xdr:spPr>
        <a:xfrm>
          <a:off x="7086600" y="4505325"/>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fLocksText="0">
      <xdr:nvSpPr>
        <xdr:cNvPr id="38" name="正方形/長方形 37">
          <a:extLst>
            <a:ext uri="{FF2B5EF4-FFF2-40B4-BE49-F238E27FC236}">
              <a16:creationId xmlns:a16="http://schemas.microsoft.com/office/drawing/2014/main" id="{00000000-0008-0000-0400-000026000000}"/>
            </a:ext>
          </a:extLst>
        </xdr:cNvPr>
        <xdr:cNvSpPr/>
      </xdr:nvSpPr>
      <xdr:spPr>
        <a:xfrm>
          <a:off x="7086600" y="4686300"/>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fLocksText="0">
      <xdr:nvSpPr>
        <xdr:cNvPr id="39" name="正方形/長方形 38">
          <a:extLst>
            <a:ext uri="{FF2B5EF4-FFF2-40B4-BE49-F238E27FC236}">
              <a16:creationId xmlns:a16="http://schemas.microsoft.com/office/drawing/2014/main" id="{00000000-0008-0000-0400-000027000000}"/>
            </a:ext>
          </a:extLst>
        </xdr:cNvPr>
        <xdr:cNvSpPr/>
      </xdr:nvSpPr>
      <xdr:spPr>
        <a:xfrm>
          <a:off x="8696325" y="4505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fLocksText="0">
      <xdr:nvSpPr>
        <xdr:cNvPr id="40" name="正方形/長方形 39">
          <a:extLst>
            <a:ext uri="{FF2B5EF4-FFF2-40B4-BE49-F238E27FC236}">
              <a16:creationId xmlns:a16="http://schemas.microsoft.com/office/drawing/2014/main" id="{00000000-0008-0000-0400-000028000000}"/>
            </a:ext>
          </a:extLst>
        </xdr:cNvPr>
        <xdr:cNvSpPr/>
      </xdr:nvSpPr>
      <xdr:spPr>
        <a:xfrm>
          <a:off x="8696325" y="4686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fLocksText="0">
      <xdr:nvSpPr>
        <xdr:cNvPr id="41" name="正方形/長方形 40">
          <a:extLst>
            <a:ext uri="{FF2B5EF4-FFF2-40B4-BE49-F238E27FC236}">
              <a16:creationId xmlns:a16="http://schemas.microsoft.com/office/drawing/2014/main" id="{00000000-0008-0000-0400-000029000000}"/>
            </a:ext>
          </a:extLst>
        </xdr:cNvPr>
        <xdr:cNvSpPr/>
      </xdr:nvSpPr>
      <xdr:spPr>
        <a:xfrm>
          <a:off x="762000" y="4981575"/>
          <a:ext cx="4619625"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fLocksText="0">
      <xdr:nvSpPr>
        <xdr:cNvPr id="42" name="正方形/長方形 41">
          <a:extLst>
            <a:ext uri="{FF2B5EF4-FFF2-40B4-BE49-F238E27FC236}">
              <a16:creationId xmlns:a16="http://schemas.microsoft.com/office/drawing/2014/main" id="{00000000-0008-0000-0400-00002A000000}"/>
            </a:ext>
          </a:extLst>
        </xdr:cNvPr>
        <xdr:cNvSpPr/>
      </xdr:nvSpPr>
      <xdr:spPr>
        <a:xfrm>
          <a:off x="5715000" y="49815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fLocksText="0">
      <xdr:nvSpPr>
        <xdr:cNvPr id="43" name="正方形/長方形 42">
          <a:extLst>
            <a:ext uri="{FF2B5EF4-FFF2-40B4-BE49-F238E27FC236}">
              <a16:creationId xmlns:a16="http://schemas.microsoft.com/office/drawing/2014/main" id="{00000000-0008-0000-0400-00002B000000}"/>
            </a:ext>
          </a:extLst>
        </xdr:cNvPr>
        <xdr:cNvSpPr/>
      </xdr:nvSpPr>
      <xdr:spPr>
        <a:xfrm>
          <a:off x="5781675" y="498157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9775" y="5286375"/>
          <a:ext cx="5076825" cy="18002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常勤職員及び会計年度任用職員の人件費が増加したこと、経常一般財源及び臨時財政対策債の発行額の減少により、前年度比</a:t>
          </a:r>
          <a:r>
            <a:rPr lang="en-US" altLang="ja-JP" sz="1300">
              <a:latin typeface="ＭＳ Ｐゴシック" panose="020B0600070205080204" pitchFamily="50" charset="-128"/>
              <a:ea typeface="ＭＳ Ｐゴシック" panose="020B0600070205080204" pitchFamily="50" charset="-128"/>
            </a:rPr>
            <a:t>2.2</a:t>
          </a:r>
          <a:r>
            <a:rPr lang="ja-JP" altLang="en-US" sz="1300">
              <a:latin typeface="ＭＳ Ｐゴシック" panose="020B0600070205080204" pitchFamily="50" charset="-128"/>
              <a:ea typeface="ＭＳ Ｐゴシック" panose="020B0600070205080204" pitchFamily="50" charset="-128"/>
            </a:rPr>
            <a:t>％の増となった。</a:t>
          </a:r>
        </a:p>
        <a:p>
          <a:r>
            <a:rPr lang="ja-JP" altLang="en-US" sz="1300">
              <a:latin typeface="ＭＳ Ｐゴシック" panose="020B0600070205080204" pitchFamily="50" charset="-128"/>
              <a:ea typeface="ＭＳ Ｐゴシック" panose="020B0600070205080204" pitchFamily="50" charset="-128"/>
            </a:rPr>
            <a:t>　職員の給与費については、年齢構成の偏りにより、適正化とは別に今後の増大が想定されるため、事務の効率化等に合わせた定員管理の適正化に努める必要がある。</a:t>
          </a:r>
        </a:p>
      </xdr:txBody>
    </xdr:sp>
    <xdr:clientData/>
  </xdr:twoCellAnchor>
  <xdr:oneCellAnchor>
    <xdr:from>
      <xdr:col>3</xdr:col>
      <xdr:colOff>123825</xdr:colOff>
      <xdr:row>29</xdr:row>
      <xdr:rowOff>104775</xdr:rowOff>
    </xdr:from>
    <xdr:ext cx="295275" cy="22860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48006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1342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43</xdr:row>
      <xdr:rowOff>38100</xdr:rowOff>
    </xdr:from>
    <xdr:ext cx="50482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47650" y="70008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8294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41</xdr:row>
      <xdr:rowOff>57150</xdr:rowOff>
    </xdr:from>
    <xdr:ext cx="504825" cy="25717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47650" y="66960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524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39</xdr:row>
      <xdr:rowOff>76200</xdr:rowOff>
    </xdr:from>
    <xdr:ext cx="504825" cy="25717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47650" y="63912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2103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37</xdr:row>
      <xdr:rowOff>95250</xdr:rowOff>
    </xdr:from>
    <xdr:ext cx="50482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47650" y="60864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27.0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9055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35</xdr:row>
      <xdr:rowOff>104775</xdr:rowOff>
    </xdr:from>
    <xdr:ext cx="504825" cy="25717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47650" y="57721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00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33</xdr:row>
      <xdr:rowOff>123825</xdr:rowOff>
    </xdr:from>
    <xdr:ext cx="504825" cy="25717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47650" y="54673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959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31</xdr:row>
      <xdr:rowOff>142875</xdr:rowOff>
    </xdr:from>
    <xdr:ext cx="504825" cy="25717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47650" y="51625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49815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29</xdr:row>
      <xdr:rowOff>152400</xdr:rowOff>
    </xdr:from>
    <xdr:ext cx="504825" cy="25717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47650" y="48482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fLocksText="0">
      <xdr:nvSpPr>
        <xdr:cNvPr id="62" name="人件費グラフ枠">
          <a:extLst>
            <a:ext uri="{FF2B5EF4-FFF2-40B4-BE49-F238E27FC236}">
              <a16:creationId xmlns:a16="http://schemas.microsoft.com/office/drawing/2014/main" id="{00000000-0008-0000-0400-00003E000000}"/>
            </a:ext>
          </a:extLst>
        </xdr:cNvPr>
        <xdr:cNvSpPr/>
      </xdr:nvSpPr>
      <xdr:spPr>
        <a:xfrm>
          <a:off x="762000" y="4981575"/>
          <a:ext cx="4619625"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9175" y="5334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161925</xdr:rowOff>
    </xdr:from>
    <xdr:ext cx="762000" cy="25717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800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32.9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3925" y="6819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66675</xdr:rowOff>
    </xdr:from>
    <xdr:ext cx="762000" cy="25717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086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18.4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3925" y="5334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35</xdr:row>
      <xdr:rowOff>118836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90975" y="555307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152400</xdr:rowOff>
    </xdr:from>
    <xdr:ext cx="762000" cy="25717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8197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fLocksText="0">
      <xdr:nvSpPr>
        <xdr:cNvPr id="70" name="フローチャート: 判断 69">
          <a:extLst>
            <a:ext uri="{FF2B5EF4-FFF2-40B4-BE49-F238E27FC236}">
              <a16:creationId xmlns:a16="http://schemas.microsoft.com/office/drawing/2014/main" id="{00000000-0008-0000-0400-000046000000}"/>
            </a:ext>
          </a:extLst>
        </xdr:cNvPr>
        <xdr:cNvSpPr/>
      </xdr:nvSpPr>
      <xdr:spPr>
        <a:xfrm>
          <a:off x="4772025" y="5838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34</xdr:row>
      <xdr:rowOff>50800</xdr:rowOff>
    </xdr:from>
    <xdr:to>
      <xdr:col>19</xdr:col>
      <xdr:colOff>187325</xdr:colOff>
      <xdr:row>34</xdr:row>
      <xdr:rowOff>83457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5625" y="55530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fLocksText="0">
      <xdr:nvSpPr>
        <xdr:cNvPr id="72" name="フローチャート: 判断 71">
          <a:extLst>
            <a:ext uri="{FF2B5EF4-FFF2-40B4-BE49-F238E27FC236}">
              <a16:creationId xmlns:a16="http://schemas.microsoft.com/office/drawing/2014/main" id="{00000000-0008-0000-0400-000048000000}"/>
            </a:ext>
          </a:extLst>
        </xdr:cNvPr>
        <xdr:cNvSpPr/>
      </xdr:nvSpPr>
      <xdr:spPr>
        <a:xfrm>
          <a:off x="3933825" y="5791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36</xdr:row>
      <xdr:rowOff>38100</xdr:rowOff>
    </xdr:from>
    <xdr:ext cx="733425" cy="25717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0450" y="58674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91622</xdr:rowOff>
    </xdr:from>
    <xdr:to>
      <xdr:col>15</xdr:col>
      <xdr:colOff>98425</xdr:colOff>
      <xdr:row>34</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438775"/>
          <a:ext cx="88582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fLocksText="0">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781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36</xdr:row>
      <xdr:rowOff>28575</xdr:rowOff>
    </xdr:from>
    <xdr:ext cx="762000" cy="25717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4625" y="5857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80736</xdr:rowOff>
    </xdr:from>
    <xdr:to>
      <xdr:col>11</xdr:col>
      <xdr:colOff>9525</xdr:colOff>
      <xdr:row>33</xdr:row>
      <xdr:rowOff>91622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3975" y="54197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24493</xdr:rowOff>
    </xdr:from>
    <xdr:to>
      <xdr:col>11</xdr:col>
      <xdr:colOff>60325</xdr:colOff>
      <xdr:row>35</xdr:row>
      <xdr:rowOff>126093</xdr:rowOff>
    </xdr:to>
    <xdr:sp macro="" textlink="" fLocksText="0">
      <xdr:nvSpPr>
        <xdr:cNvPr id="78" name="フローチャート: 判断 77">
          <a:extLst>
            <a:ext uri="{FF2B5EF4-FFF2-40B4-BE49-F238E27FC236}">
              <a16:creationId xmlns:a16="http://schemas.microsoft.com/office/drawing/2014/main" id="{00000000-0008-0000-0400-00004E000000}"/>
            </a:ext>
          </a:extLst>
        </xdr:cNvPr>
        <xdr:cNvSpPr/>
      </xdr:nvSpPr>
      <xdr:spPr>
        <a:xfrm>
          <a:off x="2162175" y="5695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35</xdr:row>
      <xdr:rowOff>114300</xdr:rowOff>
    </xdr:from>
    <xdr:ext cx="762000" cy="25717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81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fLocksText="0">
      <xdr:nvSpPr>
        <xdr:cNvPr id="80" name="フローチャート: 判断 79">
          <a:extLst>
            <a:ext uri="{FF2B5EF4-FFF2-40B4-BE49-F238E27FC236}">
              <a16:creationId xmlns:a16="http://schemas.microsoft.com/office/drawing/2014/main" id="{00000000-0008-0000-0400-000050000000}"/>
            </a:ext>
          </a:extLst>
        </xdr:cNvPr>
        <xdr:cNvSpPr/>
      </xdr:nvSpPr>
      <xdr:spPr>
        <a:xfrm>
          <a:off x="1266825" y="5695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35</xdr:row>
      <xdr:rowOff>114300</xdr:rowOff>
    </xdr:from>
    <xdr:ext cx="762000" cy="25717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3450" y="5781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9525</xdr:rowOff>
    </xdr:from>
    <xdr:ext cx="762000" cy="25717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9525</xdr:rowOff>
    </xdr:from>
    <xdr:ext cx="762000" cy="25717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44</xdr:row>
      <xdr:rowOff>9525</xdr:rowOff>
    </xdr:from>
    <xdr:ext cx="762000" cy="25717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7655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44</xdr:row>
      <xdr:rowOff>9525</xdr:rowOff>
    </xdr:from>
    <xdr:ext cx="762000" cy="25717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0725"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9525</xdr:rowOff>
    </xdr:from>
    <xdr:ext cx="762000" cy="25717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fLocksText="0">
      <xdr:nvSpPr>
        <xdr:cNvPr id="87" name="楕円 86">
          <a:extLst>
            <a:ext uri="{FF2B5EF4-FFF2-40B4-BE49-F238E27FC236}">
              <a16:creationId xmlns:a16="http://schemas.microsoft.com/office/drawing/2014/main" id="{00000000-0008-0000-0400-000057000000}"/>
            </a:ext>
          </a:extLst>
        </xdr:cNvPr>
        <xdr:cNvSpPr/>
      </xdr:nvSpPr>
      <xdr:spPr>
        <a:xfrm>
          <a:off x="4772025" y="5734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34</xdr:row>
      <xdr:rowOff>85725</xdr:rowOff>
    </xdr:from>
    <xdr:ext cx="762000" cy="25717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91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fLocksText="0">
      <xdr:nvSpPr>
        <xdr:cNvPr id="89" name="楕円 88">
          <a:extLst>
            <a:ext uri="{FF2B5EF4-FFF2-40B4-BE49-F238E27FC236}">
              <a16:creationId xmlns:a16="http://schemas.microsoft.com/office/drawing/2014/main" id="{00000000-0008-0000-0400-000059000000}"/>
            </a:ext>
          </a:extLst>
        </xdr:cNvPr>
        <xdr:cNvSpPr/>
      </xdr:nvSpPr>
      <xdr:spPr>
        <a:xfrm>
          <a:off x="3933825" y="5505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32</xdr:row>
      <xdr:rowOff>114300</xdr:rowOff>
    </xdr:from>
    <xdr:ext cx="733425" cy="25717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0450" y="52959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32657</xdr:rowOff>
    </xdr:from>
    <xdr:to>
      <xdr:col>15</xdr:col>
      <xdr:colOff>149225</xdr:colOff>
      <xdr:row>34</xdr:row>
      <xdr:rowOff>134257</xdr:rowOff>
    </xdr:to>
    <xdr:sp macro="" textlink="" fLocksText="0">
      <xdr:nvSpPr>
        <xdr:cNvPr id="91" name="楕円 90">
          <a:extLst>
            <a:ext uri="{FF2B5EF4-FFF2-40B4-BE49-F238E27FC236}">
              <a16:creationId xmlns:a16="http://schemas.microsoft.com/office/drawing/2014/main" id="{00000000-0008-0000-0400-00005B000000}"/>
            </a:ext>
          </a:extLst>
        </xdr:cNvPr>
        <xdr:cNvSpPr/>
      </xdr:nvSpPr>
      <xdr:spPr>
        <a:xfrm>
          <a:off x="3048000" y="553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32</xdr:row>
      <xdr:rowOff>142875</xdr:rowOff>
    </xdr:from>
    <xdr:ext cx="762000" cy="25717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4625" y="5324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40822</xdr:rowOff>
    </xdr:from>
    <xdr:to>
      <xdr:col>11</xdr:col>
      <xdr:colOff>60325</xdr:colOff>
      <xdr:row>33</xdr:row>
      <xdr:rowOff>142422</xdr:rowOff>
    </xdr:to>
    <xdr:sp macro="" textlink="" fLocksText="0">
      <xdr:nvSpPr>
        <xdr:cNvPr id="93" name="楕円 92">
          <a:extLst>
            <a:ext uri="{FF2B5EF4-FFF2-40B4-BE49-F238E27FC236}">
              <a16:creationId xmlns:a16="http://schemas.microsoft.com/office/drawing/2014/main" id="{00000000-0008-0000-0400-00005D000000}"/>
            </a:ext>
          </a:extLst>
        </xdr:cNvPr>
        <xdr:cNvSpPr/>
      </xdr:nvSpPr>
      <xdr:spPr>
        <a:xfrm>
          <a:off x="2162175" y="5381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31</xdr:row>
      <xdr:rowOff>152400</xdr:rowOff>
    </xdr:from>
    <xdr:ext cx="762000" cy="25717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172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29936</xdr:rowOff>
    </xdr:from>
    <xdr:to>
      <xdr:col>6</xdr:col>
      <xdr:colOff>171450</xdr:colOff>
      <xdr:row>33</xdr:row>
      <xdr:rowOff>131536</xdr:rowOff>
    </xdr:to>
    <xdr:sp macro="" textlink="" fLocksText="0">
      <xdr:nvSpPr>
        <xdr:cNvPr id="95" name="楕円 94">
          <a:extLst>
            <a:ext uri="{FF2B5EF4-FFF2-40B4-BE49-F238E27FC236}">
              <a16:creationId xmlns:a16="http://schemas.microsoft.com/office/drawing/2014/main" id="{00000000-0008-0000-0400-00005F000000}"/>
            </a:ext>
          </a:extLst>
        </xdr:cNvPr>
        <xdr:cNvSpPr/>
      </xdr:nvSpPr>
      <xdr:spPr>
        <a:xfrm>
          <a:off x="1266825" y="5372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31</xdr:row>
      <xdr:rowOff>142875</xdr:rowOff>
    </xdr:from>
    <xdr:ext cx="762000" cy="25717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3450" y="5162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fLocksText="0">
      <xdr:nvSpPr>
        <xdr:cNvPr id="97" name="正方形/長方形 96">
          <a:extLst>
            <a:ext uri="{FF2B5EF4-FFF2-40B4-BE49-F238E27FC236}">
              <a16:creationId xmlns:a16="http://schemas.microsoft.com/office/drawing/2014/main" id="{00000000-0008-0000-0400-000061000000}"/>
            </a:ext>
          </a:extLst>
        </xdr:cNvPr>
        <xdr:cNvSpPr/>
      </xdr:nvSpPr>
      <xdr:spPr>
        <a:xfrm>
          <a:off x="12449175" y="12001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fLocksText="0">
      <xdr:nvSpPr>
        <xdr:cNvPr id="98" name="正方形/長方形 97">
          <a:extLst>
            <a:ext uri="{FF2B5EF4-FFF2-40B4-BE49-F238E27FC236}">
              <a16:creationId xmlns:a16="http://schemas.microsoft.com/office/drawing/2014/main" id="{00000000-0008-0000-0400-000062000000}"/>
            </a:ext>
          </a:extLst>
        </xdr:cNvPr>
        <xdr:cNvSpPr/>
      </xdr:nvSpPr>
      <xdr:spPr>
        <a:xfrm>
          <a:off x="17078325" y="12668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fLocksText="0">
      <xdr:nvSpPr>
        <xdr:cNvPr id="99" name="正方形/長方形 98">
          <a:extLst>
            <a:ext uri="{FF2B5EF4-FFF2-40B4-BE49-F238E27FC236}">
              <a16:creationId xmlns:a16="http://schemas.microsoft.com/office/drawing/2014/main" id="{00000000-0008-0000-0400-000063000000}"/>
            </a:ext>
          </a:extLst>
        </xdr:cNvPr>
        <xdr:cNvSpPr/>
      </xdr:nvSpPr>
      <xdr:spPr>
        <a:xfrm>
          <a:off x="17078325" y="1447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fLocksText="0">
      <xdr:nvSpPr>
        <xdr:cNvPr id="100" name="正方形/長方形 99">
          <a:extLst>
            <a:ext uri="{FF2B5EF4-FFF2-40B4-BE49-F238E27FC236}">
              <a16:creationId xmlns:a16="http://schemas.microsoft.com/office/drawing/2014/main" id="{00000000-0008-0000-0400-000064000000}"/>
            </a:ext>
          </a:extLst>
        </xdr:cNvPr>
        <xdr:cNvSpPr/>
      </xdr:nvSpPr>
      <xdr:spPr>
        <a:xfrm>
          <a:off x="18773775" y="1266825"/>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fLocksText="0">
      <xdr:nvSpPr>
        <xdr:cNvPr id="101" name="正方形/長方形 100">
          <a:extLst>
            <a:ext uri="{FF2B5EF4-FFF2-40B4-BE49-F238E27FC236}">
              <a16:creationId xmlns:a16="http://schemas.microsoft.com/office/drawing/2014/main" id="{00000000-0008-0000-0400-000065000000}"/>
            </a:ext>
          </a:extLst>
        </xdr:cNvPr>
        <xdr:cNvSpPr/>
      </xdr:nvSpPr>
      <xdr:spPr>
        <a:xfrm>
          <a:off x="18773775" y="1447800"/>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fLocksText="0">
      <xdr:nvSpPr>
        <xdr:cNvPr id="102" name="正方形/長方形 101">
          <a:extLst>
            <a:ext uri="{FF2B5EF4-FFF2-40B4-BE49-F238E27FC236}">
              <a16:creationId xmlns:a16="http://schemas.microsoft.com/office/drawing/2014/main" id="{00000000-0008-0000-0400-000066000000}"/>
            </a:ext>
          </a:extLst>
        </xdr:cNvPr>
        <xdr:cNvSpPr/>
      </xdr:nvSpPr>
      <xdr:spPr>
        <a:xfrm>
          <a:off x="20383500" y="12668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fLocksText="0">
      <xdr:nvSpPr>
        <xdr:cNvPr id="103" name="正方形/長方形 102">
          <a:extLst>
            <a:ext uri="{FF2B5EF4-FFF2-40B4-BE49-F238E27FC236}">
              <a16:creationId xmlns:a16="http://schemas.microsoft.com/office/drawing/2014/main" id="{00000000-0008-0000-0400-000067000000}"/>
            </a:ext>
          </a:extLst>
        </xdr:cNvPr>
        <xdr:cNvSpPr/>
      </xdr:nvSpPr>
      <xdr:spPr>
        <a:xfrm>
          <a:off x="20383500" y="1447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fLocksText="0">
      <xdr:nvSpPr>
        <xdr:cNvPr id="104" name="正方形/長方形 103">
          <a:extLst>
            <a:ext uri="{FF2B5EF4-FFF2-40B4-BE49-F238E27FC236}">
              <a16:creationId xmlns:a16="http://schemas.microsoft.com/office/drawing/2014/main" id="{00000000-0008-0000-0400-000068000000}"/>
            </a:ext>
          </a:extLst>
        </xdr:cNvPr>
        <xdr:cNvSpPr/>
      </xdr:nvSpPr>
      <xdr:spPr>
        <a:xfrm>
          <a:off x="12449175" y="1743075"/>
          <a:ext cx="4619625"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fLocksText="0">
      <xdr:nvSpPr>
        <xdr:cNvPr id="105" name="正方形/長方形 104">
          <a:extLst>
            <a:ext uri="{FF2B5EF4-FFF2-40B4-BE49-F238E27FC236}">
              <a16:creationId xmlns:a16="http://schemas.microsoft.com/office/drawing/2014/main" id="{00000000-0008-0000-0400-000069000000}"/>
            </a:ext>
          </a:extLst>
        </xdr:cNvPr>
        <xdr:cNvSpPr/>
      </xdr:nvSpPr>
      <xdr:spPr>
        <a:xfrm>
          <a:off x="17402175" y="17430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fLocksText="0">
      <xdr:nvSpPr>
        <xdr:cNvPr id="106" name="正方形/長方形 105">
          <a:extLst>
            <a:ext uri="{FF2B5EF4-FFF2-40B4-BE49-F238E27FC236}">
              <a16:creationId xmlns:a16="http://schemas.microsoft.com/office/drawing/2014/main" id="{00000000-0008-0000-0400-00006A000000}"/>
            </a:ext>
          </a:extLst>
        </xdr:cNvPr>
        <xdr:cNvSpPr/>
      </xdr:nvSpPr>
      <xdr:spPr>
        <a:xfrm>
          <a:off x="17459325" y="174307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497425" y="2047875"/>
          <a:ext cx="5076825" cy="18002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物件費はほぼ横ばいであり、平均値に近い数値である。</a:t>
          </a:r>
        </a:p>
        <a:p>
          <a:r>
            <a:rPr lang="ja-JP" altLang="en-US" sz="1300">
              <a:latin typeface="ＭＳ Ｐゴシック" panose="020B0600070205080204" pitchFamily="50" charset="-128"/>
              <a:ea typeface="ＭＳ Ｐゴシック" panose="020B0600070205080204" pitchFamily="50" charset="-128"/>
            </a:rPr>
            <a:t>　事業事務においては、各種システムの導入により効率化に努めているところであるが、委託料やシステムを運営する上での手数料等が増加傾向にある。</a:t>
          </a:r>
        </a:p>
        <a:p>
          <a:r>
            <a:rPr lang="ja-JP" altLang="en-US" sz="1300">
              <a:latin typeface="ＭＳ Ｐゴシック" panose="020B0600070205080204" pitchFamily="50" charset="-128"/>
              <a:ea typeface="ＭＳ Ｐゴシック" panose="020B0600070205080204" pitchFamily="50" charset="-128"/>
            </a:rPr>
            <a:t>　キャッシュレス対応など、今後もシステム化により対応する必要がある社会ニーズは増えて来るところと想定しており、統括的な管理体制による効率化に努める。</a:t>
          </a:r>
        </a:p>
      </xdr:txBody>
    </xdr:sp>
    <xdr:clientData/>
  </xdr:twoCellAnchor>
  <xdr:oneCellAnchor>
    <xdr:from>
      <xdr:col>62</xdr:col>
      <xdr:colOff>0</xdr:colOff>
      <xdr:row>9</xdr:row>
      <xdr:rowOff>104775</xdr:rowOff>
    </xdr:from>
    <xdr:ext cx="295275" cy="22860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1550" y="15621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9175" y="3895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23</xdr:row>
      <xdr:rowOff>38100</xdr:rowOff>
    </xdr:from>
    <xdr:ext cx="504825" cy="25717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4825" y="37623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9175" y="35433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21</xdr:row>
      <xdr:rowOff>0</xdr:rowOff>
    </xdr:from>
    <xdr:ext cx="504825" cy="25717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4825" y="34004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9175" y="31813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18</xdr:row>
      <xdr:rowOff>133350</xdr:rowOff>
    </xdr:from>
    <xdr:ext cx="504825" cy="25717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4825" y="30480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9175" y="2819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16</xdr:row>
      <xdr:rowOff>95250</xdr:rowOff>
    </xdr:from>
    <xdr:ext cx="504825" cy="25717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4825" y="26860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9175" y="24574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14</xdr:row>
      <xdr:rowOff>57150</xdr:rowOff>
    </xdr:from>
    <xdr:ext cx="504825" cy="25717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4825" y="23241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9175" y="21050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12</xdr:row>
      <xdr:rowOff>19050</xdr:rowOff>
    </xdr:from>
    <xdr:ext cx="504825" cy="25717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4825" y="19621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9175" y="17430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9</xdr:row>
      <xdr:rowOff>152400</xdr:rowOff>
    </xdr:from>
    <xdr:ext cx="504825" cy="25717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4825" y="16097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fLocksText="0">
      <xdr:nvSpPr>
        <xdr:cNvPr id="123" name="物件費グラフ枠">
          <a:extLst>
            <a:ext uri="{FF2B5EF4-FFF2-40B4-BE49-F238E27FC236}">
              <a16:creationId xmlns:a16="http://schemas.microsoft.com/office/drawing/2014/main" id="{00000000-0008-0000-0400-00007B000000}"/>
            </a:ext>
          </a:extLst>
        </xdr:cNvPr>
        <xdr:cNvSpPr/>
      </xdr:nvSpPr>
      <xdr:spPr>
        <a:xfrm>
          <a:off x="12449175" y="1743075"/>
          <a:ext cx="4619625"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06825" y="2314575"/>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21</xdr:row>
      <xdr:rowOff>95250</xdr:rowOff>
    </xdr:from>
    <xdr:ext cx="762000" cy="25717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2550" y="3495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24.7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24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12</xdr:row>
      <xdr:rowOff>133350</xdr:rowOff>
    </xdr:from>
    <xdr:ext cx="762000" cy="25717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2550" y="2076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4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62230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68625" y="27813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16</xdr:row>
      <xdr:rowOff>9525</xdr:rowOff>
    </xdr:from>
    <xdr:ext cx="762000" cy="25717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2550" y="26003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fLocksText="0">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52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17</xdr:row>
      <xdr:rowOff>31750</xdr:rowOff>
    </xdr:from>
    <xdr:to>
      <xdr:col>78</xdr:col>
      <xdr:colOff>69850</xdr:colOff>
      <xdr:row>17</xdr:row>
      <xdr:rowOff>77470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813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fLocksText="0">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57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15</xdr:row>
      <xdr:rowOff>9525</xdr:rowOff>
    </xdr:from>
    <xdr:ext cx="733425" cy="25717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87625" y="24384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123190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6975" y="282892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fLocksText="0">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5175" y="2676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15</xdr:row>
      <xdr:rowOff>28575</xdr:rowOff>
    </xdr:from>
    <xdr:ext cx="762000" cy="25717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5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123190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1625" y="28575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fLocksText="0">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39825" y="2686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15</xdr:row>
      <xdr:rowOff>28575</xdr:rowOff>
    </xdr:from>
    <xdr:ext cx="762000" cy="25717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06450" y="245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fLocksText="0">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6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15</xdr:row>
      <xdr:rowOff>38100</xdr:rowOff>
    </xdr:from>
    <xdr:ext cx="762000" cy="25717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0625" y="2466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24</xdr:row>
      <xdr:rowOff>9525</xdr:rowOff>
    </xdr:from>
    <xdr:ext cx="762000" cy="25717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87750" y="389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24</xdr:row>
      <xdr:rowOff>9525</xdr:rowOff>
    </xdr:from>
    <xdr:ext cx="762000" cy="25717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49550" y="389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24</xdr:row>
      <xdr:rowOff>9525</xdr:rowOff>
    </xdr:from>
    <xdr:ext cx="762000" cy="25717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3725" y="389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9525</xdr:rowOff>
    </xdr:from>
    <xdr:ext cx="762000" cy="25717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389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24</xdr:row>
      <xdr:rowOff>9525</xdr:rowOff>
    </xdr:from>
    <xdr:ext cx="762000" cy="25717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2550" y="389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fLocksText="0">
      <xdr:nvSpPr>
        <xdr:cNvPr id="148" name="楕円 147">
          <a:extLst>
            <a:ext uri="{FF2B5EF4-FFF2-40B4-BE49-F238E27FC236}">
              <a16:creationId xmlns:a16="http://schemas.microsoft.com/office/drawing/2014/main" id="{00000000-0008-0000-0400-000094000000}"/>
            </a:ext>
          </a:extLst>
        </xdr:cNvPr>
        <xdr:cNvSpPr/>
      </xdr:nvSpPr>
      <xdr:spPr>
        <a:xfrm>
          <a:off x="16459200" y="2762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16</xdr:row>
      <xdr:rowOff>152400</xdr:rowOff>
    </xdr:from>
    <xdr:ext cx="762000" cy="25717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2550" y="2743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fLocksText="0">
      <xdr:nvSpPr>
        <xdr:cNvPr id="150" name="楕円 149">
          <a:extLst>
            <a:ext uri="{FF2B5EF4-FFF2-40B4-BE49-F238E27FC236}">
              <a16:creationId xmlns:a16="http://schemas.microsoft.com/office/drawing/2014/main" id="{00000000-0008-0000-0400-000096000000}"/>
            </a:ext>
          </a:extLst>
        </xdr:cNvPr>
        <xdr:cNvSpPr/>
      </xdr:nvSpPr>
      <xdr:spPr>
        <a:xfrm>
          <a:off x="15621000" y="2743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17</xdr:row>
      <xdr:rowOff>66675</xdr:rowOff>
    </xdr:from>
    <xdr:ext cx="733425" cy="25717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87625" y="28194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fLocksText="0">
      <xdr:nvSpPr>
        <xdr:cNvPr id="152" name="楕円 151">
          <a:extLst>
            <a:ext uri="{FF2B5EF4-FFF2-40B4-BE49-F238E27FC236}">
              <a16:creationId xmlns:a16="http://schemas.microsoft.com/office/drawing/2014/main" id="{00000000-0008-0000-0400-000098000000}"/>
            </a:ext>
          </a:extLst>
        </xdr:cNvPr>
        <xdr:cNvSpPr/>
      </xdr:nvSpPr>
      <xdr:spPr>
        <a:xfrm>
          <a:off x="14735175" y="2781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17</xdr:row>
      <xdr:rowOff>114300</xdr:rowOff>
    </xdr:from>
    <xdr:ext cx="762000" cy="25717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67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fLocksText="0">
      <xdr:nvSpPr>
        <xdr:cNvPr id="154" name="楕円 153">
          <a:extLst>
            <a:ext uri="{FF2B5EF4-FFF2-40B4-BE49-F238E27FC236}">
              <a16:creationId xmlns:a16="http://schemas.microsoft.com/office/drawing/2014/main" id="{00000000-0008-0000-0400-00009A000000}"/>
            </a:ext>
          </a:extLst>
        </xdr:cNvPr>
        <xdr:cNvSpPr/>
      </xdr:nvSpPr>
      <xdr:spPr>
        <a:xfrm>
          <a:off x="13839825" y="2828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17</xdr:row>
      <xdr:rowOff>161925</xdr:rowOff>
    </xdr:from>
    <xdr:ext cx="762000" cy="25717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06450" y="291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fLocksText="0">
      <xdr:nvSpPr>
        <xdr:cNvPr id="156" name="楕円 155">
          <a:extLst>
            <a:ext uri="{FF2B5EF4-FFF2-40B4-BE49-F238E27FC236}">
              <a16:creationId xmlns:a16="http://schemas.microsoft.com/office/drawing/2014/main" id="{00000000-0008-0000-0400-00009C000000}"/>
            </a:ext>
          </a:extLst>
        </xdr:cNvPr>
        <xdr:cNvSpPr/>
      </xdr:nvSpPr>
      <xdr:spPr>
        <a:xfrm>
          <a:off x="12954000" y="2800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17</xdr:row>
      <xdr:rowOff>133350</xdr:rowOff>
    </xdr:from>
    <xdr:ext cx="762000" cy="25717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0625" y="2886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fLocksText="0">
      <xdr:nvSpPr>
        <xdr:cNvPr id="158" name="正方形/長方形 157">
          <a:extLst>
            <a:ext uri="{FF2B5EF4-FFF2-40B4-BE49-F238E27FC236}">
              <a16:creationId xmlns:a16="http://schemas.microsoft.com/office/drawing/2014/main" id="{00000000-0008-0000-0400-00009E000000}"/>
            </a:ext>
          </a:extLst>
        </xdr:cNvPr>
        <xdr:cNvSpPr/>
      </xdr:nvSpPr>
      <xdr:spPr>
        <a:xfrm>
          <a:off x="762000" y="76771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fLocksText="0">
      <xdr:nvSpPr>
        <xdr:cNvPr id="159" name="正方形/長方形 158">
          <a:extLst>
            <a:ext uri="{FF2B5EF4-FFF2-40B4-BE49-F238E27FC236}">
              <a16:creationId xmlns:a16="http://schemas.microsoft.com/office/drawing/2014/main" id="{00000000-0008-0000-0400-00009F000000}"/>
            </a:ext>
          </a:extLst>
        </xdr:cNvPr>
        <xdr:cNvSpPr/>
      </xdr:nvSpPr>
      <xdr:spPr>
        <a:xfrm>
          <a:off x="5400675" y="77438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fLocksText="0">
      <xdr:nvSpPr>
        <xdr:cNvPr id="160" name="正方形/長方形 159">
          <a:extLst>
            <a:ext uri="{FF2B5EF4-FFF2-40B4-BE49-F238E27FC236}">
              <a16:creationId xmlns:a16="http://schemas.microsoft.com/office/drawing/2014/main" id="{00000000-0008-0000-0400-0000A0000000}"/>
            </a:ext>
          </a:extLst>
        </xdr:cNvPr>
        <xdr:cNvSpPr/>
      </xdr:nvSpPr>
      <xdr:spPr>
        <a:xfrm>
          <a:off x="5400675" y="7924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fLocksText="0">
      <xdr:nvSpPr>
        <xdr:cNvPr id="161" name="正方形/長方形 160">
          <a:extLst>
            <a:ext uri="{FF2B5EF4-FFF2-40B4-BE49-F238E27FC236}">
              <a16:creationId xmlns:a16="http://schemas.microsoft.com/office/drawing/2014/main" id="{00000000-0008-0000-0400-0000A1000000}"/>
            </a:ext>
          </a:extLst>
        </xdr:cNvPr>
        <xdr:cNvSpPr/>
      </xdr:nvSpPr>
      <xdr:spPr>
        <a:xfrm>
          <a:off x="7086600" y="7743825"/>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fLocksText="0">
      <xdr:nvSpPr>
        <xdr:cNvPr id="162" name="正方形/長方形 161">
          <a:extLst>
            <a:ext uri="{FF2B5EF4-FFF2-40B4-BE49-F238E27FC236}">
              <a16:creationId xmlns:a16="http://schemas.microsoft.com/office/drawing/2014/main" id="{00000000-0008-0000-0400-0000A2000000}"/>
            </a:ext>
          </a:extLst>
        </xdr:cNvPr>
        <xdr:cNvSpPr/>
      </xdr:nvSpPr>
      <xdr:spPr>
        <a:xfrm>
          <a:off x="7086600" y="7924800"/>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fLocksText="0">
      <xdr:nvSpPr>
        <xdr:cNvPr id="163" name="正方形/長方形 162">
          <a:extLst>
            <a:ext uri="{FF2B5EF4-FFF2-40B4-BE49-F238E27FC236}">
              <a16:creationId xmlns:a16="http://schemas.microsoft.com/office/drawing/2014/main" id="{00000000-0008-0000-0400-0000A3000000}"/>
            </a:ext>
          </a:extLst>
        </xdr:cNvPr>
        <xdr:cNvSpPr/>
      </xdr:nvSpPr>
      <xdr:spPr>
        <a:xfrm>
          <a:off x="8696325" y="77438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fLocksText="0">
      <xdr:nvSpPr>
        <xdr:cNvPr id="164" name="正方形/長方形 163">
          <a:extLst>
            <a:ext uri="{FF2B5EF4-FFF2-40B4-BE49-F238E27FC236}">
              <a16:creationId xmlns:a16="http://schemas.microsoft.com/office/drawing/2014/main" id="{00000000-0008-0000-0400-0000A4000000}"/>
            </a:ext>
          </a:extLst>
        </xdr:cNvPr>
        <xdr:cNvSpPr/>
      </xdr:nvSpPr>
      <xdr:spPr>
        <a:xfrm>
          <a:off x="8696325" y="7924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fLocksText="0">
      <xdr:nvSpPr>
        <xdr:cNvPr id="165" name="正方形/長方形 164">
          <a:extLst>
            <a:ext uri="{FF2B5EF4-FFF2-40B4-BE49-F238E27FC236}">
              <a16:creationId xmlns:a16="http://schemas.microsoft.com/office/drawing/2014/main" id="{00000000-0008-0000-0400-0000A5000000}"/>
            </a:ext>
          </a:extLst>
        </xdr:cNvPr>
        <xdr:cNvSpPr/>
      </xdr:nvSpPr>
      <xdr:spPr>
        <a:xfrm>
          <a:off x="762000" y="8220075"/>
          <a:ext cx="4619625"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fLocksText="0">
      <xdr:nvSpPr>
        <xdr:cNvPr id="166" name="正方形/長方形 165">
          <a:extLst>
            <a:ext uri="{FF2B5EF4-FFF2-40B4-BE49-F238E27FC236}">
              <a16:creationId xmlns:a16="http://schemas.microsoft.com/office/drawing/2014/main" id="{00000000-0008-0000-0400-0000A6000000}"/>
            </a:ext>
          </a:extLst>
        </xdr:cNvPr>
        <xdr:cNvSpPr/>
      </xdr:nvSpPr>
      <xdr:spPr>
        <a:xfrm>
          <a:off x="5715000" y="82200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fLocksText="0">
      <xdr:nvSpPr>
        <xdr:cNvPr id="167" name="正方形/長方形 166">
          <a:extLst>
            <a:ext uri="{FF2B5EF4-FFF2-40B4-BE49-F238E27FC236}">
              <a16:creationId xmlns:a16="http://schemas.microsoft.com/office/drawing/2014/main" id="{00000000-0008-0000-0400-0000A7000000}"/>
            </a:ext>
          </a:extLst>
        </xdr:cNvPr>
        <xdr:cNvSpPr/>
      </xdr:nvSpPr>
      <xdr:spPr>
        <a:xfrm>
          <a:off x="5781675" y="822007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9775" y="8524875"/>
          <a:ext cx="5076825" cy="18002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社会福祉費及び老人福祉費に係る経費が増加している。高齢化進行に伴い社会保障関係経費の増加は今後も続くことが見込まれるため、財源の確保が課題である。</a:t>
          </a:r>
        </a:p>
      </xdr:txBody>
    </xdr:sp>
    <xdr:clientData/>
  </xdr:twoCellAnchor>
  <xdr:oneCellAnchor>
    <xdr:from>
      <xdr:col>3</xdr:col>
      <xdr:colOff>123825</xdr:colOff>
      <xdr:row>49</xdr:row>
      <xdr:rowOff>104775</xdr:rowOff>
    </xdr:from>
    <xdr:ext cx="295275" cy="22860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0391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72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63</xdr:row>
      <xdr:rowOff>38100</xdr:rowOff>
    </xdr:from>
    <xdr:ext cx="504825" cy="25717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47650" y="102393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67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61</xdr:row>
      <xdr:rowOff>57150</xdr:rowOff>
    </xdr:from>
    <xdr:ext cx="504825" cy="25717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47650" y="99345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763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59</xdr:row>
      <xdr:rowOff>76200</xdr:rowOff>
    </xdr:from>
    <xdr:ext cx="504825" cy="25717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47650" y="96297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488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57</xdr:row>
      <xdr:rowOff>95250</xdr:rowOff>
    </xdr:from>
    <xdr:ext cx="504825" cy="25717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47650" y="93249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440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55</xdr:row>
      <xdr:rowOff>104775</xdr:rowOff>
    </xdr:from>
    <xdr:ext cx="504825" cy="25717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47650" y="90106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8392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53</xdr:row>
      <xdr:rowOff>123825</xdr:rowOff>
    </xdr:from>
    <xdr:ext cx="504825" cy="25717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47650" y="87058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534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51</xdr:row>
      <xdr:rowOff>142875</xdr:rowOff>
    </xdr:from>
    <xdr:ext cx="504825" cy="25717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47650" y="84010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2200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49</xdr:row>
      <xdr:rowOff>152400</xdr:rowOff>
    </xdr:from>
    <xdr:ext cx="504825" cy="25717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47650" y="80867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fLocksText="0">
      <xdr:nvSpPr>
        <xdr:cNvPr id="186" name="扶助費グラフ枠">
          <a:extLst>
            <a:ext uri="{FF2B5EF4-FFF2-40B4-BE49-F238E27FC236}">
              <a16:creationId xmlns:a16="http://schemas.microsoft.com/office/drawing/2014/main" id="{00000000-0008-0000-0400-0000BA000000}"/>
            </a:ext>
          </a:extLst>
        </xdr:cNvPr>
        <xdr:cNvSpPr/>
      </xdr:nvSpPr>
      <xdr:spPr>
        <a:xfrm>
          <a:off x="762000" y="8220075"/>
          <a:ext cx="4619625"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9175" y="8667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104775</xdr:rowOff>
    </xdr:from>
    <xdr:ext cx="762000" cy="25717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9982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11.6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3925" y="10010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0</xdr:rowOff>
    </xdr:from>
    <xdr:ext cx="762000" cy="25717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420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3925" y="8667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57</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90975" y="91249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123825</xdr:rowOff>
    </xdr:from>
    <xdr:ext cx="762000" cy="25717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0297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fLocksText="0">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2025" y="9172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56</xdr:row>
      <xdr:rowOff>61685</xdr:rowOff>
    </xdr:from>
    <xdr:to>
      <xdr:col>19</xdr:col>
      <xdr:colOff>187325</xdr:colOff>
      <xdr:row>56</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5625" y="91249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fLocksText="0">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3825" y="9115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56</xdr:row>
      <xdr:rowOff>133350</xdr:rowOff>
    </xdr:from>
    <xdr:ext cx="733425" cy="25717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0450" y="92011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44000"/>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fLocksText="0">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020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54</xdr:row>
      <xdr:rowOff>57150</xdr:rowOff>
    </xdr:from>
    <xdr:ext cx="762000" cy="25717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4625" y="8801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3975" y="9124950"/>
          <a:ext cx="8858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fLocksText="0">
      <xdr:nvSpPr>
        <xdr:cNvPr id="202" name="フローチャート: 判断 201">
          <a:extLst>
            <a:ext uri="{FF2B5EF4-FFF2-40B4-BE49-F238E27FC236}">
              <a16:creationId xmlns:a16="http://schemas.microsoft.com/office/drawing/2014/main" id="{00000000-0008-0000-0400-0000CA000000}"/>
            </a:ext>
          </a:extLst>
        </xdr:cNvPr>
        <xdr:cNvSpPr/>
      </xdr:nvSpPr>
      <xdr:spPr>
        <a:xfrm>
          <a:off x="2162175" y="9115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54</xdr:row>
      <xdr:rowOff>152400</xdr:rowOff>
    </xdr:from>
    <xdr:ext cx="762000" cy="25717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8896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fLocksText="0">
      <xdr:nvSpPr>
        <xdr:cNvPr id="204" name="フローチャート: 判断 203">
          <a:extLst>
            <a:ext uri="{FF2B5EF4-FFF2-40B4-BE49-F238E27FC236}">
              <a16:creationId xmlns:a16="http://schemas.microsoft.com/office/drawing/2014/main" id="{00000000-0008-0000-0400-0000CC000000}"/>
            </a:ext>
          </a:extLst>
        </xdr:cNvPr>
        <xdr:cNvSpPr/>
      </xdr:nvSpPr>
      <xdr:spPr>
        <a:xfrm>
          <a:off x="1266825" y="9096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56</xdr:row>
      <xdr:rowOff>114300</xdr:rowOff>
    </xdr:from>
    <xdr:ext cx="762000" cy="25717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3450" y="9182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9525</xdr:rowOff>
    </xdr:from>
    <xdr:ext cx="762000" cy="25717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9525</xdr:rowOff>
    </xdr:from>
    <xdr:ext cx="762000" cy="25717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64</xdr:row>
      <xdr:rowOff>9525</xdr:rowOff>
    </xdr:from>
    <xdr:ext cx="762000" cy="25717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7655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64</xdr:row>
      <xdr:rowOff>9525</xdr:rowOff>
    </xdr:from>
    <xdr:ext cx="762000" cy="25717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0725"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9525</xdr:rowOff>
    </xdr:from>
    <xdr:ext cx="762000" cy="25717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fLocksText="0">
      <xdr:nvSpPr>
        <xdr:cNvPr id="211" name="楕円 210">
          <a:extLst>
            <a:ext uri="{FF2B5EF4-FFF2-40B4-BE49-F238E27FC236}">
              <a16:creationId xmlns:a16="http://schemas.microsoft.com/office/drawing/2014/main" id="{00000000-0008-0000-0400-0000D3000000}"/>
            </a:ext>
          </a:extLst>
        </xdr:cNvPr>
        <xdr:cNvSpPr/>
      </xdr:nvSpPr>
      <xdr:spPr>
        <a:xfrm>
          <a:off x="4772025" y="9191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56</xdr:row>
      <xdr:rowOff>95250</xdr:rowOff>
    </xdr:from>
    <xdr:ext cx="762000" cy="25717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3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fLocksText="0">
      <xdr:nvSpPr>
        <xdr:cNvPr id="213" name="楕円 212">
          <a:extLst>
            <a:ext uri="{FF2B5EF4-FFF2-40B4-BE49-F238E27FC236}">
              <a16:creationId xmlns:a16="http://schemas.microsoft.com/office/drawing/2014/main" id="{00000000-0008-0000-0400-0000D5000000}"/>
            </a:ext>
          </a:extLst>
        </xdr:cNvPr>
        <xdr:cNvSpPr/>
      </xdr:nvSpPr>
      <xdr:spPr>
        <a:xfrm>
          <a:off x="3933825" y="9077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54</xdr:row>
      <xdr:rowOff>123825</xdr:rowOff>
    </xdr:from>
    <xdr:ext cx="733425" cy="25717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0450" y="88677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fLocksText="0">
      <xdr:nvSpPr>
        <xdr:cNvPr id="215" name="楕円 214">
          <a:extLst>
            <a:ext uri="{FF2B5EF4-FFF2-40B4-BE49-F238E27FC236}">
              <a16:creationId xmlns:a16="http://schemas.microsoft.com/office/drawing/2014/main" id="{00000000-0008-0000-0400-0000D7000000}"/>
            </a:ext>
          </a:extLst>
        </xdr:cNvPr>
        <xdr:cNvSpPr/>
      </xdr:nvSpPr>
      <xdr:spPr>
        <a:xfrm>
          <a:off x="3048000" y="9096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56</xdr:row>
      <xdr:rowOff>114300</xdr:rowOff>
    </xdr:from>
    <xdr:ext cx="762000" cy="25717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4625" y="9182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fLocksText="0">
      <xdr:nvSpPr>
        <xdr:cNvPr id="217" name="楕円 216">
          <a:extLst>
            <a:ext uri="{FF2B5EF4-FFF2-40B4-BE49-F238E27FC236}">
              <a16:creationId xmlns:a16="http://schemas.microsoft.com/office/drawing/2014/main" id="{00000000-0008-0000-0400-0000D9000000}"/>
            </a:ext>
          </a:extLst>
        </xdr:cNvPr>
        <xdr:cNvSpPr/>
      </xdr:nvSpPr>
      <xdr:spPr>
        <a:xfrm>
          <a:off x="2162175" y="9163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57</xdr:row>
      <xdr:rowOff>9525</xdr:rowOff>
    </xdr:from>
    <xdr:ext cx="762000" cy="25717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39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fLocksText="0">
      <xdr:nvSpPr>
        <xdr:cNvPr id="219" name="楕円 218">
          <a:extLst>
            <a:ext uri="{FF2B5EF4-FFF2-40B4-BE49-F238E27FC236}">
              <a16:creationId xmlns:a16="http://schemas.microsoft.com/office/drawing/2014/main" id="{00000000-0008-0000-0400-0000DB000000}"/>
            </a:ext>
          </a:extLst>
        </xdr:cNvPr>
        <xdr:cNvSpPr/>
      </xdr:nvSpPr>
      <xdr:spPr>
        <a:xfrm>
          <a:off x="1266825" y="9077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54</xdr:row>
      <xdr:rowOff>123825</xdr:rowOff>
    </xdr:from>
    <xdr:ext cx="762000" cy="25717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3450" y="8867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fLocksText="0">
      <xdr:nvSpPr>
        <xdr:cNvPr id="221" name="正方形/長方形 220">
          <a:extLst>
            <a:ext uri="{FF2B5EF4-FFF2-40B4-BE49-F238E27FC236}">
              <a16:creationId xmlns:a16="http://schemas.microsoft.com/office/drawing/2014/main" id="{00000000-0008-0000-0400-0000DD000000}"/>
            </a:ext>
          </a:extLst>
        </xdr:cNvPr>
        <xdr:cNvSpPr/>
      </xdr:nvSpPr>
      <xdr:spPr>
        <a:xfrm>
          <a:off x="12449175" y="76771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fLocksText="0">
      <xdr:nvSpPr>
        <xdr:cNvPr id="222" name="正方形/長方形 221">
          <a:extLst>
            <a:ext uri="{FF2B5EF4-FFF2-40B4-BE49-F238E27FC236}">
              <a16:creationId xmlns:a16="http://schemas.microsoft.com/office/drawing/2014/main" id="{00000000-0008-0000-0400-0000DE000000}"/>
            </a:ext>
          </a:extLst>
        </xdr:cNvPr>
        <xdr:cNvSpPr/>
      </xdr:nvSpPr>
      <xdr:spPr>
        <a:xfrm>
          <a:off x="17078325" y="77438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fLocksText="0">
      <xdr:nvSpPr>
        <xdr:cNvPr id="223" name="正方形/長方形 222">
          <a:extLst>
            <a:ext uri="{FF2B5EF4-FFF2-40B4-BE49-F238E27FC236}">
              <a16:creationId xmlns:a16="http://schemas.microsoft.com/office/drawing/2014/main" id="{00000000-0008-0000-0400-0000DF000000}"/>
            </a:ext>
          </a:extLst>
        </xdr:cNvPr>
        <xdr:cNvSpPr/>
      </xdr:nvSpPr>
      <xdr:spPr>
        <a:xfrm>
          <a:off x="17078325" y="7924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fLocksText="0">
      <xdr:nvSpPr>
        <xdr:cNvPr id="224" name="正方形/長方形 223">
          <a:extLst>
            <a:ext uri="{FF2B5EF4-FFF2-40B4-BE49-F238E27FC236}">
              <a16:creationId xmlns:a16="http://schemas.microsoft.com/office/drawing/2014/main" id="{00000000-0008-0000-0400-0000E0000000}"/>
            </a:ext>
          </a:extLst>
        </xdr:cNvPr>
        <xdr:cNvSpPr/>
      </xdr:nvSpPr>
      <xdr:spPr>
        <a:xfrm>
          <a:off x="18773775" y="7743825"/>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fLocksText="0">
      <xdr:nvSpPr>
        <xdr:cNvPr id="225" name="正方形/長方形 224">
          <a:extLst>
            <a:ext uri="{FF2B5EF4-FFF2-40B4-BE49-F238E27FC236}">
              <a16:creationId xmlns:a16="http://schemas.microsoft.com/office/drawing/2014/main" id="{00000000-0008-0000-0400-0000E1000000}"/>
            </a:ext>
          </a:extLst>
        </xdr:cNvPr>
        <xdr:cNvSpPr/>
      </xdr:nvSpPr>
      <xdr:spPr>
        <a:xfrm>
          <a:off x="18773775" y="7924800"/>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fLocksText="0">
      <xdr:nvSpPr>
        <xdr:cNvPr id="226" name="正方形/長方形 225">
          <a:extLst>
            <a:ext uri="{FF2B5EF4-FFF2-40B4-BE49-F238E27FC236}">
              <a16:creationId xmlns:a16="http://schemas.microsoft.com/office/drawing/2014/main" id="{00000000-0008-0000-0400-0000E2000000}"/>
            </a:ext>
          </a:extLst>
        </xdr:cNvPr>
        <xdr:cNvSpPr/>
      </xdr:nvSpPr>
      <xdr:spPr>
        <a:xfrm>
          <a:off x="20383500" y="77438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fLocksText="0">
      <xdr:nvSpPr>
        <xdr:cNvPr id="227" name="正方形/長方形 226">
          <a:extLst>
            <a:ext uri="{FF2B5EF4-FFF2-40B4-BE49-F238E27FC236}">
              <a16:creationId xmlns:a16="http://schemas.microsoft.com/office/drawing/2014/main" id="{00000000-0008-0000-0400-0000E3000000}"/>
            </a:ext>
          </a:extLst>
        </xdr:cNvPr>
        <xdr:cNvSpPr/>
      </xdr:nvSpPr>
      <xdr:spPr>
        <a:xfrm>
          <a:off x="20383500" y="7924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fLocksText="0">
      <xdr:nvSpPr>
        <xdr:cNvPr id="228" name="正方形/長方形 227">
          <a:extLst>
            <a:ext uri="{FF2B5EF4-FFF2-40B4-BE49-F238E27FC236}">
              <a16:creationId xmlns:a16="http://schemas.microsoft.com/office/drawing/2014/main" id="{00000000-0008-0000-0400-0000E4000000}"/>
            </a:ext>
          </a:extLst>
        </xdr:cNvPr>
        <xdr:cNvSpPr/>
      </xdr:nvSpPr>
      <xdr:spPr>
        <a:xfrm>
          <a:off x="12449175" y="8220075"/>
          <a:ext cx="4619625"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fLocksText="0">
      <xdr:nvSpPr>
        <xdr:cNvPr id="229" name="正方形/長方形 228">
          <a:extLst>
            <a:ext uri="{FF2B5EF4-FFF2-40B4-BE49-F238E27FC236}">
              <a16:creationId xmlns:a16="http://schemas.microsoft.com/office/drawing/2014/main" id="{00000000-0008-0000-0400-0000E5000000}"/>
            </a:ext>
          </a:extLst>
        </xdr:cNvPr>
        <xdr:cNvSpPr/>
      </xdr:nvSpPr>
      <xdr:spPr>
        <a:xfrm>
          <a:off x="17402175" y="82200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fLocksText="0">
      <xdr:nvSpPr>
        <xdr:cNvPr id="230" name="正方形/長方形 229">
          <a:extLst>
            <a:ext uri="{FF2B5EF4-FFF2-40B4-BE49-F238E27FC236}">
              <a16:creationId xmlns:a16="http://schemas.microsoft.com/office/drawing/2014/main" id="{00000000-0008-0000-0400-0000E6000000}"/>
            </a:ext>
          </a:extLst>
        </xdr:cNvPr>
        <xdr:cNvSpPr/>
      </xdr:nvSpPr>
      <xdr:spPr>
        <a:xfrm>
          <a:off x="17459325" y="822007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497425" y="8524875"/>
          <a:ext cx="5076825" cy="18002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維持補修費及び繰出金ともに微増となっており、比率の上昇に表れているが、類似団体と比べると、低い率に留まっている。</a:t>
          </a:r>
        </a:p>
        <a:p>
          <a:r>
            <a:rPr lang="ja-JP" altLang="en-US" sz="1300">
              <a:latin typeface="ＭＳ Ｐゴシック" panose="020B0600070205080204" pitchFamily="50" charset="-128"/>
              <a:ea typeface="ＭＳ Ｐゴシック" panose="020B0600070205080204" pitchFamily="50" charset="-128"/>
            </a:rPr>
            <a:t>　維持補修費については、耐用年数が迫っている又は超える公共施設が多数あり、今後増加することも想定している。施設の必要性や長期的な財政状況を踏まえた保有施設量のスリム化を検討しつつ、必要な施設については、大規模な施設改修による長寿命化を順次図っていく。</a:t>
          </a:r>
        </a:p>
      </xdr:txBody>
    </xdr:sp>
    <xdr:clientData/>
  </xdr:twoCellAnchor>
  <xdr:oneCellAnchor>
    <xdr:from>
      <xdr:col>62</xdr:col>
      <xdr:colOff>0</xdr:colOff>
      <xdr:row>49</xdr:row>
      <xdr:rowOff>104775</xdr:rowOff>
    </xdr:from>
    <xdr:ext cx="295275" cy="22860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1550" y="80391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9175" y="10372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63</xdr:row>
      <xdr:rowOff>38100</xdr:rowOff>
    </xdr:from>
    <xdr:ext cx="504825" cy="25717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4825" y="102393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9175" y="100203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61</xdr:row>
      <xdr:rowOff>0</xdr:rowOff>
    </xdr:from>
    <xdr:ext cx="504825" cy="25717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4825" y="98774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9175" y="96583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58</xdr:row>
      <xdr:rowOff>133350</xdr:rowOff>
    </xdr:from>
    <xdr:ext cx="504825" cy="25717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4825" y="95250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9175" y="9296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56</xdr:row>
      <xdr:rowOff>95250</xdr:rowOff>
    </xdr:from>
    <xdr:ext cx="504825" cy="25717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4825" y="91630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9175" y="89344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54</xdr:row>
      <xdr:rowOff>57150</xdr:rowOff>
    </xdr:from>
    <xdr:ext cx="504825" cy="25717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4825" y="88011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9175" y="85820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52</xdr:row>
      <xdr:rowOff>19050</xdr:rowOff>
    </xdr:from>
    <xdr:ext cx="504825" cy="25717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4825" y="84391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9175" y="82200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49</xdr:row>
      <xdr:rowOff>152400</xdr:rowOff>
    </xdr:from>
    <xdr:ext cx="504825" cy="25717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4825" y="80867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fLocksText="0">
      <xdr:nvSpPr>
        <xdr:cNvPr id="247" name="その他グラフ枠">
          <a:extLst>
            <a:ext uri="{FF2B5EF4-FFF2-40B4-BE49-F238E27FC236}">
              <a16:creationId xmlns:a16="http://schemas.microsoft.com/office/drawing/2014/main" id="{00000000-0008-0000-0400-0000F7000000}"/>
            </a:ext>
          </a:extLst>
        </xdr:cNvPr>
        <xdr:cNvSpPr/>
      </xdr:nvSpPr>
      <xdr:spPr>
        <a:xfrm>
          <a:off x="12449175" y="8220075"/>
          <a:ext cx="4619625"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06825" y="870585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60</xdr:row>
      <xdr:rowOff>161925</xdr:rowOff>
    </xdr:from>
    <xdr:ext cx="762000" cy="25717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2550" y="9877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23.3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896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52</xdr:row>
      <xdr:rowOff>38100</xdr:rowOff>
    </xdr:from>
    <xdr:ext cx="762000" cy="25717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2550" y="8458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6.7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705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68625" y="90011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56</xdr:row>
      <xdr:rowOff>47625</xdr:rowOff>
    </xdr:from>
    <xdr:ext cx="762000" cy="25717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2550" y="91154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fLocksText="0">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144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55</xdr:row>
      <xdr:rowOff>92710</xdr:rowOff>
    </xdr:from>
    <xdr:to>
      <xdr:col>78</xdr:col>
      <xdr:colOff>69850</xdr:colOff>
      <xdr:row>55</xdr:row>
      <xdr:rowOff>161290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00112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fLocksText="0">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144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56</xdr:row>
      <xdr:rowOff>161925</xdr:rowOff>
    </xdr:from>
    <xdr:ext cx="733425" cy="25717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87625" y="92297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161290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6975" y="90297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fLocksText="0">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5175" y="9182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57</xdr:row>
      <xdr:rowOff>28575</xdr:rowOff>
    </xdr:from>
    <xdr:ext cx="762000" cy="25717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258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61</xdr:row>
      <xdr:rowOff>24130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1625" y="9029700"/>
          <a:ext cx="885825"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fLocksText="0">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39825" y="9229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57</xdr:row>
      <xdr:rowOff>76200</xdr:rowOff>
    </xdr:from>
    <xdr:ext cx="762000" cy="25717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06450" y="9305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fLocksText="0">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258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55</xdr:row>
      <xdr:rowOff>142875</xdr:rowOff>
    </xdr:from>
    <xdr:ext cx="762000" cy="25717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0625" y="9048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64</xdr:row>
      <xdr:rowOff>9525</xdr:rowOff>
    </xdr:from>
    <xdr:ext cx="762000" cy="25717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8775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64</xdr:row>
      <xdr:rowOff>9525</xdr:rowOff>
    </xdr:from>
    <xdr:ext cx="762000" cy="25717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4955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64</xdr:row>
      <xdr:rowOff>9525</xdr:rowOff>
    </xdr:from>
    <xdr:ext cx="762000" cy="25717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3725"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9525</xdr:rowOff>
    </xdr:from>
    <xdr:ext cx="762000" cy="25717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64</xdr:row>
      <xdr:rowOff>9525</xdr:rowOff>
    </xdr:from>
    <xdr:ext cx="762000" cy="25717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255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fLocksText="0">
      <xdr:nvSpPr>
        <xdr:cNvPr id="272" name="楕円 271">
          <a:extLst>
            <a:ext uri="{FF2B5EF4-FFF2-40B4-BE49-F238E27FC236}">
              <a16:creationId xmlns:a16="http://schemas.microsoft.com/office/drawing/2014/main" id="{00000000-0008-0000-0400-000010010000}"/>
            </a:ext>
          </a:extLst>
        </xdr:cNvPr>
        <xdr:cNvSpPr/>
      </xdr:nvSpPr>
      <xdr:spPr>
        <a:xfrm>
          <a:off x="16459200" y="9020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54</xdr:row>
      <xdr:rowOff>133350</xdr:rowOff>
    </xdr:from>
    <xdr:ext cx="762000" cy="25717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2550" y="8877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fLocksText="0">
      <xdr:nvSpPr>
        <xdr:cNvPr id="274" name="楕円 273">
          <a:extLst>
            <a:ext uri="{FF2B5EF4-FFF2-40B4-BE49-F238E27FC236}">
              <a16:creationId xmlns:a16="http://schemas.microsoft.com/office/drawing/2014/main" id="{00000000-0008-0000-0400-000012010000}"/>
            </a:ext>
          </a:extLst>
        </xdr:cNvPr>
        <xdr:cNvSpPr/>
      </xdr:nvSpPr>
      <xdr:spPr>
        <a:xfrm>
          <a:off x="15621000" y="8943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53</xdr:row>
      <xdr:rowOff>152400</xdr:rowOff>
    </xdr:from>
    <xdr:ext cx="733425" cy="25717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87625" y="87344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fLocksText="0">
      <xdr:nvSpPr>
        <xdr:cNvPr id="276" name="楕円 275">
          <a:extLst>
            <a:ext uri="{FF2B5EF4-FFF2-40B4-BE49-F238E27FC236}">
              <a16:creationId xmlns:a16="http://schemas.microsoft.com/office/drawing/2014/main" id="{00000000-0008-0000-0400-000014010000}"/>
            </a:ext>
          </a:extLst>
        </xdr:cNvPr>
        <xdr:cNvSpPr/>
      </xdr:nvSpPr>
      <xdr:spPr>
        <a:xfrm>
          <a:off x="14735175" y="9020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54</xdr:row>
      <xdr:rowOff>47625</xdr:rowOff>
    </xdr:from>
    <xdr:ext cx="762000" cy="25717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791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fLocksText="0">
      <xdr:nvSpPr>
        <xdr:cNvPr id="278" name="楕円 277">
          <a:extLst>
            <a:ext uri="{FF2B5EF4-FFF2-40B4-BE49-F238E27FC236}">
              <a16:creationId xmlns:a16="http://schemas.microsoft.com/office/drawing/2014/main" id="{00000000-0008-0000-0400-000016010000}"/>
            </a:ext>
          </a:extLst>
        </xdr:cNvPr>
        <xdr:cNvSpPr/>
      </xdr:nvSpPr>
      <xdr:spPr>
        <a:xfrm>
          <a:off x="13839825" y="8982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54</xdr:row>
      <xdr:rowOff>9525</xdr:rowOff>
    </xdr:from>
    <xdr:ext cx="762000" cy="25717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06450" y="8753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144780</xdr:rowOff>
    </xdr:from>
    <xdr:to>
      <xdr:col>65</xdr:col>
      <xdr:colOff>53975</xdr:colOff>
      <xdr:row>61</xdr:row>
      <xdr:rowOff>74930</xdr:rowOff>
    </xdr:to>
    <xdr:sp macro="" textlink="" fLocksText="0">
      <xdr:nvSpPr>
        <xdr:cNvPr id="280" name="楕円 279">
          <a:extLst>
            <a:ext uri="{FF2B5EF4-FFF2-40B4-BE49-F238E27FC236}">
              <a16:creationId xmlns:a16="http://schemas.microsoft.com/office/drawing/2014/main" id="{00000000-0008-0000-0400-000018010000}"/>
            </a:ext>
          </a:extLst>
        </xdr:cNvPr>
        <xdr:cNvSpPr/>
      </xdr:nvSpPr>
      <xdr:spPr>
        <a:xfrm>
          <a:off x="12954000" y="9858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61</xdr:row>
      <xdr:rowOff>57150</xdr:rowOff>
    </xdr:from>
    <xdr:ext cx="762000" cy="25717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0625" y="9934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fLocksText="0">
      <xdr:nvSpPr>
        <xdr:cNvPr id="282" name="正方形/長方形 281">
          <a:extLst>
            <a:ext uri="{FF2B5EF4-FFF2-40B4-BE49-F238E27FC236}">
              <a16:creationId xmlns:a16="http://schemas.microsoft.com/office/drawing/2014/main" id="{00000000-0008-0000-0400-00001A010000}"/>
            </a:ext>
          </a:extLst>
        </xdr:cNvPr>
        <xdr:cNvSpPr/>
      </xdr:nvSpPr>
      <xdr:spPr>
        <a:xfrm>
          <a:off x="12449175" y="44386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fLocksText="0">
      <xdr:nvSpPr>
        <xdr:cNvPr id="283" name="正方形/長方形 282">
          <a:extLst>
            <a:ext uri="{FF2B5EF4-FFF2-40B4-BE49-F238E27FC236}">
              <a16:creationId xmlns:a16="http://schemas.microsoft.com/office/drawing/2014/main" id="{00000000-0008-0000-0400-00001B010000}"/>
            </a:ext>
          </a:extLst>
        </xdr:cNvPr>
        <xdr:cNvSpPr/>
      </xdr:nvSpPr>
      <xdr:spPr>
        <a:xfrm>
          <a:off x="17078325" y="4505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fLocksText="0">
      <xdr:nvSpPr>
        <xdr:cNvPr id="284" name="正方形/長方形 283">
          <a:extLst>
            <a:ext uri="{FF2B5EF4-FFF2-40B4-BE49-F238E27FC236}">
              <a16:creationId xmlns:a16="http://schemas.microsoft.com/office/drawing/2014/main" id="{00000000-0008-0000-0400-00001C010000}"/>
            </a:ext>
          </a:extLst>
        </xdr:cNvPr>
        <xdr:cNvSpPr/>
      </xdr:nvSpPr>
      <xdr:spPr>
        <a:xfrm>
          <a:off x="17078325" y="4686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fLocksText="0">
      <xdr:nvSpPr>
        <xdr:cNvPr id="285" name="正方形/長方形 284">
          <a:extLst>
            <a:ext uri="{FF2B5EF4-FFF2-40B4-BE49-F238E27FC236}">
              <a16:creationId xmlns:a16="http://schemas.microsoft.com/office/drawing/2014/main" id="{00000000-0008-0000-0400-00001D010000}"/>
            </a:ext>
          </a:extLst>
        </xdr:cNvPr>
        <xdr:cNvSpPr/>
      </xdr:nvSpPr>
      <xdr:spPr>
        <a:xfrm>
          <a:off x="18773775" y="4505325"/>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fLocksText="0">
      <xdr:nvSpPr>
        <xdr:cNvPr id="286" name="正方形/長方形 285">
          <a:extLst>
            <a:ext uri="{FF2B5EF4-FFF2-40B4-BE49-F238E27FC236}">
              <a16:creationId xmlns:a16="http://schemas.microsoft.com/office/drawing/2014/main" id="{00000000-0008-0000-0400-00001E010000}"/>
            </a:ext>
          </a:extLst>
        </xdr:cNvPr>
        <xdr:cNvSpPr/>
      </xdr:nvSpPr>
      <xdr:spPr>
        <a:xfrm>
          <a:off x="18773775" y="4686300"/>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fLocksText="0">
      <xdr:nvSpPr>
        <xdr:cNvPr id="287" name="正方形/長方形 286">
          <a:extLst>
            <a:ext uri="{FF2B5EF4-FFF2-40B4-BE49-F238E27FC236}">
              <a16:creationId xmlns:a16="http://schemas.microsoft.com/office/drawing/2014/main" id="{00000000-0008-0000-0400-00001F010000}"/>
            </a:ext>
          </a:extLst>
        </xdr:cNvPr>
        <xdr:cNvSpPr/>
      </xdr:nvSpPr>
      <xdr:spPr>
        <a:xfrm>
          <a:off x="20383500" y="4505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fLocksText="0">
      <xdr:nvSpPr>
        <xdr:cNvPr id="288" name="正方形/長方形 287">
          <a:extLst>
            <a:ext uri="{FF2B5EF4-FFF2-40B4-BE49-F238E27FC236}">
              <a16:creationId xmlns:a16="http://schemas.microsoft.com/office/drawing/2014/main" id="{00000000-0008-0000-0400-000020010000}"/>
            </a:ext>
          </a:extLst>
        </xdr:cNvPr>
        <xdr:cNvSpPr/>
      </xdr:nvSpPr>
      <xdr:spPr>
        <a:xfrm>
          <a:off x="20383500" y="4686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fLocksText="0">
      <xdr:nvSpPr>
        <xdr:cNvPr id="289" name="正方形/長方形 288">
          <a:extLst>
            <a:ext uri="{FF2B5EF4-FFF2-40B4-BE49-F238E27FC236}">
              <a16:creationId xmlns:a16="http://schemas.microsoft.com/office/drawing/2014/main" id="{00000000-0008-0000-0400-000021010000}"/>
            </a:ext>
          </a:extLst>
        </xdr:cNvPr>
        <xdr:cNvSpPr/>
      </xdr:nvSpPr>
      <xdr:spPr>
        <a:xfrm>
          <a:off x="12449175" y="4981575"/>
          <a:ext cx="4619625"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fLocksText="0">
      <xdr:nvSpPr>
        <xdr:cNvPr id="290" name="正方形/長方形 289">
          <a:extLst>
            <a:ext uri="{FF2B5EF4-FFF2-40B4-BE49-F238E27FC236}">
              <a16:creationId xmlns:a16="http://schemas.microsoft.com/office/drawing/2014/main" id="{00000000-0008-0000-0400-000022010000}"/>
            </a:ext>
          </a:extLst>
        </xdr:cNvPr>
        <xdr:cNvSpPr/>
      </xdr:nvSpPr>
      <xdr:spPr>
        <a:xfrm>
          <a:off x="17402175" y="49815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fLocksText="0">
      <xdr:nvSpPr>
        <xdr:cNvPr id="291" name="正方形/長方形 290">
          <a:extLst>
            <a:ext uri="{FF2B5EF4-FFF2-40B4-BE49-F238E27FC236}">
              <a16:creationId xmlns:a16="http://schemas.microsoft.com/office/drawing/2014/main" id="{00000000-0008-0000-0400-000023010000}"/>
            </a:ext>
          </a:extLst>
        </xdr:cNvPr>
        <xdr:cNvSpPr/>
      </xdr:nvSpPr>
      <xdr:spPr>
        <a:xfrm>
          <a:off x="17459325" y="498157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497425" y="5286375"/>
          <a:ext cx="5076825" cy="18002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下水道事業会計への繰出金が依然として大きく補助費の負担割合は、類似他団体に比べて高い状況である。</a:t>
          </a:r>
        </a:p>
        <a:p>
          <a:r>
            <a:rPr lang="ja-JP" altLang="en-US" sz="1300">
              <a:latin typeface="ＭＳ Ｐゴシック" panose="020B0600070205080204" pitchFamily="50" charset="-128"/>
              <a:ea typeface="ＭＳ Ｐゴシック" panose="020B0600070205080204" pitchFamily="50" charset="-128"/>
            </a:rPr>
            <a:t>　同会計においては、償還額のピークを迎えていることから、減少していくことと見込んでいるものの、インフラ設備の必要な更新も残されおり、料金体系を含めた経営状況の改善に努め、繰出金の圧縮を図る。</a:t>
          </a:r>
        </a:p>
      </xdr:txBody>
    </xdr:sp>
    <xdr:clientData/>
  </xdr:twoCellAnchor>
  <xdr:oneCellAnchor>
    <xdr:from>
      <xdr:col>62</xdr:col>
      <xdr:colOff>0</xdr:colOff>
      <xdr:row>29</xdr:row>
      <xdr:rowOff>104775</xdr:rowOff>
    </xdr:from>
    <xdr:ext cx="295275" cy="22860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1550" y="48006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9175" y="71342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43</xdr:row>
      <xdr:rowOff>38100</xdr:rowOff>
    </xdr:from>
    <xdr:ext cx="504825" cy="25717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4825" y="70008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9175" y="68294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41</xdr:row>
      <xdr:rowOff>57150</xdr:rowOff>
    </xdr:from>
    <xdr:ext cx="504825" cy="25717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4825" y="66960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9175" y="6524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39</xdr:row>
      <xdr:rowOff>76200</xdr:rowOff>
    </xdr:from>
    <xdr:ext cx="504825" cy="25717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4825" y="63912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9175" y="62103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37</xdr:row>
      <xdr:rowOff>95250</xdr:rowOff>
    </xdr:from>
    <xdr:ext cx="504825" cy="25717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4825" y="60864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9175" y="59055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35</xdr:row>
      <xdr:rowOff>104775</xdr:rowOff>
    </xdr:from>
    <xdr:ext cx="504825" cy="25717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4825" y="57721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9175" y="5600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33</xdr:row>
      <xdr:rowOff>123825</xdr:rowOff>
    </xdr:from>
    <xdr:ext cx="504825" cy="25717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4825" y="54673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9175" y="52959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31</xdr:row>
      <xdr:rowOff>142875</xdr:rowOff>
    </xdr:from>
    <xdr:ext cx="504825" cy="25717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4825" y="51625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9175" y="49815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29</xdr:row>
      <xdr:rowOff>152400</xdr:rowOff>
    </xdr:from>
    <xdr:ext cx="504825" cy="25717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4825" y="48482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fLocksText="0">
      <xdr:nvSpPr>
        <xdr:cNvPr id="310" name="補助費等グラフ枠">
          <a:extLst>
            <a:ext uri="{FF2B5EF4-FFF2-40B4-BE49-F238E27FC236}">
              <a16:creationId xmlns:a16="http://schemas.microsoft.com/office/drawing/2014/main" id="{00000000-0008-0000-0400-000036010000}"/>
            </a:ext>
          </a:extLst>
        </xdr:cNvPr>
        <xdr:cNvSpPr/>
      </xdr:nvSpPr>
      <xdr:spPr>
        <a:xfrm>
          <a:off x="12449175" y="4981575"/>
          <a:ext cx="4619625"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06825" y="54483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40</xdr:row>
      <xdr:rowOff>171450</xdr:rowOff>
    </xdr:from>
    <xdr:ext cx="762000" cy="25717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2550" y="6638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27.3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6675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32</xdr:row>
      <xdr:rowOff>19050</xdr:rowOff>
    </xdr:from>
    <xdr:ext cx="762000" cy="25717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2550" y="5200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4483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95976</xdr:rowOff>
    </xdr:from>
    <xdr:to>
      <xdr:col>82</xdr:col>
      <xdr:colOff>107950</xdr:colOff>
      <xdr:row>37</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68625" y="60864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35</xdr:row>
      <xdr:rowOff>28575</xdr:rowOff>
    </xdr:from>
    <xdr:ext cx="762000" cy="25717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2550" y="56959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fLocksText="0">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838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37</xdr:row>
      <xdr:rowOff>115570</xdr:rowOff>
    </xdr:from>
    <xdr:to>
      <xdr:col>78</xdr:col>
      <xdr:colOff>69850</xdr:colOff>
      <xdr:row>37</xdr:row>
      <xdr:rowOff>128633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055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fLocksText="0">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781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34</xdr:row>
      <xdr:rowOff>57150</xdr:rowOff>
    </xdr:from>
    <xdr:ext cx="733425" cy="25717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87625" y="55626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128633</xdr:rowOff>
    </xdr:from>
    <xdr:to>
      <xdr:col>73</xdr:col>
      <xdr:colOff>180975</xdr:colOff>
      <xdr:row>37</xdr:row>
      <xdr:rowOff>148227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6975" y="61245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14151</xdr:rowOff>
    </xdr:from>
    <xdr:to>
      <xdr:col>74</xdr:col>
      <xdr:colOff>31750</xdr:colOff>
      <xdr:row>36</xdr:row>
      <xdr:rowOff>115751</xdr:rowOff>
    </xdr:to>
    <xdr:sp macro="" textlink="" fLocksText="0">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5175" y="5838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34</xdr:row>
      <xdr:rowOff>123825</xdr:rowOff>
    </xdr:from>
    <xdr:ext cx="762000" cy="25717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29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74749</xdr:rowOff>
    </xdr:from>
    <xdr:to>
      <xdr:col>69</xdr:col>
      <xdr:colOff>92075</xdr:colOff>
      <xdr:row>37</xdr:row>
      <xdr:rowOff>148227</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1625" y="5581650"/>
          <a:ext cx="885825" cy="5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1089</xdr:rowOff>
    </xdr:from>
    <xdr:to>
      <xdr:col>69</xdr:col>
      <xdr:colOff>142875</xdr:colOff>
      <xdr:row>36</xdr:row>
      <xdr:rowOff>102689</xdr:rowOff>
    </xdr:to>
    <xdr:sp macro="" textlink="" fLocksText="0">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39825" y="5829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34</xdr:row>
      <xdr:rowOff>114300</xdr:rowOff>
    </xdr:from>
    <xdr:ext cx="762000" cy="25717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06450" y="5619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fLocksText="0">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80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36</xdr:row>
      <xdr:rowOff>47625</xdr:rowOff>
    </xdr:from>
    <xdr:ext cx="762000" cy="25717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0625" y="5876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44</xdr:row>
      <xdr:rowOff>9525</xdr:rowOff>
    </xdr:from>
    <xdr:ext cx="762000" cy="25717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8775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44</xdr:row>
      <xdr:rowOff>9525</xdr:rowOff>
    </xdr:from>
    <xdr:ext cx="762000" cy="25717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4955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44</xdr:row>
      <xdr:rowOff>9525</xdr:rowOff>
    </xdr:from>
    <xdr:ext cx="762000" cy="25717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3725"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9525</xdr:rowOff>
    </xdr:from>
    <xdr:ext cx="762000" cy="25717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44</xdr:row>
      <xdr:rowOff>9525</xdr:rowOff>
    </xdr:from>
    <xdr:ext cx="762000" cy="25717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255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45176</xdr:rowOff>
    </xdr:from>
    <xdr:to>
      <xdr:col>82</xdr:col>
      <xdr:colOff>158750</xdr:colOff>
      <xdr:row>37</xdr:row>
      <xdr:rowOff>146776</xdr:rowOff>
    </xdr:to>
    <xdr:sp macro="" textlink="" fLocksText="0">
      <xdr:nvSpPr>
        <xdr:cNvPr id="335" name="楕円 334">
          <a:extLst>
            <a:ext uri="{FF2B5EF4-FFF2-40B4-BE49-F238E27FC236}">
              <a16:creationId xmlns:a16="http://schemas.microsoft.com/office/drawing/2014/main" id="{00000000-0008-0000-0400-00004F010000}"/>
            </a:ext>
          </a:extLst>
        </xdr:cNvPr>
        <xdr:cNvSpPr/>
      </xdr:nvSpPr>
      <xdr:spPr>
        <a:xfrm>
          <a:off x="16459200" y="6038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37</xdr:row>
      <xdr:rowOff>19050</xdr:rowOff>
    </xdr:from>
    <xdr:ext cx="762000" cy="25717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2550" y="6010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fLocksText="0">
      <xdr:nvSpPr>
        <xdr:cNvPr id="337" name="楕円 336">
          <a:extLst>
            <a:ext uri="{FF2B5EF4-FFF2-40B4-BE49-F238E27FC236}">
              <a16:creationId xmlns:a16="http://schemas.microsoft.com/office/drawing/2014/main" id="{00000000-0008-0000-0400-000051010000}"/>
            </a:ext>
          </a:extLst>
        </xdr:cNvPr>
        <xdr:cNvSpPr/>
      </xdr:nvSpPr>
      <xdr:spPr>
        <a:xfrm>
          <a:off x="15621000" y="6057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37</xdr:row>
      <xdr:rowOff>152400</xdr:rowOff>
    </xdr:from>
    <xdr:ext cx="733425" cy="25717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87625" y="61436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77833</xdr:rowOff>
    </xdr:from>
    <xdr:to>
      <xdr:col>74</xdr:col>
      <xdr:colOff>31750</xdr:colOff>
      <xdr:row>38</xdr:row>
      <xdr:rowOff>7982</xdr:rowOff>
    </xdr:to>
    <xdr:sp macro="" textlink="" fLocksText="0">
      <xdr:nvSpPr>
        <xdr:cNvPr id="339" name="楕円 338">
          <a:extLst>
            <a:ext uri="{FF2B5EF4-FFF2-40B4-BE49-F238E27FC236}">
              <a16:creationId xmlns:a16="http://schemas.microsoft.com/office/drawing/2014/main" id="{00000000-0008-0000-0400-000053010000}"/>
            </a:ext>
          </a:extLst>
        </xdr:cNvPr>
        <xdr:cNvSpPr/>
      </xdr:nvSpPr>
      <xdr:spPr>
        <a:xfrm>
          <a:off x="14735175" y="6067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37</xdr:row>
      <xdr:rowOff>161925</xdr:rowOff>
    </xdr:from>
    <xdr:ext cx="762000" cy="25717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5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97427</xdr:rowOff>
    </xdr:from>
    <xdr:to>
      <xdr:col>69</xdr:col>
      <xdr:colOff>142875</xdr:colOff>
      <xdr:row>38</xdr:row>
      <xdr:rowOff>27577</xdr:rowOff>
    </xdr:to>
    <xdr:sp macro="" textlink="" fLocksText="0">
      <xdr:nvSpPr>
        <xdr:cNvPr id="341" name="楕円 340">
          <a:extLst>
            <a:ext uri="{FF2B5EF4-FFF2-40B4-BE49-F238E27FC236}">
              <a16:creationId xmlns:a16="http://schemas.microsoft.com/office/drawing/2014/main" id="{00000000-0008-0000-0400-000055010000}"/>
            </a:ext>
          </a:extLst>
        </xdr:cNvPr>
        <xdr:cNvSpPr/>
      </xdr:nvSpPr>
      <xdr:spPr>
        <a:xfrm>
          <a:off x="13839825" y="608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38</xdr:row>
      <xdr:rowOff>9525</xdr:rowOff>
    </xdr:from>
    <xdr:ext cx="762000" cy="25717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06450" y="6162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23949</xdr:rowOff>
    </xdr:from>
    <xdr:to>
      <xdr:col>65</xdr:col>
      <xdr:colOff>53975</xdr:colOff>
      <xdr:row>34</xdr:row>
      <xdr:rowOff>125549</xdr:rowOff>
    </xdr:to>
    <xdr:sp macro="" textlink="" fLocksText="0">
      <xdr:nvSpPr>
        <xdr:cNvPr id="343" name="楕円 342">
          <a:extLst>
            <a:ext uri="{FF2B5EF4-FFF2-40B4-BE49-F238E27FC236}">
              <a16:creationId xmlns:a16="http://schemas.microsoft.com/office/drawing/2014/main" id="{00000000-0008-0000-0400-000057010000}"/>
            </a:ext>
          </a:extLst>
        </xdr:cNvPr>
        <xdr:cNvSpPr/>
      </xdr:nvSpPr>
      <xdr:spPr>
        <a:xfrm>
          <a:off x="12954000" y="553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32</xdr:row>
      <xdr:rowOff>133350</xdr:rowOff>
    </xdr:from>
    <xdr:ext cx="762000" cy="25717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0625" y="5314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fLocksText="0">
      <xdr:nvSpPr>
        <xdr:cNvPr id="345" name="正方形/長方形 344">
          <a:extLst>
            <a:ext uri="{FF2B5EF4-FFF2-40B4-BE49-F238E27FC236}">
              <a16:creationId xmlns:a16="http://schemas.microsoft.com/office/drawing/2014/main" id="{00000000-0008-0000-0400-000059010000}"/>
            </a:ext>
          </a:extLst>
        </xdr:cNvPr>
        <xdr:cNvSpPr/>
      </xdr:nvSpPr>
      <xdr:spPr>
        <a:xfrm>
          <a:off x="762000" y="109156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fLocksText="0">
      <xdr:nvSpPr>
        <xdr:cNvPr id="346" name="正方形/長方形 345">
          <a:extLst>
            <a:ext uri="{FF2B5EF4-FFF2-40B4-BE49-F238E27FC236}">
              <a16:creationId xmlns:a16="http://schemas.microsoft.com/office/drawing/2014/main" id="{00000000-0008-0000-0400-00005A010000}"/>
            </a:ext>
          </a:extLst>
        </xdr:cNvPr>
        <xdr:cNvSpPr/>
      </xdr:nvSpPr>
      <xdr:spPr>
        <a:xfrm>
          <a:off x="5400675" y="10982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fLocksText="0">
      <xdr:nvSpPr>
        <xdr:cNvPr id="347" name="正方形/長方形 346">
          <a:extLst>
            <a:ext uri="{FF2B5EF4-FFF2-40B4-BE49-F238E27FC236}">
              <a16:creationId xmlns:a16="http://schemas.microsoft.com/office/drawing/2014/main" id="{00000000-0008-0000-0400-00005B010000}"/>
            </a:ext>
          </a:extLst>
        </xdr:cNvPr>
        <xdr:cNvSpPr/>
      </xdr:nvSpPr>
      <xdr:spPr>
        <a:xfrm>
          <a:off x="5400675" y="11163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fLocksText="0">
      <xdr:nvSpPr>
        <xdr:cNvPr id="348" name="正方形/長方形 347">
          <a:extLst>
            <a:ext uri="{FF2B5EF4-FFF2-40B4-BE49-F238E27FC236}">
              <a16:creationId xmlns:a16="http://schemas.microsoft.com/office/drawing/2014/main" id="{00000000-0008-0000-0400-00005C010000}"/>
            </a:ext>
          </a:extLst>
        </xdr:cNvPr>
        <xdr:cNvSpPr/>
      </xdr:nvSpPr>
      <xdr:spPr>
        <a:xfrm>
          <a:off x="7086600" y="10982325"/>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fLocksText="0">
      <xdr:nvSpPr>
        <xdr:cNvPr id="349" name="正方形/長方形 348">
          <a:extLst>
            <a:ext uri="{FF2B5EF4-FFF2-40B4-BE49-F238E27FC236}">
              <a16:creationId xmlns:a16="http://schemas.microsoft.com/office/drawing/2014/main" id="{00000000-0008-0000-0400-00005D010000}"/>
            </a:ext>
          </a:extLst>
        </xdr:cNvPr>
        <xdr:cNvSpPr/>
      </xdr:nvSpPr>
      <xdr:spPr>
        <a:xfrm>
          <a:off x="7086600" y="11163300"/>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fLocksText="0">
      <xdr:nvSpPr>
        <xdr:cNvPr id="350" name="正方形/長方形 349">
          <a:extLst>
            <a:ext uri="{FF2B5EF4-FFF2-40B4-BE49-F238E27FC236}">
              <a16:creationId xmlns:a16="http://schemas.microsoft.com/office/drawing/2014/main" id="{00000000-0008-0000-0400-00005E010000}"/>
            </a:ext>
          </a:extLst>
        </xdr:cNvPr>
        <xdr:cNvSpPr/>
      </xdr:nvSpPr>
      <xdr:spPr>
        <a:xfrm>
          <a:off x="8696325" y="10982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fLocksText="0">
      <xdr:nvSpPr>
        <xdr:cNvPr id="351" name="正方形/長方形 350">
          <a:extLst>
            <a:ext uri="{FF2B5EF4-FFF2-40B4-BE49-F238E27FC236}">
              <a16:creationId xmlns:a16="http://schemas.microsoft.com/office/drawing/2014/main" id="{00000000-0008-0000-0400-00005F010000}"/>
            </a:ext>
          </a:extLst>
        </xdr:cNvPr>
        <xdr:cNvSpPr/>
      </xdr:nvSpPr>
      <xdr:spPr>
        <a:xfrm>
          <a:off x="8696325" y="11163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52" name="正方形/長方形 351">
          <a:extLst>
            <a:ext uri="{FF2B5EF4-FFF2-40B4-BE49-F238E27FC236}">
              <a16:creationId xmlns:a16="http://schemas.microsoft.com/office/drawing/2014/main" id="{00000000-0008-0000-0400-000060010000}"/>
            </a:ext>
          </a:extLst>
        </xdr:cNvPr>
        <xdr:cNvSpPr/>
      </xdr:nvSpPr>
      <xdr:spPr>
        <a:xfrm>
          <a:off x="762000" y="11458575"/>
          <a:ext cx="4619625"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fLocksText="0">
      <xdr:nvSpPr>
        <xdr:cNvPr id="353" name="正方形/長方形 352">
          <a:extLst>
            <a:ext uri="{FF2B5EF4-FFF2-40B4-BE49-F238E27FC236}">
              <a16:creationId xmlns:a16="http://schemas.microsoft.com/office/drawing/2014/main" id="{00000000-0008-0000-0400-000061010000}"/>
            </a:ext>
          </a:extLst>
        </xdr:cNvPr>
        <xdr:cNvSpPr/>
      </xdr:nvSpPr>
      <xdr:spPr>
        <a:xfrm>
          <a:off x="5715000" y="114585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fLocksText="0">
      <xdr:nvSpPr>
        <xdr:cNvPr id="354" name="正方形/長方形 353">
          <a:extLst>
            <a:ext uri="{FF2B5EF4-FFF2-40B4-BE49-F238E27FC236}">
              <a16:creationId xmlns:a16="http://schemas.microsoft.com/office/drawing/2014/main" id="{00000000-0008-0000-0400-000062010000}"/>
            </a:ext>
          </a:extLst>
        </xdr:cNvPr>
        <xdr:cNvSpPr/>
      </xdr:nvSpPr>
      <xdr:spPr>
        <a:xfrm>
          <a:off x="5781675" y="1145857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9775" y="11763375"/>
          <a:ext cx="5076825" cy="18002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元利償還額については減少しており、今後も新規発行を抑制し公債費の縮減に努める。数値としては、経常一般財源の減少により比率は微増となった。</a:t>
          </a:r>
        </a:p>
      </xdr:txBody>
    </xdr:sp>
    <xdr:clientData/>
  </xdr:twoCellAnchor>
  <xdr:oneCellAnchor>
    <xdr:from>
      <xdr:col>3</xdr:col>
      <xdr:colOff>123825</xdr:colOff>
      <xdr:row>69</xdr:row>
      <xdr:rowOff>104775</xdr:rowOff>
    </xdr:from>
    <xdr:ext cx="295275" cy="22860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2776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112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83</xdr:row>
      <xdr:rowOff>38100</xdr:rowOff>
    </xdr:from>
    <xdr:ext cx="504825" cy="25717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47650" y="134778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826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80</xdr:row>
      <xdr:rowOff>95250</xdr:rowOff>
    </xdr:from>
    <xdr:ext cx="504825" cy="25717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47650" y="130492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539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77</xdr:row>
      <xdr:rowOff>152400</xdr:rowOff>
    </xdr:from>
    <xdr:ext cx="504825" cy="25717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47650" y="126206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3158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75</xdr:row>
      <xdr:rowOff>38100</xdr:rowOff>
    </xdr:from>
    <xdr:ext cx="504825" cy="25717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47650" y="121824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18872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72</xdr:row>
      <xdr:rowOff>95250</xdr:rowOff>
    </xdr:from>
    <xdr:ext cx="504825" cy="25717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47650" y="117538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14585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68" name="公債費グラフ枠">
          <a:extLst>
            <a:ext uri="{FF2B5EF4-FFF2-40B4-BE49-F238E27FC236}">
              <a16:creationId xmlns:a16="http://schemas.microsoft.com/office/drawing/2014/main" id="{00000000-0008-0000-0400-000070010000}"/>
            </a:ext>
          </a:extLst>
        </xdr:cNvPr>
        <xdr:cNvSpPr/>
      </xdr:nvSpPr>
      <xdr:spPr>
        <a:xfrm>
          <a:off x="762000" y="11458575"/>
          <a:ext cx="4619625"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9175" y="12039600"/>
          <a:ext cx="0" cy="10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57150</xdr:rowOff>
    </xdr:from>
    <xdr:ext cx="762000" cy="25717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011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26.6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3925" y="13039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142875</xdr:rowOff>
    </xdr:from>
    <xdr:ext cx="762000" cy="25717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1801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3925" y="12039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78</xdr:row>
      <xdr:rowOff>168148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90975" y="127444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38100</xdr:rowOff>
    </xdr:from>
    <xdr:ext cx="762000" cy="25717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3444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fLocksText="0">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2025" y="12487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78</xdr:row>
      <xdr:rowOff>117856</xdr:rowOff>
    </xdr:from>
    <xdr:to>
      <xdr:col>19</xdr:col>
      <xdr:colOff>187325</xdr:colOff>
      <xdr:row>78</xdr:row>
      <xdr:rowOff>163576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5625" y="1274445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fLocksText="0">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3825" y="12468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75</xdr:row>
      <xdr:rowOff>95250</xdr:rowOff>
    </xdr:from>
    <xdr:ext cx="733425" cy="25717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0450" y="122396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78</xdr:row>
      <xdr:rowOff>163576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7730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fLocksText="0">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2525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76</xdr:row>
      <xdr:rowOff>0</xdr:rowOff>
    </xdr:from>
    <xdr:ext cx="762000" cy="25717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4625" y="12306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78</xdr:row>
      <xdr:rowOff>145287</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3975" y="127730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fLocksText="0">
      <xdr:nvSpPr>
        <xdr:cNvPr id="384" name="フローチャート: 判断 383">
          <a:extLst>
            <a:ext uri="{FF2B5EF4-FFF2-40B4-BE49-F238E27FC236}">
              <a16:creationId xmlns:a16="http://schemas.microsoft.com/office/drawing/2014/main" id="{00000000-0008-0000-0400-000080010000}"/>
            </a:ext>
          </a:extLst>
        </xdr:cNvPr>
        <xdr:cNvSpPr/>
      </xdr:nvSpPr>
      <xdr:spPr>
        <a:xfrm>
          <a:off x="2162175" y="12553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76</xdr:row>
      <xdr:rowOff>19050</xdr:rowOff>
    </xdr:from>
    <xdr:ext cx="762000" cy="25717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32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fLocksText="0">
      <xdr:nvSpPr>
        <xdr:cNvPr id="386" name="フローチャート: 判断 385">
          <a:extLst>
            <a:ext uri="{FF2B5EF4-FFF2-40B4-BE49-F238E27FC236}">
              <a16:creationId xmlns:a16="http://schemas.microsoft.com/office/drawing/2014/main" id="{00000000-0008-0000-0400-000082010000}"/>
            </a:ext>
          </a:extLst>
        </xdr:cNvPr>
        <xdr:cNvSpPr/>
      </xdr:nvSpPr>
      <xdr:spPr>
        <a:xfrm>
          <a:off x="1266825" y="12553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76</xdr:row>
      <xdr:rowOff>19050</xdr:rowOff>
    </xdr:from>
    <xdr:ext cx="762000" cy="25717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3450" y="1232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9525</xdr:rowOff>
    </xdr:from>
    <xdr:ext cx="762000" cy="25717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9525</xdr:rowOff>
    </xdr:from>
    <xdr:ext cx="762000" cy="25717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84</xdr:row>
      <xdr:rowOff>9525</xdr:rowOff>
    </xdr:from>
    <xdr:ext cx="762000" cy="25717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7655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84</xdr:row>
      <xdr:rowOff>9525</xdr:rowOff>
    </xdr:from>
    <xdr:ext cx="762000" cy="25717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0725"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9525</xdr:rowOff>
    </xdr:from>
    <xdr:ext cx="762000" cy="25717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fLocksText="0">
      <xdr:nvSpPr>
        <xdr:cNvPr id="393" name="楕円 392">
          <a:extLst>
            <a:ext uri="{FF2B5EF4-FFF2-40B4-BE49-F238E27FC236}">
              <a16:creationId xmlns:a16="http://schemas.microsoft.com/office/drawing/2014/main" id="{00000000-0008-0000-0400-000089010000}"/>
            </a:ext>
          </a:extLst>
        </xdr:cNvPr>
        <xdr:cNvSpPr/>
      </xdr:nvSpPr>
      <xdr:spPr>
        <a:xfrm>
          <a:off x="4772025" y="12744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78</xdr:row>
      <xdr:rowOff>85725</xdr:rowOff>
    </xdr:from>
    <xdr:ext cx="762000" cy="25717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15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fLocksText="0">
      <xdr:nvSpPr>
        <xdr:cNvPr id="395" name="楕円 394">
          <a:extLst>
            <a:ext uri="{FF2B5EF4-FFF2-40B4-BE49-F238E27FC236}">
              <a16:creationId xmlns:a16="http://schemas.microsoft.com/office/drawing/2014/main" id="{00000000-0008-0000-0400-00008B010000}"/>
            </a:ext>
          </a:extLst>
        </xdr:cNvPr>
        <xdr:cNvSpPr/>
      </xdr:nvSpPr>
      <xdr:spPr>
        <a:xfrm>
          <a:off x="3933825" y="12696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78</xdr:row>
      <xdr:rowOff>152400</xdr:rowOff>
    </xdr:from>
    <xdr:ext cx="733425" cy="25717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0450" y="127825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fLocksText="0">
      <xdr:nvSpPr>
        <xdr:cNvPr id="397" name="楕円 396">
          <a:extLst>
            <a:ext uri="{FF2B5EF4-FFF2-40B4-BE49-F238E27FC236}">
              <a16:creationId xmlns:a16="http://schemas.microsoft.com/office/drawing/2014/main" id="{00000000-0008-0000-0400-00008D010000}"/>
            </a:ext>
          </a:extLst>
        </xdr:cNvPr>
        <xdr:cNvSpPr/>
      </xdr:nvSpPr>
      <xdr:spPr>
        <a:xfrm>
          <a:off x="3048000" y="12744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79</xdr:row>
      <xdr:rowOff>28575</xdr:rowOff>
    </xdr:from>
    <xdr:ext cx="762000" cy="25717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4625" y="12820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fLocksText="0">
      <xdr:nvSpPr>
        <xdr:cNvPr id="399" name="楕円 398">
          <a:extLst>
            <a:ext uri="{FF2B5EF4-FFF2-40B4-BE49-F238E27FC236}">
              <a16:creationId xmlns:a16="http://schemas.microsoft.com/office/drawing/2014/main" id="{00000000-0008-0000-0400-00008F010000}"/>
            </a:ext>
          </a:extLst>
        </xdr:cNvPr>
        <xdr:cNvSpPr/>
      </xdr:nvSpPr>
      <xdr:spPr>
        <a:xfrm>
          <a:off x="2162175" y="12715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79</xdr:row>
      <xdr:rowOff>9525</xdr:rowOff>
    </xdr:from>
    <xdr:ext cx="762000" cy="25717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01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fLocksText="0">
      <xdr:nvSpPr>
        <xdr:cNvPr id="401" name="楕円 400">
          <a:extLst>
            <a:ext uri="{FF2B5EF4-FFF2-40B4-BE49-F238E27FC236}">
              <a16:creationId xmlns:a16="http://schemas.microsoft.com/office/drawing/2014/main" id="{00000000-0008-0000-0400-000091010000}"/>
            </a:ext>
          </a:extLst>
        </xdr:cNvPr>
        <xdr:cNvSpPr/>
      </xdr:nvSpPr>
      <xdr:spPr>
        <a:xfrm>
          <a:off x="1266825" y="12725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79</xdr:row>
      <xdr:rowOff>9525</xdr:rowOff>
    </xdr:from>
    <xdr:ext cx="762000" cy="25717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3450" y="12801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fLocksText="0">
      <xdr:nvSpPr>
        <xdr:cNvPr id="403" name="正方形/長方形 402">
          <a:extLst>
            <a:ext uri="{FF2B5EF4-FFF2-40B4-BE49-F238E27FC236}">
              <a16:creationId xmlns:a16="http://schemas.microsoft.com/office/drawing/2014/main" id="{00000000-0008-0000-0400-000093010000}"/>
            </a:ext>
          </a:extLst>
        </xdr:cNvPr>
        <xdr:cNvSpPr/>
      </xdr:nvSpPr>
      <xdr:spPr>
        <a:xfrm>
          <a:off x="12449175" y="109156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fLocksText="0">
      <xdr:nvSpPr>
        <xdr:cNvPr id="404" name="正方形/長方形 403">
          <a:extLst>
            <a:ext uri="{FF2B5EF4-FFF2-40B4-BE49-F238E27FC236}">
              <a16:creationId xmlns:a16="http://schemas.microsoft.com/office/drawing/2014/main" id="{00000000-0008-0000-0400-000094010000}"/>
            </a:ext>
          </a:extLst>
        </xdr:cNvPr>
        <xdr:cNvSpPr/>
      </xdr:nvSpPr>
      <xdr:spPr>
        <a:xfrm>
          <a:off x="17078325" y="10982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fLocksText="0">
      <xdr:nvSpPr>
        <xdr:cNvPr id="405" name="正方形/長方形 404">
          <a:extLst>
            <a:ext uri="{FF2B5EF4-FFF2-40B4-BE49-F238E27FC236}">
              <a16:creationId xmlns:a16="http://schemas.microsoft.com/office/drawing/2014/main" id="{00000000-0008-0000-0400-000095010000}"/>
            </a:ext>
          </a:extLst>
        </xdr:cNvPr>
        <xdr:cNvSpPr/>
      </xdr:nvSpPr>
      <xdr:spPr>
        <a:xfrm>
          <a:off x="17078325" y="11163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fLocksText="0">
      <xdr:nvSpPr>
        <xdr:cNvPr id="406" name="正方形/長方形 405">
          <a:extLst>
            <a:ext uri="{FF2B5EF4-FFF2-40B4-BE49-F238E27FC236}">
              <a16:creationId xmlns:a16="http://schemas.microsoft.com/office/drawing/2014/main" id="{00000000-0008-0000-0400-000096010000}"/>
            </a:ext>
          </a:extLst>
        </xdr:cNvPr>
        <xdr:cNvSpPr/>
      </xdr:nvSpPr>
      <xdr:spPr>
        <a:xfrm>
          <a:off x="18773775" y="10982325"/>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fLocksText="0">
      <xdr:nvSpPr>
        <xdr:cNvPr id="407" name="正方形/長方形 406">
          <a:extLst>
            <a:ext uri="{FF2B5EF4-FFF2-40B4-BE49-F238E27FC236}">
              <a16:creationId xmlns:a16="http://schemas.microsoft.com/office/drawing/2014/main" id="{00000000-0008-0000-0400-000097010000}"/>
            </a:ext>
          </a:extLst>
        </xdr:cNvPr>
        <xdr:cNvSpPr/>
      </xdr:nvSpPr>
      <xdr:spPr>
        <a:xfrm>
          <a:off x="18773775" y="11163300"/>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fLocksText="0">
      <xdr:nvSpPr>
        <xdr:cNvPr id="408" name="正方形/長方形 407">
          <a:extLst>
            <a:ext uri="{FF2B5EF4-FFF2-40B4-BE49-F238E27FC236}">
              <a16:creationId xmlns:a16="http://schemas.microsoft.com/office/drawing/2014/main" id="{00000000-0008-0000-0400-000098010000}"/>
            </a:ext>
          </a:extLst>
        </xdr:cNvPr>
        <xdr:cNvSpPr/>
      </xdr:nvSpPr>
      <xdr:spPr>
        <a:xfrm>
          <a:off x="20383500" y="10982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fLocksText="0">
      <xdr:nvSpPr>
        <xdr:cNvPr id="409" name="正方形/長方形 408">
          <a:extLst>
            <a:ext uri="{FF2B5EF4-FFF2-40B4-BE49-F238E27FC236}">
              <a16:creationId xmlns:a16="http://schemas.microsoft.com/office/drawing/2014/main" id="{00000000-0008-0000-0400-000099010000}"/>
            </a:ext>
          </a:extLst>
        </xdr:cNvPr>
        <xdr:cNvSpPr/>
      </xdr:nvSpPr>
      <xdr:spPr>
        <a:xfrm>
          <a:off x="20383500" y="11163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fLocksText="0">
      <xdr:nvSpPr>
        <xdr:cNvPr id="410" name="正方形/長方形 409">
          <a:extLst>
            <a:ext uri="{FF2B5EF4-FFF2-40B4-BE49-F238E27FC236}">
              <a16:creationId xmlns:a16="http://schemas.microsoft.com/office/drawing/2014/main" id="{00000000-0008-0000-0400-00009A010000}"/>
            </a:ext>
          </a:extLst>
        </xdr:cNvPr>
        <xdr:cNvSpPr/>
      </xdr:nvSpPr>
      <xdr:spPr>
        <a:xfrm>
          <a:off x="12449175" y="11458575"/>
          <a:ext cx="4619625"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fLocksText="0">
      <xdr:nvSpPr>
        <xdr:cNvPr id="411" name="正方形/長方形 410">
          <a:extLst>
            <a:ext uri="{FF2B5EF4-FFF2-40B4-BE49-F238E27FC236}">
              <a16:creationId xmlns:a16="http://schemas.microsoft.com/office/drawing/2014/main" id="{00000000-0008-0000-0400-00009B010000}"/>
            </a:ext>
          </a:extLst>
        </xdr:cNvPr>
        <xdr:cNvSpPr/>
      </xdr:nvSpPr>
      <xdr:spPr>
        <a:xfrm>
          <a:off x="17402175" y="114585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fLocksText="0">
      <xdr:nvSpPr>
        <xdr:cNvPr id="412" name="正方形/長方形 411">
          <a:extLst>
            <a:ext uri="{FF2B5EF4-FFF2-40B4-BE49-F238E27FC236}">
              <a16:creationId xmlns:a16="http://schemas.microsoft.com/office/drawing/2014/main" id="{00000000-0008-0000-0400-00009C010000}"/>
            </a:ext>
          </a:extLst>
        </xdr:cNvPr>
        <xdr:cNvSpPr/>
      </xdr:nvSpPr>
      <xdr:spPr>
        <a:xfrm>
          <a:off x="17459325" y="1145857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497425" y="11763375"/>
          <a:ext cx="5076825" cy="18002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経常収支比率全体でみれば類似団体平均を</a:t>
          </a:r>
          <a:r>
            <a:rPr lang="en-US" altLang="ja-JP" sz="1300">
              <a:latin typeface="ＭＳ Ｐゴシック" panose="020B0600070205080204" pitchFamily="50" charset="-128"/>
              <a:ea typeface="ＭＳ Ｐゴシック" panose="020B0600070205080204" pitchFamily="50" charset="-128"/>
            </a:rPr>
            <a:t>6.7</a:t>
          </a:r>
          <a:r>
            <a:rPr lang="ja-JP" altLang="en-US" sz="1300">
              <a:latin typeface="ＭＳ Ｐゴシック" panose="020B0600070205080204" pitchFamily="50" charset="-128"/>
              <a:ea typeface="ＭＳ Ｐゴシック" panose="020B0600070205080204" pitchFamily="50" charset="-128"/>
            </a:rPr>
            <a:t>％上回るのに対し、公債費以外とした場合は、類似団体平均を上回るものの、その差は</a:t>
          </a:r>
          <a:r>
            <a:rPr lang="en-US" altLang="ja-JP" sz="1300">
              <a:latin typeface="ＭＳ Ｐゴシック" panose="020B0600070205080204" pitchFamily="50" charset="-128"/>
              <a:ea typeface="ＭＳ Ｐゴシック" panose="020B0600070205080204" pitchFamily="50" charset="-128"/>
            </a:rPr>
            <a:t>0.8</a:t>
          </a:r>
          <a:r>
            <a:rPr lang="ja-JP" altLang="en-US" sz="1300">
              <a:latin typeface="ＭＳ Ｐゴシック" panose="020B0600070205080204" pitchFamily="50" charset="-128"/>
              <a:ea typeface="ＭＳ Ｐゴシック" panose="020B0600070205080204" pitchFamily="50" charset="-128"/>
            </a:rPr>
            <a:t>％に留まる。</a:t>
          </a:r>
        </a:p>
        <a:p>
          <a:r>
            <a:rPr lang="ja-JP" altLang="en-US" sz="1300">
              <a:latin typeface="ＭＳ Ｐゴシック" panose="020B0600070205080204" pitchFamily="50" charset="-128"/>
              <a:ea typeface="ＭＳ Ｐゴシック" panose="020B0600070205080204" pitchFamily="50" charset="-128"/>
            </a:rPr>
            <a:t>　当町における公債費に係る支出が負担となっている状況が表れているため、繰上げ償還などによる公債費の適正管理に努める。</a:t>
          </a:r>
        </a:p>
        <a:p>
          <a:r>
            <a:rPr lang="ja-JP" altLang="en-US" sz="1300">
              <a:latin typeface="ＭＳ Ｐゴシック" panose="020B0600070205080204" pitchFamily="50" charset="-128"/>
              <a:ea typeface="ＭＳ Ｐゴシック" panose="020B0600070205080204" pitchFamily="50" charset="-128"/>
            </a:rPr>
            <a:t>　また、それ以外の支出についても、多様化する行政課題に対応するため、既存事業の不断の見直し、効率化を図るとともに、自主財源の確保に努める。</a:t>
          </a:r>
        </a:p>
      </xdr:txBody>
    </xdr:sp>
    <xdr:clientData/>
  </xdr:twoCellAnchor>
  <xdr:oneCellAnchor>
    <xdr:from>
      <xdr:col>62</xdr:col>
      <xdr:colOff>0</xdr:colOff>
      <xdr:row>69</xdr:row>
      <xdr:rowOff>104775</xdr:rowOff>
    </xdr:from>
    <xdr:ext cx="295275" cy="22860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1550" y="112776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9175" y="136112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83</xdr:row>
      <xdr:rowOff>38100</xdr:rowOff>
    </xdr:from>
    <xdr:ext cx="504825" cy="25717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4825" y="134778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9175" y="131826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80</xdr:row>
      <xdr:rowOff>95250</xdr:rowOff>
    </xdr:from>
    <xdr:ext cx="504825" cy="25717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4825" y="130492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9175" y="127539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77</xdr:row>
      <xdr:rowOff>152400</xdr:rowOff>
    </xdr:from>
    <xdr:ext cx="504825" cy="25717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4825" y="126206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9175" y="123158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75</xdr:row>
      <xdr:rowOff>38100</xdr:rowOff>
    </xdr:from>
    <xdr:ext cx="504825" cy="25717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4825" y="121824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9175" y="118872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72</xdr:row>
      <xdr:rowOff>95250</xdr:rowOff>
    </xdr:from>
    <xdr:ext cx="504825" cy="25717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4825" y="117538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9175" y="114585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69</xdr:row>
      <xdr:rowOff>152400</xdr:rowOff>
    </xdr:from>
    <xdr:ext cx="504825" cy="25717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4825" y="113252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fLocksText="0">
      <xdr:nvSpPr>
        <xdr:cNvPr id="427" name="公債費以外グラフ枠">
          <a:extLst>
            <a:ext uri="{FF2B5EF4-FFF2-40B4-BE49-F238E27FC236}">
              <a16:creationId xmlns:a16="http://schemas.microsoft.com/office/drawing/2014/main" id="{00000000-0008-0000-0400-0000AB010000}"/>
            </a:ext>
          </a:extLst>
        </xdr:cNvPr>
        <xdr:cNvSpPr/>
      </xdr:nvSpPr>
      <xdr:spPr>
        <a:xfrm>
          <a:off x="12449175" y="11458575"/>
          <a:ext cx="4619625"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06825" y="1180147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80</xdr:row>
      <xdr:rowOff>47625</xdr:rowOff>
    </xdr:from>
    <xdr:ext cx="762000" cy="25717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2550" y="13001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86.4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0302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71</xdr:row>
      <xdr:rowOff>57150</xdr:rowOff>
    </xdr:from>
    <xdr:ext cx="762000" cy="25717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2550" y="1155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57.9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1801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77</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68625" y="1231582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75</xdr:row>
      <xdr:rowOff>123825</xdr:rowOff>
    </xdr:from>
    <xdr:ext cx="762000" cy="25717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2550" y="12268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fLocksText="0">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2411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76</xdr:row>
      <xdr:rowOff>12700</xdr:rowOff>
    </xdr:from>
    <xdr:to>
      <xdr:col>78</xdr:col>
      <xdr:colOff>69850</xdr:colOff>
      <xdr:row>76</xdr:row>
      <xdr:rowOff>108713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315825"/>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fLocksText="0">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277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74</xdr:row>
      <xdr:rowOff>76200</xdr:rowOff>
    </xdr:from>
    <xdr:ext cx="733425" cy="25717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87625" y="120586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76</xdr:row>
      <xdr:rowOff>108713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6975" y="123825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xdr:rowOff>
    </xdr:from>
    <xdr:to>
      <xdr:col>74</xdr:col>
      <xdr:colOff>31750</xdr:colOff>
      <xdr:row>76</xdr:row>
      <xdr:rowOff>113792</xdr:rowOff>
    </xdr:to>
    <xdr:sp macro="" textlink="" fLocksText="0">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5175" y="12315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74</xdr:row>
      <xdr:rowOff>123825</xdr:rowOff>
    </xdr:from>
    <xdr:ext cx="762000" cy="25717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106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10413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1625" y="12382500"/>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25908</xdr:rowOff>
    </xdr:from>
    <xdr:to>
      <xdr:col>69</xdr:col>
      <xdr:colOff>142875</xdr:colOff>
      <xdr:row>76</xdr:row>
      <xdr:rowOff>127508</xdr:rowOff>
    </xdr:to>
    <xdr:sp macro="" textlink="" fLocksText="0">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39825" y="12334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74</xdr:row>
      <xdr:rowOff>133350</xdr:rowOff>
    </xdr:from>
    <xdr:ext cx="762000" cy="25717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06450" y="12115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fLocksText="0">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325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74</xdr:row>
      <xdr:rowOff>133350</xdr:rowOff>
    </xdr:from>
    <xdr:ext cx="762000" cy="25717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0625" y="12115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84</xdr:row>
      <xdr:rowOff>9525</xdr:rowOff>
    </xdr:from>
    <xdr:ext cx="762000" cy="25717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8775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84</xdr:row>
      <xdr:rowOff>9525</xdr:rowOff>
    </xdr:from>
    <xdr:ext cx="762000" cy="25717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4955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84</xdr:row>
      <xdr:rowOff>9525</xdr:rowOff>
    </xdr:from>
    <xdr:ext cx="762000" cy="25717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3725"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9525</xdr:rowOff>
    </xdr:from>
    <xdr:ext cx="762000" cy="25717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84</xdr:row>
      <xdr:rowOff>9525</xdr:rowOff>
    </xdr:from>
    <xdr:ext cx="762000" cy="25717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255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fLocksText="0">
      <xdr:nvSpPr>
        <xdr:cNvPr id="452" name="楕円 451">
          <a:extLst>
            <a:ext uri="{FF2B5EF4-FFF2-40B4-BE49-F238E27FC236}">
              <a16:creationId xmlns:a16="http://schemas.microsoft.com/office/drawing/2014/main" id="{00000000-0008-0000-0400-0000C4010000}"/>
            </a:ext>
          </a:extLst>
        </xdr:cNvPr>
        <xdr:cNvSpPr/>
      </xdr:nvSpPr>
      <xdr:spPr>
        <a:xfrm>
          <a:off x="16459200" y="1244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76</xdr:row>
      <xdr:rowOff>114300</xdr:rowOff>
    </xdr:from>
    <xdr:ext cx="762000" cy="25717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2550" y="12420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fLocksText="0">
      <xdr:nvSpPr>
        <xdr:cNvPr id="454" name="楕円 453">
          <a:extLst>
            <a:ext uri="{FF2B5EF4-FFF2-40B4-BE49-F238E27FC236}">
              <a16:creationId xmlns:a16="http://schemas.microsoft.com/office/drawing/2014/main" id="{00000000-0008-0000-0400-0000C6010000}"/>
            </a:ext>
          </a:extLst>
        </xdr:cNvPr>
        <xdr:cNvSpPr/>
      </xdr:nvSpPr>
      <xdr:spPr>
        <a:xfrm>
          <a:off x="15621000" y="12277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76</xdr:row>
      <xdr:rowOff>47625</xdr:rowOff>
    </xdr:from>
    <xdr:ext cx="733425" cy="25717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87625" y="123539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fLocksText="0">
      <xdr:nvSpPr>
        <xdr:cNvPr id="456" name="楕円 455">
          <a:extLst>
            <a:ext uri="{FF2B5EF4-FFF2-40B4-BE49-F238E27FC236}">
              <a16:creationId xmlns:a16="http://schemas.microsoft.com/office/drawing/2014/main" id="{00000000-0008-0000-0400-0000C8010000}"/>
            </a:ext>
          </a:extLst>
        </xdr:cNvPr>
        <xdr:cNvSpPr/>
      </xdr:nvSpPr>
      <xdr:spPr>
        <a:xfrm>
          <a:off x="14735175" y="12363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76</xdr:row>
      <xdr:rowOff>142875</xdr:rowOff>
    </xdr:from>
    <xdr:ext cx="762000" cy="25717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449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fLocksText="0">
      <xdr:nvSpPr>
        <xdr:cNvPr id="458" name="楕円 457">
          <a:extLst>
            <a:ext uri="{FF2B5EF4-FFF2-40B4-BE49-F238E27FC236}">
              <a16:creationId xmlns:a16="http://schemas.microsoft.com/office/drawing/2014/main" id="{00000000-0008-0000-0400-0000CA010000}"/>
            </a:ext>
          </a:extLst>
        </xdr:cNvPr>
        <xdr:cNvSpPr/>
      </xdr:nvSpPr>
      <xdr:spPr>
        <a:xfrm>
          <a:off x="13839825" y="12334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76</xdr:row>
      <xdr:rowOff>114300</xdr:rowOff>
    </xdr:from>
    <xdr:ext cx="762000" cy="25717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06450" y="12420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fLocksText="0">
      <xdr:nvSpPr>
        <xdr:cNvPr id="460" name="楕円 459">
          <a:extLst>
            <a:ext uri="{FF2B5EF4-FFF2-40B4-BE49-F238E27FC236}">
              <a16:creationId xmlns:a16="http://schemas.microsoft.com/office/drawing/2014/main" id="{00000000-0008-0000-0400-0000CC010000}"/>
            </a:ext>
          </a:extLst>
        </xdr:cNvPr>
        <xdr:cNvSpPr/>
      </xdr:nvSpPr>
      <xdr:spPr>
        <a:xfrm>
          <a:off x="12954000" y="12439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77</xdr:row>
      <xdr:rowOff>47625</xdr:rowOff>
    </xdr:from>
    <xdr:ext cx="762000" cy="25717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0625" y="12515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fLocksText="0">
      <xdr:nvSpPr>
        <xdr:cNvPr id="3" name="表題ボックス">
          <a:extLst>
            <a:ext uri="{FF2B5EF4-FFF2-40B4-BE49-F238E27FC236}">
              <a16:creationId xmlns:a16="http://schemas.microsoft.com/office/drawing/2014/main" id="{00000000-0008-0000-0500-000003000000}"/>
            </a:ext>
          </a:extLst>
        </xdr:cNvPr>
        <xdr:cNvSpPr/>
      </xdr:nvSpPr>
      <xdr:spPr bwMode="auto">
        <a:xfrm>
          <a:off x="0" y="85725"/>
          <a:ext cx="12315825" cy="4191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ctr" upright="1"/>
        <a:lstStyle/>
        <a:p>
          <a:pPr algn="l"/>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4</a:t>
          </a:r>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-2 </a:t>
          </a:r>
          <a:r>
            <a:rPr lang="ja-JP" altLang="en-US" sz="2500" b="1">
              <a:latin typeface="ＭＳ Ｐゴシック" panose="020B0600070205080204" pitchFamily="50" charset="-128"/>
              <a:ea typeface="ＭＳ Ｐゴシック" panose="020B0600070205080204" pitchFamily="50" charset="-128"/>
            </a:rPr>
            <a:t>市町村経常経費分析表</a:t>
          </a:r>
          <a:r>
            <a:rPr lang="en-US" altLang="ja-JP" sz="2500" b="1">
              <a:latin typeface="ＭＳ Ｐゴシック" panose="020B0600070205080204" pitchFamily="50" charset="-128"/>
              <a:ea typeface="ＭＳ Ｐゴシック" panose="020B0600070205080204" pitchFamily="50" charset="-128"/>
            </a:rPr>
            <a:t>(</a:t>
          </a:r>
          <a:r>
            <a:rPr lang="ja-JP" altLang="en-US" sz="2500" b="1">
              <a:latin typeface="ＭＳ Ｐゴシック" panose="020B0600070205080204" pitchFamily="50" charset="-128"/>
              <a:ea typeface="ＭＳ Ｐゴシック" panose="020B0600070205080204" pitchFamily="50" charset="-128"/>
            </a:rPr>
            <a:t>普通会計決算</a:t>
          </a:r>
          <a:r>
            <a:rPr lang="en-US" altLang="ja-JP" sz="2500" b="1">
              <a:latin typeface="ＭＳ Ｐゴシック" panose="020B0600070205080204" pitchFamily="50" charset="-128"/>
              <a:ea typeface="ＭＳ Ｐゴシック" panose="020B0600070205080204" pitchFamily="50" charset="-128"/>
            </a:rPr>
            <a:t>)</a:t>
          </a:r>
          <a:endParaRPr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fLocksText="0">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0325" y="0"/>
          <a:ext cx="2981325"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fLocksText="0">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39850" y="9525"/>
          <a:ext cx="2962275" cy="33337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fLocksText="0">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8900" y="28575"/>
          <a:ext cx="2924175" cy="3048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39</xdr:col>
      <xdr:colOff>1066800</xdr:colOff>
      <xdr:row>0</xdr:row>
      <xdr:rowOff>0</xdr:rowOff>
    </xdr:from>
    <xdr:to>
      <xdr:col>41</xdr:col>
      <xdr:colOff>501650</xdr:colOff>
      <xdr:row>2</xdr:row>
      <xdr:rowOff>38100</xdr:rowOff>
    </xdr:to>
    <xdr:sp macro="" textlink="" fLocksText="0">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8825"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fLocksText="0">
      <xdr:nvSpPr>
        <xdr:cNvPr id="8" name="正方形/長方形 7">
          <a:extLst>
            <a:ext uri="{FF2B5EF4-FFF2-40B4-BE49-F238E27FC236}">
              <a16:creationId xmlns:a16="http://schemas.microsoft.com/office/drawing/2014/main" id="{00000000-0008-0000-0500-000008000000}"/>
            </a:ext>
          </a:extLst>
        </xdr:cNvPr>
        <xdr:cNvSpPr/>
      </xdr:nvSpPr>
      <xdr:spPr bwMode="auto">
        <a:xfrm>
          <a:off x="11839575" y="9525"/>
          <a:ext cx="1981200" cy="33337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fLocksText="0">
      <xdr:nvSpPr>
        <xdr:cNvPr id="9" name="正方形/長方形 8">
          <a:extLst>
            <a:ext uri="{FF2B5EF4-FFF2-40B4-BE49-F238E27FC236}">
              <a16:creationId xmlns:a16="http://schemas.microsoft.com/office/drawing/2014/main" id="{00000000-0008-0000-0500-000009000000}"/>
            </a:ext>
          </a:extLst>
        </xdr:cNvPr>
        <xdr:cNvSpPr/>
      </xdr:nvSpPr>
      <xdr:spPr bwMode="auto">
        <a:xfrm>
          <a:off x="11858625" y="28575"/>
          <a:ext cx="1924050" cy="3048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令和</a:t>
          </a:r>
          <a:r>
            <a:rPr lang="en-US" altLang="ja-JP" sz="1250" b="1">
              <a:solidFill>
                <a:srgbClr val="FFFFFF"/>
              </a:solidFill>
              <a:latin typeface="ＭＳ ゴシック" panose="020B0609070205080204" pitchFamily="49" charset="-128"/>
              <a:ea typeface="ＭＳ ゴシック" panose="020B0609070205080204" pitchFamily="49" charset="-128"/>
            </a:rPr>
            <a:t>4</a:t>
          </a:r>
          <a:r>
            <a:rPr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fLocksText="0">
      <xdr:nvSpPr>
        <xdr:cNvPr id="10" name="角丸四角形 9">
          <a:extLst>
            <a:ext uri="{FF2B5EF4-FFF2-40B4-BE49-F238E27FC236}">
              <a16:creationId xmlns:a16="http://schemas.microsoft.com/office/drawing/2014/main" id="{00000000-0008-0000-0500-00000A000000}"/>
            </a:ext>
          </a:extLst>
        </xdr:cNvPr>
        <xdr:cNvSpPr/>
      </xdr:nvSpPr>
      <xdr:spPr bwMode="auto">
        <a:xfrm>
          <a:off x="2162175" y="11572875"/>
          <a:ext cx="4238625"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fLocksText="0">
      <xdr:nvSpPr>
        <xdr:cNvPr id="11" name="正方形/長方形 10">
          <a:extLst>
            <a:ext uri="{FF2B5EF4-FFF2-40B4-BE49-F238E27FC236}">
              <a16:creationId xmlns:a16="http://schemas.microsoft.com/office/drawing/2014/main" id="{00000000-0008-0000-0500-00000B000000}"/>
            </a:ext>
          </a:extLst>
        </xdr:cNvPr>
        <xdr:cNvSpPr/>
      </xdr:nvSpPr>
      <xdr:spPr bwMode="auto">
        <a:xfrm>
          <a:off x="2733675" y="11610975"/>
          <a:ext cx="126682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09825" y="11696700"/>
          <a:ext cx="29527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fLocksText="0">
      <xdr:nvSpPr>
        <xdr:cNvPr id="13" name="楕円 12">
          <a:extLst>
            <a:ext uri="{FF2B5EF4-FFF2-40B4-BE49-F238E27FC236}">
              <a16:creationId xmlns:a16="http://schemas.microsoft.com/office/drawing/2014/main" id="{00000000-0008-0000-0500-00000D000000}"/>
            </a:ext>
          </a:extLst>
        </xdr:cNvPr>
        <xdr:cNvSpPr/>
      </xdr:nvSpPr>
      <xdr:spPr bwMode="auto">
        <a:xfrm>
          <a:off x="2514600" y="116490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fLocksText="0">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6275" y="116490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fLocksText="0">
      <xdr:nvSpPr>
        <xdr:cNvPr id="15" name="正方形/長方形 14">
          <a:extLst>
            <a:ext uri="{FF2B5EF4-FFF2-40B4-BE49-F238E27FC236}">
              <a16:creationId xmlns:a16="http://schemas.microsoft.com/office/drawing/2014/main" id="{00000000-0008-0000-0500-00000F000000}"/>
            </a:ext>
          </a:extLst>
        </xdr:cNvPr>
        <xdr:cNvSpPr/>
      </xdr:nvSpPr>
      <xdr:spPr bwMode="auto">
        <a:xfrm>
          <a:off x="4714875" y="11610975"/>
          <a:ext cx="126682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fLocksText="0">
      <xdr:nvSpPr>
        <xdr:cNvPr id="16" name="正方形/長方形 15">
          <a:extLst>
            <a:ext uri="{FF2B5EF4-FFF2-40B4-BE49-F238E27FC236}">
              <a16:creationId xmlns:a16="http://schemas.microsoft.com/office/drawing/2014/main" id="{00000000-0008-0000-0500-000010000000}"/>
            </a:ext>
          </a:extLst>
        </xdr:cNvPr>
        <xdr:cNvSpPr/>
      </xdr:nvSpPr>
      <xdr:spPr bwMode="auto">
        <a:xfrm>
          <a:off x="2162175" y="101917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fLocksText="0">
      <xdr:nvSpPr>
        <xdr:cNvPr id="17" name="角丸四角形 16">
          <a:extLst>
            <a:ext uri="{FF2B5EF4-FFF2-40B4-BE49-F238E27FC236}">
              <a16:creationId xmlns:a16="http://schemas.microsoft.com/office/drawing/2014/main" id="{00000000-0008-0000-0500-000011000000}"/>
            </a:ext>
          </a:extLst>
        </xdr:cNvPr>
        <xdr:cNvSpPr/>
      </xdr:nvSpPr>
      <xdr:spPr bwMode="auto">
        <a:xfrm>
          <a:off x="123825" y="1019175"/>
          <a:ext cx="1333500" cy="11239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fLocksText="0">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33475"/>
          <a:ext cx="126682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fLocksText="0">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390650"/>
          <a:ext cx="126682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fLocksText="0">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685925"/>
          <a:ext cx="126682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200025" y="12001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5750" y="16383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200025" y="1638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5750" y="18764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200025" y="201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fLocksText="0">
      <xdr:nvSpPr>
        <xdr:cNvPr id="26" name="楕円 25">
          <a:extLst>
            <a:ext uri="{FF2B5EF4-FFF2-40B4-BE49-F238E27FC236}">
              <a16:creationId xmlns:a16="http://schemas.microsoft.com/office/drawing/2014/main" id="{00000000-0008-0000-0500-00001A000000}"/>
            </a:ext>
          </a:extLst>
        </xdr:cNvPr>
        <xdr:cNvSpPr/>
      </xdr:nvSpPr>
      <xdr:spPr bwMode="auto">
        <a:xfrm>
          <a:off x="228600" y="115252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fLocksText="0">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28600" y="14097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fLocksText="0">
      <xdr:nvSpPr>
        <xdr:cNvPr id="28" name="正方形/長方形 27">
          <a:extLst>
            <a:ext uri="{FF2B5EF4-FFF2-40B4-BE49-F238E27FC236}">
              <a16:creationId xmlns:a16="http://schemas.microsoft.com/office/drawing/2014/main" id="{00000000-0008-0000-0500-00001C000000}"/>
            </a:ext>
          </a:extLst>
        </xdr:cNvPr>
        <xdr:cNvSpPr/>
      </xdr:nvSpPr>
      <xdr:spPr bwMode="auto">
        <a:xfrm>
          <a:off x="2162175" y="1571625"/>
          <a:ext cx="4238625" cy="221932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endParaRPr lang="ja-JP" altLang="en-US" sz="1100"/>
        </a:p>
      </xdr:txBody>
    </xdr:sp>
    <xdr:clientData/>
  </xdr:twoCellAnchor>
  <xdr:oneCellAnchor>
    <xdr:from>
      <xdr:col>8</xdr:col>
      <xdr:colOff>152400</xdr:colOff>
      <xdr:row>7</xdr:row>
      <xdr:rowOff>19050</xdr:rowOff>
    </xdr:from>
    <xdr:ext cx="409575" cy="27622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09675"/>
          <a:ext cx="4095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62175" y="37909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21</xdr:row>
      <xdr:rowOff>142875</xdr:rowOff>
    </xdr:from>
    <xdr:ext cx="762000" cy="25717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1125" y="3657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62175" y="342900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19</xdr:row>
      <xdr:rowOff>104775</xdr:rowOff>
    </xdr:from>
    <xdr:ext cx="762000" cy="25717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1125" y="329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62175" y="30670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17</xdr:row>
      <xdr:rowOff>66675</xdr:rowOff>
    </xdr:from>
    <xdr:ext cx="762000" cy="25717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1125" y="2933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62175" y="270510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15</xdr:row>
      <xdr:rowOff>28575</xdr:rowOff>
    </xdr:from>
    <xdr:ext cx="762000" cy="2571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1125" y="2571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62175" y="23336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12</xdr:row>
      <xdr:rowOff>161925</xdr:rowOff>
    </xdr:from>
    <xdr:ext cx="762000" cy="25717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1125" y="2190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62175" y="19526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10</xdr:row>
      <xdr:rowOff>123825</xdr:rowOff>
    </xdr:from>
    <xdr:ext cx="762000" cy="25717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1125" y="1809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62175" y="15716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8</xdr:row>
      <xdr:rowOff>85725</xdr:rowOff>
    </xdr:from>
    <xdr:ext cx="762000" cy="25717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1125" y="1438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fLocksText="0">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62175" y="1571625"/>
          <a:ext cx="4238625" cy="221932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48325" y="2105025"/>
          <a:ext cx="0" cy="1323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19050</xdr:colOff>
      <xdr:row>20</xdr:row>
      <xdr:rowOff>47625</xdr:rowOff>
    </xdr:from>
    <xdr:ext cx="762000" cy="25717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34050" y="340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60,336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9000"/>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19050</xdr:colOff>
      <xdr:row>10</xdr:row>
      <xdr:rowOff>161925</xdr:rowOff>
    </xdr:from>
    <xdr:ext cx="762000" cy="25717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34050" y="1847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168,261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50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59779</xdr:rowOff>
    </xdr:from>
    <xdr:to>
      <xdr:col>29</xdr:col>
      <xdr:colOff>127000</xdr:colOff>
      <xdr:row>18</xdr:row>
      <xdr:rowOff>93155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0625" y="3086100"/>
          <a:ext cx="6477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19050</xdr:colOff>
      <xdr:row>16</xdr:row>
      <xdr:rowOff>0</xdr:rowOff>
    </xdr:from>
    <xdr:ext cx="762000" cy="25717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34050" y="27051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fLocksText="0">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57500"/>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18</xdr:row>
      <xdr:rowOff>93155</xdr:rowOff>
    </xdr:from>
    <xdr:to>
      <xdr:col>26</xdr:col>
      <xdr:colOff>50800</xdr:colOff>
      <xdr:row>18</xdr:row>
      <xdr:rowOff>153251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4200"/>
          <a:ext cx="695325"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fLocksText="0">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70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15</xdr:row>
      <xdr:rowOff>114300</xdr:rowOff>
    </xdr:from>
    <xdr:ext cx="733425" cy="25717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19625" y="26574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153251</xdr:rowOff>
    </xdr:from>
    <xdr:to>
      <xdr:col>22</xdr:col>
      <xdr:colOff>114300</xdr:colOff>
      <xdr:row>19</xdr:row>
      <xdr:rowOff>28626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9975" y="3181350"/>
          <a:ext cx="695325"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161417</xdr:rowOff>
    </xdr:from>
    <xdr:to>
      <xdr:col>22</xdr:col>
      <xdr:colOff>165100</xdr:colOff>
      <xdr:row>17</xdr:row>
      <xdr:rowOff>91567</xdr:rowOff>
    </xdr:to>
    <xdr:sp macro="" textlink="" fLocksText="0">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7675" y="286702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15</xdr:row>
      <xdr:rowOff>104775</xdr:rowOff>
    </xdr:from>
    <xdr:ext cx="762000" cy="25717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4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131102</xdr:rowOff>
    </xdr:from>
    <xdr:to>
      <xdr:col>18</xdr:col>
      <xdr:colOff>177800</xdr:colOff>
      <xdr:row>19</xdr:row>
      <xdr:rowOff>28626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5125" y="3162300"/>
          <a:ext cx="695325"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167932</xdr:rowOff>
    </xdr:from>
    <xdr:to>
      <xdr:col>19</xdr:col>
      <xdr:colOff>38100</xdr:colOff>
      <xdr:row>17</xdr:row>
      <xdr:rowOff>98082</xdr:rowOff>
    </xdr:to>
    <xdr:sp macro="" textlink="" fLocksText="0">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2825" y="286702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15</xdr:row>
      <xdr:rowOff>104775</xdr:rowOff>
    </xdr:from>
    <xdr:ext cx="762000" cy="25717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19450" y="264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3264</xdr:rowOff>
    </xdr:from>
    <xdr:to>
      <xdr:col>15</xdr:col>
      <xdr:colOff>101600</xdr:colOff>
      <xdr:row>17</xdr:row>
      <xdr:rowOff>104864</xdr:rowOff>
    </xdr:to>
    <xdr:sp macro="" textlink="" fLocksText="0">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70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15</xdr:row>
      <xdr:rowOff>114300</xdr:rowOff>
    </xdr:from>
    <xdr:ext cx="762000" cy="25717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4125" y="2657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22</xdr:row>
      <xdr:rowOff>142875</xdr:rowOff>
    </xdr:from>
    <xdr:ext cx="762000" cy="25717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67350" y="3819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22</xdr:row>
      <xdr:rowOff>142875</xdr:rowOff>
    </xdr:from>
    <xdr:ext cx="762000" cy="25717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19650" y="3819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22</xdr:row>
      <xdr:rowOff>142875</xdr:rowOff>
    </xdr:from>
    <xdr:ext cx="762000" cy="25717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4325" y="3819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142875</xdr:rowOff>
    </xdr:from>
    <xdr:ext cx="762000" cy="25717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819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22</xdr:row>
      <xdr:rowOff>142875</xdr:rowOff>
    </xdr:from>
    <xdr:ext cx="762000" cy="25717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24150" y="3819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8979</xdr:rowOff>
    </xdr:from>
    <xdr:to>
      <xdr:col>29</xdr:col>
      <xdr:colOff>177800</xdr:colOff>
      <xdr:row>18</xdr:row>
      <xdr:rowOff>110579</xdr:rowOff>
    </xdr:to>
    <xdr:sp macro="" textlink="" fLocksText="0">
      <xdr:nvSpPr>
        <xdr:cNvPr id="69" name="楕円 68">
          <a:extLst>
            <a:ext uri="{FF2B5EF4-FFF2-40B4-BE49-F238E27FC236}">
              <a16:creationId xmlns:a16="http://schemas.microsoft.com/office/drawing/2014/main" id="{00000000-0008-0000-0500-000045000000}"/>
            </a:ext>
          </a:extLst>
        </xdr:cNvPr>
        <xdr:cNvSpPr/>
      </xdr:nvSpPr>
      <xdr:spPr bwMode="auto">
        <a:xfrm>
          <a:off x="5600700" y="303847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30</xdr:col>
      <xdr:colOff>19050</xdr:colOff>
      <xdr:row>17</xdr:row>
      <xdr:rowOff>152400</xdr:rowOff>
    </xdr:from>
    <xdr:ext cx="762000" cy="25717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34050" y="3019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88,543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42355</xdr:rowOff>
    </xdr:from>
    <xdr:to>
      <xdr:col>26</xdr:col>
      <xdr:colOff>101600</xdr:colOff>
      <xdr:row>18</xdr:row>
      <xdr:rowOff>143955</xdr:rowOff>
    </xdr:to>
    <xdr:sp macro="" textlink="" fLocksText="0">
      <xdr:nvSpPr>
        <xdr:cNvPr id="71" name="楕円 70">
          <a:extLst>
            <a:ext uri="{FF2B5EF4-FFF2-40B4-BE49-F238E27FC236}">
              <a16:creationId xmlns:a16="http://schemas.microsoft.com/office/drawing/2014/main" id="{00000000-0008-0000-0500-000047000000}"/>
            </a:ext>
          </a:extLst>
        </xdr:cNvPr>
        <xdr:cNvSpPr/>
      </xdr:nvSpPr>
      <xdr:spPr bwMode="auto">
        <a:xfrm>
          <a:off x="4953000" y="30670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18</xdr:row>
      <xdr:rowOff>133350</xdr:rowOff>
    </xdr:from>
    <xdr:ext cx="733425" cy="25717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19625" y="31623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102451</xdr:rowOff>
    </xdr:from>
    <xdr:to>
      <xdr:col>22</xdr:col>
      <xdr:colOff>165100</xdr:colOff>
      <xdr:row>19</xdr:row>
      <xdr:rowOff>32601</xdr:rowOff>
    </xdr:to>
    <xdr:sp macro="" textlink="" fLocksText="0">
      <xdr:nvSpPr>
        <xdr:cNvPr id="73" name="楕円 72">
          <a:extLst>
            <a:ext uri="{FF2B5EF4-FFF2-40B4-BE49-F238E27FC236}">
              <a16:creationId xmlns:a16="http://schemas.microsoft.com/office/drawing/2014/main" id="{00000000-0008-0000-0500-000049000000}"/>
            </a:ext>
          </a:extLst>
        </xdr:cNvPr>
        <xdr:cNvSpPr/>
      </xdr:nvSpPr>
      <xdr:spPr bwMode="auto">
        <a:xfrm>
          <a:off x="4257675" y="313372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19</xdr:row>
      <xdr:rowOff>19050</xdr:rowOff>
    </xdr:from>
    <xdr:ext cx="762000" cy="25717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9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81,183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149276</xdr:rowOff>
    </xdr:from>
    <xdr:to>
      <xdr:col>19</xdr:col>
      <xdr:colOff>38100</xdr:colOff>
      <xdr:row>19</xdr:row>
      <xdr:rowOff>79426</xdr:rowOff>
    </xdr:to>
    <xdr:sp macro="" textlink="" fLocksText="0">
      <xdr:nvSpPr>
        <xdr:cNvPr id="75" name="楕円 74">
          <a:extLst>
            <a:ext uri="{FF2B5EF4-FFF2-40B4-BE49-F238E27FC236}">
              <a16:creationId xmlns:a16="http://schemas.microsoft.com/office/drawing/2014/main" id="{00000000-0008-0000-0500-00004B000000}"/>
            </a:ext>
          </a:extLst>
        </xdr:cNvPr>
        <xdr:cNvSpPr/>
      </xdr:nvSpPr>
      <xdr:spPr bwMode="auto">
        <a:xfrm>
          <a:off x="3552825" y="318135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19</xdr:row>
      <xdr:rowOff>66675</xdr:rowOff>
    </xdr:from>
    <xdr:ext cx="762000" cy="25717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19450" y="3257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80302</xdr:rowOff>
    </xdr:from>
    <xdr:to>
      <xdr:col>15</xdr:col>
      <xdr:colOff>101600</xdr:colOff>
      <xdr:row>19</xdr:row>
      <xdr:rowOff>10452</xdr:rowOff>
    </xdr:to>
    <xdr:sp macro="" textlink="" fLocksText="0">
      <xdr:nvSpPr>
        <xdr:cNvPr id="77" name="楕円 76">
          <a:extLst>
            <a:ext uri="{FF2B5EF4-FFF2-40B4-BE49-F238E27FC236}">
              <a16:creationId xmlns:a16="http://schemas.microsoft.com/office/drawing/2014/main" id="{00000000-0008-0000-0500-00004D000000}"/>
            </a:ext>
          </a:extLst>
        </xdr:cNvPr>
        <xdr:cNvSpPr/>
      </xdr:nvSpPr>
      <xdr:spPr bwMode="auto">
        <a:xfrm>
          <a:off x="2857500" y="310515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18</xdr:row>
      <xdr:rowOff>161925</xdr:rowOff>
    </xdr:from>
    <xdr:ext cx="762000" cy="25717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4125" y="3190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fLocksText="0">
      <xdr:nvSpPr>
        <xdr:cNvPr id="79" name="正方形/長方形 78">
          <a:extLst>
            <a:ext uri="{FF2B5EF4-FFF2-40B4-BE49-F238E27FC236}">
              <a16:creationId xmlns:a16="http://schemas.microsoft.com/office/drawing/2014/main" id="{00000000-0008-0000-0500-00004F000000}"/>
            </a:ext>
          </a:extLst>
        </xdr:cNvPr>
        <xdr:cNvSpPr/>
      </xdr:nvSpPr>
      <xdr:spPr bwMode="auto">
        <a:xfrm>
          <a:off x="2162175" y="486727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fLocksText="0">
      <xdr:nvSpPr>
        <xdr:cNvPr id="80" name="角丸四角形 79">
          <a:extLst>
            <a:ext uri="{FF2B5EF4-FFF2-40B4-BE49-F238E27FC236}">
              <a16:creationId xmlns:a16="http://schemas.microsoft.com/office/drawing/2014/main" id="{00000000-0008-0000-0500-000050000000}"/>
            </a:ext>
          </a:extLst>
        </xdr:cNvPr>
        <xdr:cNvSpPr/>
      </xdr:nvSpPr>
      <xdr:spPr bwMode="auto">
        <a:xfrm>
          <a:off x="123825" y="4867275"/>
          <a:ext cx="1333500" cy="11334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fLocksText="0">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4981575"/>
          <a:ext cx="126682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fLocksText="0">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238750"/>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fLocksText="0">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543550"/>
          <a:ext cx="126682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200025" y="50482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5750" y="54959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200025" y="549592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5750" y="573405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200025" y="587692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fLocksText="0">
      <xdr:nvSpPr>
        <xdr:cNvPr id="89" name="楕円 88">
          <a:extLst>
            <a:ext uri="{FF2B5EF4-FFF2-40B4-BE49-F238E27FC236}">
              <a16:creationId xmlns:a16="http://schemas.microsoft.com/office/drawing/2014/main" id="{00000000-0008-0000-0500-000059000000}"/>
            </a:ext>
          </a:extLst>
        </xdr:cNvPr>
        <xdr:cNvSpPr/>
      </xdr:nvSpPr>
      <xdr:spPr bwMode="auto">
        <a:xfrm>
          <a:off x="228600" y="500062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fLocksText="0">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28600" y="52578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fLocksText="0">
      <xdr:nvSpPr>
        <xdr:cNvPr id="91" name="正方形/長方形 90">
          <a:extLst>
            <a:ext uri="{FF2B5EF4-FFF2-40B4-BE49-F238E27FC236}">
              <a16:creationId xmlns:a16="http://schemas.microsoft.com/office/drawing/2014/main" id="{00000000-0008-0000-0500-00005B000000}"/>
            </a:ext>
          </a:extLst>
        </xdr:cNvPr>
        <xdr:cNvSpPr/>
      </xdr:nvSpPr>
      <xdr:spPr bwMode="auto">
        <a:xfrm>
          <a:off x="2162175" y="5429250"/>
          <a:ext cx="4238625" cy="227647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endParaRPr lang="ja-JP" altLang="en-US" sz="1100"/>
        </a:p>
      </xdr:txBody>
    </xdr:sp>
    <xdr:clientData/>
  </xdr:twoCellAnchor>
  <xdr:oneCellAnchor>
    <xdr:from>
      <xdr:col>8</xdr:col>
      <xdr:colOff>152400</xdr:colOff>
      <xdr:row>30</xdr:row>
      <xdr:rowOff>28575</xdr:rowOff>
    </xdr:from>
    <xdr:ext cx="409575" cy="27622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057775"/>
          <a:ext cx="4095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62175" y="77057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62175" y="72580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37</xdr:row>
      <xdr:rowOff>209550</xdr:rowOff>
    </xdr:from>
    <xdr:ext cx="762000" cy="25717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1125" y="7115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62175" y="68008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35</xdr:row>
      <xdr:rowOff>266700</xdr:rowOff>
    </xdr:from>
    <xdr:ext cx="762000" cy="25717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1125" y="6657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62175" y="63436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34</xdr:row>
      <xdr:rowOff>152400</xdr:rowOff>
    </xdr:from>
    <xdr:ext cx="762000" cy="25717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1125" y="6200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62175" y="58864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33</xdr:row>
      <xdr:rowOff>38100</xdr:rowOff>
    </xdr:from>
    <xdr:ext cx="762000" cy="25717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1125" y="5743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62175" y="54292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31</xdr:row>
      <xdr:rowOff>95250</xdr:rowOff>
    </xdr:from>
    <xdr:ext cx="762000" cy="25717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1125" y="5286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fLocksText="0">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62175" y="5429250"/>
          <a:ext cx="4238625" cy="227647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48325" y="6134100"/>
          <a:ext cx="0" cy="119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19050</xdr:colOff>
      <xdr:row>38</xdr:row>
      <xdr:rowOff>47625</xdr:rowOff>
    </xdr:from>
    <xdr:ext cx="762000" cy="25717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34050" y="7296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-2,814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247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19050</xdr:colOff>
      <xdr:row>33</xdr:row>
      <xdr:rowOff>171450</xdr:rowOff>
    </xdr:from>
    <xdr:ext cx="762000" cy="25717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34050" y="5876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49,206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34100"/>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88001</xdr:rowOff>
    </xdr:from>
    <xdr:to>
      <xdr:col>29</xdr:col>
      <xdr:colOff>127000</xdr:colOff>
      <xdr:row>34</xdr:row>
      <xdr:rowOff>238099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0625" y="6134100"/>
          <a:ext cx="647700" cy="15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19050</xdr:colOff>
      <xdr:row>35</xdr:row>
      <xdr:rowOff>314325</xdr:rowOff>
    </xdr:from>
    <xdr:ext cx="762000" cy="25717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34050" y="67056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fLocksText="0">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2465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34</xdr:row>
      <xdr:rowOff>238099</xdr:rowOff>
    </xdr:from>
    <xdr:to>
      <xdr:col>26</xdr:col>
      <xdr:colOff>50800</xdr:colOff>
      <xdr:row>35</xdr:row>
      <xdr:rowOff>243884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286500"/>
          <a:ext cx="695325" cy="352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fLocksText="0">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532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36</xdr:row>
      <xdr:rowOff>114300</xdr:rowOff>
    </xdr:from>
    <xdr:ext cx="733425" cy="25717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19625" y="68484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185156</xdr:rowOff>
    </xdr:from>
    <xdr:to>
      <xdr:col>22</xdr:col>
      <xdr:colOff>114300</xdr:colOff>
      <xdr:row>35</xdr:row>
      <xdr:rowOff>243884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9975" y="6572250"/>
          <a:ext cx="695325"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fLocksText="0">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7675" y="669607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36</xdr:row>
      <xdr:rowOff>47625</xdr:rowOff>
    </xdr:from>
    <xdr:ext cx="762000" cy="25717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81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13729</xdr:rowOff>
    </xdr:from>
    <xdr:to>
      <xdr:col>18</xdr:col>
      <xdr:colOff>177800</xdr:colOff>
      <xdr:row>35</xdr:row>
      <xdr:rowOff>185156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5125" y="6400800"/>
          <a:ext cx="695325" cy="171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fLocksText="0">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2825" y="668655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36</xdr:row>
      <xdr:rowOff>38100</xdr:rowOff>
    </xdr:from>
    <xdr:ext cx="762000" cy="25717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19450" y="6772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fLocksText="0">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797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36</xdr:row>
      <xdr:rowOff>9525</xdr:rowOff>
    </xdr:from>
    <xdr:ext cx="762000" cy="25717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4125" y="6743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39</xdr:row>
      <xdr:rowOff>323850</xdr:rowOff>
    </xdr:from>
    <xdr:ext cx="762000" cy="25717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67350" y="7734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39</xdr:row>
      <xdr:rowOff>323850</xdr:rowOff>
    </xdr:from>
    <xdr:ext cx="762000" cy="25717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19650" y="7734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39</xdr:row>
      <xdr:rowOff>323850</xdr:rowOff>
    </xdr:from>
    <xdr:ext cx="762000" cy="25717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4325" y="7734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323850</xdr:rowOff>
    </xdr:from>
    <xdr:ext cx="762000" cy="25717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734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39</xdr:row>
      <xdr:rowOff>323850</xdr:rowOff>
    </xdr:from>
    <xdr:ext cx="762000" cy="25717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24150" y="7734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37201</xdr:rowOff>
    </xdr:from>
    <xdr:to>
      <xdr:col>29</xdr:col>
      <xdr:colOff>177800</xdr:colOff>
      <xdr:row>34</xdr:row>
      <xdr:rowOff>138801</xdr:rowOff>
    </xdr:to>
    <xdr:sp macro="" textlink="" fLocksText="0">
      <xdr:nvSpPr>
        <xdr:cNvPr id="129" name="楕円 128">
          <a:extLst>
            <a:ext uri="{FF2B5EF4-FFF2-40B4-BE49-F238E27FC236}">
              <a16:creationId xmlns:a16="http://schemas.microsoft.com/office/drawing/2014/main" id="{00000000-0008-0000-0500-000081000000}"/>
            </a:ext>
          </a:extLst>
        </xdr:cNvPr>
        <xdr:cNvSpPr/>
      </xdr:nvSpPr>
      <xdr:spPr bwMode="auto">
        <a:xfrm>
          <a:off x="5600700" y="608647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30</xdr:col>
      <xdr:colOff>19050</xdr:colOff>
      <xdr:row>33</xdr:row>
      <xdr:rowOff>323850</xdr:rowOff>
    </xdr:from>
    <xdr:ext cx="762000" cy="25717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34050" y="6029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187299</xdr:rowOff>
    </xdr:from>
    <xdr:to>
      <xdr:col>26</xdr:col>
      <xdr:colOff>101600</xdr:colOff>
      <xdr:row>34</xdr:row>
      <xdr:rowOff>288899</xdr:rowOff>
    </xdr:to>
    <xdr:sp macro="" textlink="" fLocksText="0">
      <xdr:nvSpPr>
        <xdr:cNvPr id="131" name="楕円 130">
          <a:extLst>
            <a:ext uri="{FF2B5EF4-FFF2-40B4-BE49-F238E27FC236}">
              <a16:creationId xmlns:a16="http://schemas.microsoft.com/office/drawing/2014/main" id="{00000000-0008-0000-0500-000083000000}"/>
            </a:ext>
          </a:extLst>
        </xdr:cNvPr>
        <xdr:cNvSpPr/>
      </xdr:nvSpPr>
      <xdr:spPr bwMode="auto">
        <a:xfrm>
          <a:off x="4953000" y="623887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33</xdr:row>
      <xdr:rowOff>295275</xdr:rowOff>
    </xdr:from>
    <xdr:ext cx="733425" cy="25717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19625" y="60007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193084</xdr:rowOff>
    </xdr:from>
    <xdr:to>
      <xdr:col>22</xdr:col>
      <xdr:colOff>165100</xdr:colOff>
      <xdr:row>35</xdr:row>
      <xdr:rowOff>294684</xdr:rowOff>
    </xdr:to>
    <xdr:sp macro="" textlink="" fLocksText="0">
      <xdr:nvSpPr>
        <xdr:cNvPr id="133" name="楕円 132">
          <a:extLst>
            <a:ext uri="{FF2B5EF4-FFF2-40B4-BE49-F238E27FC236}">
              <a16:creationId xmlns:a16="http://schemas.microsoft.com/office/drawing/2014/main" id="{00000000-0008-0000-0500-000085000000}"/>
            </a:ext>
          </a:extLst>
        </xdr:cNvPr>
        <xdr:cNvSpPr/>
      </xdr:nvSpPr>
      <xdr:spPr bwMode="auto">
        <a:xfrm>
          <a:off x="4257675" y="658177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34</xdr:row>
      <xdr:rowOff>304800</xdr:rowOff>
    </xdr:from>
    <xdr:ext cx="762000" cy="25717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53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134356</xdr:rowOff>
    </xdr:from>
    <xdr:to>
      <xdr:col>19</xdr:col>
      <xdr:colOff>38100</xdr:colOff>
      <xdr:row>35</xdr:row>
      <xdr:rowOff>235956</xdr:rowOff>
    </xdr:to>
    <xdr:sp macro="" textlink="" fLocksText="0">
      <xdr:nvSpPr>
        <xdr:cNvPr id="135" name="楕円 134">
          <a:extLst>
            <a:ext uri="{FF2B5EF4-FFF2-40B4-BE49-F238E27FC236}">
              <a16:creationId xmlns:a16="http://schemas.microsoft.com/office/drawing/2014/main" id="{00000000-0008-0000-0500-000087000000}"/>
            </a:ext>
          </a:extLst>
        </xdr:cNvPr>
        <xdr:cNvSpPr/>
      </xdr:nvSpPr>
      <xdr:spPr bwMode="auto">
        <a:xfrm>
          <a:off x="3552825" y="652462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34</xdr:row>
      <xdr:rowOff>247650</xdr:rowOff>
    </xdr:from>
    <xdr:ext cx="762000" cy="25717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19450" y="6296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305829</xdr:rowOff>
    </xdr:from>
    <xdr:to>
      <xdr:col>15</xdr:col>
      <xdr:colOff>101600</xdr:colOff>
      <xdr:row>35</xdr:row>
      <xdr:rowOff>64529</xdr:rowOff>
    </xdr:to>
    <xdr:sp macro="" textlink="" fLocksText="0">
      <xdr:nvSpPr>
        <xdr:cNvPr id="137" name="楕円 136">
          <a:extLst>
            <a:ext uri="{FF2B5EF4-FFF2-40B4-BE49-F238E27FC236}">
              <a16:creationId xmlns:a16="http://schemas.microsoft.com/office/drawing/2014/main" id="{00000000-0008-0000-0500-000089000000}"/>
            </a:ext>
          </a:extLst>
        </xdr:cNvPr>
        <xdr:cNvSpPr/>
      </xdr:nvSpPr>
      <xdr:spPr bwMode="auto">
        <a:xfrm>
          <a:off x="2857500" y="635317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34</xdr:row>
      <xdr:rowOff>76200</xdr:rowOff>
    </xdr:from>
    <xdr:ext cx="762000" cy="25717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4125" y="6124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37,455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0.98075</cdr:x>
      <cdr:y>0.11375</cdr:y>
    </cdr:to>
    <cdr:sp macro="" textlink="" fLocksText="0">
      <cdr:nvSpPr>
        <cdr:cNvPr id="117761" name="Rectangle 1"/>
        <cdr:cNvSpPr>
          <a:spLocks xmlns:a="http://schemas.openxmlformats.org/drawingml/2006/main" noChangeArrowheads="1"/>
        </cdr:cNvSpPr>
      </cdr:nvSpPr>
      <cdr:spPr bwMode="auto">
        <a:xfrm xmlns:a="http://schemas.openxmlformats.org/drawingml/2006/main">
          <a:off x="914400" y="66675"/>
          <a:ext cx="4257675" cy="247650"/>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baseline="0">
              <a:solidFill>
                <a:srgbClr val="000000"/>
              </a:solidFill>
              <a:latin typeface="ＭＳ Ｐゴシック"/>
              <a:ea typeface="ＭＳ Ｐゴシック"/>
            </a:rPr>
            <a:t>人口</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00000000-0008-0000-0600-000002000000}"/>
            </a:ext>
          </a:extLst>
        </xdr:cNvPr>
        <xdr:cNvSpPr/>
      </xdr:nvSpPr>
      <xdr:spPr>
        <a:xfrm>
          <a:off x="638175" y="123825"/>
          <a:ext cx="126968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5</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a:extLst>
            <a:ext uri="{FF2B5EF4-FFF2-40B4-BE49-F238E27FC236}">
              <a16:creationId xmlns:a16="http://schemas.microsoft.com/office/drawing/2014/main" id="{00000000-0008-0000-0600-000004000000}"/>
            </a:ext>
          </a:extLst>
        </xdr:cNvPr>
        <xdr:cNvSpPr/>
      </xdr:nvSpPr>
      <xdr:spPr>
        <a:xfrm>
          <a:off x="19069050" y="219075"/>
          <a:ext cx="3876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a:extLst>
            <a:ext uri="{FF2B5EF4-FFF2-40B4-BE49-F238E27FC236}">
              <a16:creationId xmlns:a16="http://schemas.microsoft.com/office/drawing/2014/main" id="{00000000-0008-0000-0600-000005000000}"/>
            </a:ext>
          </a:extLst>
        </xdr:cNvPr>
        <xdr:cNvSpPr/>
      </xdr:nvSpPr>
      <xdr:spPr>
        <a:xfrm>
          <a:off x="19097625" y="238125"/>
          <a:ext cx="3819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00000000-0008-0000-0600-000006000000}"/>
            </a:ext>
          </a:extLst>
        </xdr:cNvPr>
        <xdr:cNvSpPr/>
      </xdr:nvSpPr>
      <xdr:spPr>
        <a:xfrm>
          <a:off x="16259175" y="190500"/>
          <a:ext cx="26574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00000000-0008-0000-0600-000007000000}"/>
            </a:ext>
          </a:extLst>
        </xdr:cNvPr>
        <xdr:cNvSpPr/>
      </xdr:nvSpPr>
      <xdr:spPr>
        <a:xfrm>
          <a:off x="16278225" y="219075"/>
          <a:ext cx="26193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00000000-0008-0000-0600-000008000000}"/>
            </a:ext>
          </a:extLst>
        </xdr:cNvPr>
        <xdr:cNvSpPr/>
      </xdr:nvSpPr>
      <xdr:spPr>
        <a:xfrm>
          <a:off x="16306800" y="238125"/>
          <a:ext cx="2562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4</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00000000-0008-0000-0600-000009000000}"/>
            </a:ext>
          </a:extLst>
        </xdr:cNvPr>
        <xdr:cNvSpPr/>
      </xdr:nvSpPr>
      <xdr:spPr>
        <a:xfrm>
          <a:off x="762000" y="847725"/>
          <a:ext cx="1009650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00000000-0008-0000-0600-00000A000000}"/>
            </a:ext>
          </a:extLst>
        </xdr:cNvPr>
        <xdr:cNvSpPr/>
      </xdr:nvSpPr>
      <xdr:spPr>
        <a:xfrm>
          <a:off x="885825" y="885825"/>
          <a:ext cx="14001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a:extLst>
            <a:ext uri="{FF2B5EF4-FFF2-40B4-BE49-F238E27FC236}">
              <a16:creationId xmlns:a16="http://schemas.microsoft.com/office/drawing/2014/main" id="{00000000-0008-0000-0600-00000B000000}"/>
            </a:ext>
          </a:extLst>
        </xdr:cNvPr>
        <xdr:cNvSpPr/>
      </xdr:nvSpPr>
      <xdr:spPr>
        <a:xfrm>
          <a:off x="2219325" y="885825"/>
          <a:ext cx="14192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17,119
16,961
89.45
11,500,016
10,919,543
552,340
6,600,638
11,347,889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00000000-0008-0000-0600-00000C000000}"/>
            </a:ext>
          </a:extLst>
        </xdr:cNvPr>
        <xdr:cNvSpPr/>
      </xdr:nvSpPr>
      <xdr:spPr>
        <a:xfrm>
          <a:off x="3552825" y="885825"/>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(R5.1.1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(R5.1.1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00000000-0008-0000-0600-00000D000000}"/>
            </a:ext>
          </a:extLst>
        </xdr:cNvPr>
        <xdr:cNvSpPr/>
      </xdr:nvSpPr>
      <xdr:spPr>
        <a:xfrm>
          <a:off x="5076825" y="904875"/>
          <a:ext cx="202882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00000000-0008-0000-0600-00000E000000}"/>
            </a:ext>
          </a:extLst>
        </xdr:cNvPr>
        <xdr:cNvSpPr/>
      </xdr:nvSpPr>
      <xdr:spPr>
        <a:xfrm>
          <a:off x="7115175" y="904875"/>
          <a:ext cx="126682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13.1
20.6</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00000000-0008-0000-0600-00000F000000}"/>
            </a:ext>
          </a:extLst>
        </xdr:cNvPr>
        <xdr:cNvSpPr/>
      </xdr:nvSpPr>
      <xdr:spPr>
        <a:xfrm>
          <a:off x="8448675" y="914400"/>
          <a:ext cx="6381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00000000-0008-0000-0600-000010000000}"/>
            </a:ext>
          </a:extLst>
        </xdr:cNvPr>
        <xdr:cNvSpPr/>
      </xdr:nvSpPr>
      <xdr:spPr>
        <a:xfrm>
          <a:off x="5076825" y="1628775"/>
          <a:ext cx="20288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a:extLst>
            <a:ext uri="{FF2B5EF4-FFF2-40B4-BE49-F238E27FC236}">
              <a16:creationId xmlns:a16="http://schemas.microsoft.com/office/drawing/2014/main" id="{00000000-0008-0000-0600-000011000000}"/>
            </a:ext>
          </a:extLst>
        </xdr:cNvPr>
        <xdr:cNvSpPr/>
      </xdr:nvSpPr>
      <xdr:spPr>
        <a:xfrm>
          <a:off x="7172325" y="1628775"/>
          <a:ext cx="3810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H30  Ⅳ</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Ⅳ</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Ⅳ</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R04  Ⅳ</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a:extLst>
            <a:ext uri="{FF2B5EF4-FFF2-40B4-BE49-F238E27FC236}">
              <a16:creationId xmlns:a16="http://schemas.microsoft.com/office/drawing/2014/main" id="{00000000-0008-0000-0600-000012000000}"/>
            </a:ext>
          </a:extLst>
        </xdr:cNvPr>
        <xdr:cNvSpPr/>
      </xdr:nvSpPr>
      <xdr:spPr>
        <a:xfrm>
          <a:off x="11077575" y="847725"/>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a:extLst>
            <a:ext uri="{FF2B5EF4-FFF2-40B4-BE49-F238E27FC236}">
              <a16:creationId xmlns:a16="http://schemas.microsoft.com/office/drawing/2014/main" id="{00000000-0008-0000-0600-000013000000}"/>
            </a:ext>
          </a:extLst>
        </xdr:cNvPr>
        <xdr:cNvSpPr/>
      </xdr:nvSpPr>
      <xdr:spPr>
        <a:xfrm>
          <a:off x="11334750" y="914400"/>
          <a:ext cx="14573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a:extLst>
            <a:ext uri="{FF2B5EF4-FFF2-40B4-BE49-F238E27FC236}">
              <a16:creationId xmlns:a16="http://schemas.microsoft.com/office/drawing/2014/main" id="{00000000-0008-0000-0600-000014000000}"/>
            </a:ext>
          </a:extLst>
        </xdr:cNvPr>
        <xdr:cNvSpPr/>
      </xdr:nvSpPr>
      <xdr:spPr>
        <a:xfrm>
          <a:off x="11334750" y="1162050"/>
          <a:ext cx="14573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00000000-0008-0000-0600-000015000000}"/>
            </a:ext>
          </a:extLst>
        </xdr:cNvPr>
        <xdr:cNvSpPr/>
      </xdr:nvSpPr>
      <xdr:spPr>
        <a:xfrm>
          <a:off x="11334750" y="1476375"/>
          <a:ext cx="1457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3775" y="10191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a:extLst>
            <a:ext uri="{FF2B5EF4-FFF2-40B4-BE49-F238E27FC236}">
              <a16:creationId xmlns:a16="http://schemas.microsoft.com/office/drawing/2014/main" id="{00000000-0008-0000-0600-000017000000}"/>
            </a:ext>
          </a:extLst>
        </xdr:cNvPr>
        <xdr:cNvSpPr/>
      </xdr:nvSpPr>
      <xdr:spPr>
        <a:xfrm>
          <a:off x="11210925" y="981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28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855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2825"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8550" y="16764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2825"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5325" y="271462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5325" y="3009900"/>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5325" y="3314700"/>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4</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a:extLst>
            <a:ext uri="{FF2B5EF4-FFF2-40B4-BE49-F238E27FC236}">
              <a16:creationId xmlns:a16="http://schemas.microsoft.com/office/drawing/2014/main" id="{00000000-0008-0000-0600-000020000000}"/>
            </a:ext>
          </a:extLst>
        </xdr:cNvPr>
        <xdr:cNvSpPr/>
      </xdr:nvSpPr>
      <xdr:spPr>
        <a:xfrm>
          <a:off x="762000"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a:extLst>
            <a:ext uri="{FF2B5EF4-FFF2-40B4-BE49-F238E27FC236}">
              <a16:creationId xmlns:a16="http://schemas.microsoft.com/office/drawing/2014/main" id="{00000000-0008-0000-0600-000021000000}"/>
            </a:ext>
          </a:extLst>
        </xdr:cNvPr>
        <xdr:cNvSpPr/>
      </xdr:nvSpPr>
      <xdr:spPr>
        <a:xfrm>
          <a:off x="885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a:extLst>
            <a:ext uri="{FF2B5EF4-FFF2-40B4-BE49-F238E27FC236}">
              <a16:creationId xmlns:a16="http://schemas.microsoft.com/office/drawing/2014/main" id="{00000000-0008-0000-0600-000022000000}"/>
            </a:ext>
          </a:extLst>
        </xdr:cNvPr>
        <xdr:cNvSpPr/>
      </xdr:nvSpPr>
      <xdr:spPr>
        <a:xfrm>
          <a:off x="885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a:extLst>
            <a:ext uri="{FF2B5EF4-FFF2-40B4-BE49-F238E27FC236}">
              <a16:creationId xmlns:a16="http://schemas.microsoft.com/office/drawing/2014/main" id="{00000000-0008-0000-0600-000023000000}"/>
            </a:ext>
          </a:extLst>
        </xdr:cNvPr>
        <xdr:cNvSpPr/>
      </xdr:nvSpPr>
      <xdr:spPr>
        <a:xfrm>
          <a:off x="1905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a:extLst>
            <a:ext uri="{FF2B5EF4-FFF2-40B4-BE49-F238E27FC236}">
              <a16:creationId xmlns:a16="http://schemas.microsoft.com/office/drawing/2014/main" id="{00000000-0008-0000-0600-000024000000}"/>
            </a:ext>
          </a:extLst>
        </xdr:cNvPr>
        <xdr:cNvSpPr/>
      </xdr:nvSpPr>
      <xdr:spPr>
        <a:xfrm>
          <a:off x="1905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a:extLst>
            <a:ext uri="{FF2B5EF4-FFF2-40B4-BE49-F238E27FC236}">
              <a16:creationId xmlns:a16="http://schemas.microsoft.com/office/drawing/2014/main" id="{00000000-0008-0000-0600-000025000000}"/>
            </a:ext>
          </a:extLst>
        </xdr:cNvPr>
        <xdr:cNvSpPr/>
      </xdr:nvSpPr>
      <xdr:spPr>
        <a:xfrm>
          <a:off x="3048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a:extLst>
            <a:ext uri="{FF2B5EF4-FFF2-40B4-BE49-F238E27FC236}">
              <a16:creationId xmlns:a16="http://schemas.microsoft.com/office/drawing/2014/main" id="{00000000-0008-0000-0600-000026000000}"/>
            </a:ext>
          </a:extLst>
        </xdr:cNvPr>
        <xdr:cNvSpPr/>
      </xdr:nvSpPr>
      <xdr:spPr>
        <a:xfrm>
          <a:off x="3048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a:extLst>
            <a:ext uri="{FF2B5EF4-FFF2-40B4-BE49-F238E27FC236}">
              <a16:creationId xmlns:a16="http://schemas.microsoft.com/office/drawing/2014/main" id="{00000000-0008-0000-0600-000027000000}"/>
            </a:ext>
          </a:extLst>
        </xdr:cNvPr>
        <xdr:cNvSpPr/>
      </xdr:nvSpPr>
      <xdr:spPr>
        <a:xfrm>
          <a:off x="762000"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27</xdr:row>
      <xdr:rowOff>9525</xdr:rowOff>
    </xdr:from>
    <xdr:ext cx="352425" cy="22860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40</xdr:row>
      <xdr:rowOff>114300</xdr:rowOff>
    </xdr:from>
    <xdr:ext cx="533400" cy="25717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8600" y="6600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467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38</xdr:row>
      <xdr:rowOff>171450</xdr:rowOff>
    </xdr:from>
    <xdr:ext cx="533400" cy="25717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8600" y="6324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37</xdr:row>
      <xdr:rowOff>57150</xdr:rowOff>
    </xdr:from>
    <xdr:ext cx="533400" cy="25717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8600" y="6057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24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35</xdr:row>
      <xdr:rowOff>114300</xdr:rowOff>
    </xdr:from>
    <xdr:ext cx="533400" cy="25717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8600" y="5791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33</xdr:row>
      <xdr:rowOff>171450</xdr:rowOff>
    </xdr:from>
    <xdr:ext cx="600075" cy="25717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1925" y="55149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3816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32</xdr:row>
      <xdr:rowOff>57150</xdr:rowOff>
    </xdr:from>
    <xdr:ext cx="600075" cy="25717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1925" y="52482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1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30</xdr:row>
      <xdr:rowOff>114300</xdr:rowOff>
    </xdr:from>
    <xdr:ext cx="600075" cy="25717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1925" y="49815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48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28</xdr:row>
      <xdr:rowOff>171450</xdr:rowOff>
    </xdr:from>
    <xdr:ext cx="600075" cy="25717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1925" y="47053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27</xdr:row>
      <xdr:rowOff>57150</xdr:rowOff>
    </xdr:from>
    <xdr:ext cx="600075" cy="25717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1925" y="4438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fLocksText="0">
      <xdr:nvSpPr>
        <xdr:cNvPr id="59" name="人件費グラフ枠">
          <a:extLst>
            <a:ext uri="{FF2B5EF4-FFF2-40B4-BE49-F238E27FC236}">
              <a16:creationId xmlns:a16="http://schemas.microsoft.com/office/drawing/2014/main" id="{00000000-0008-0000-0600-00003B000000}"/>
            </a:ext>
          </a:extLst>
        </xdr:cNvPr>
        <xdr:cNvSpPr/>
      </xdr:nvSpPr>
      <xdr:spPr>
        <a:xfrm>
          <a:off x="762000"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29150" y="49815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133350</xdr:rowOff>
    </xdr:from>
    <xdr:ext cx="533400" cy="25717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296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52,759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3425" y="62960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57150</xdr:rowOff>
    </xdr:from>
    <xdr:ext cx="600075" cy="25717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4762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149,793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3425" y="4981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27929</xdr:rowOff>
    </xdr:from>
    <xdr:to>
      <xdr:col>24</xdr:col>
      <xdr:colOff>63500</xdr:colOff>
      <xdr:row>35</xdr:row>
      <xdr:rowOff>64419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800475" y="5705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9525</xdr:rowOff>
    </xdr:from>
    <xdr:ext cx="533400" cy="25717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6864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fLocksText="0">
      <xdr:nvSpPr>
        <xdr:cNvPr id="67" name="フローチャート: 判断 66">
          <a:extLst>
            <a:ext uri="{FF2B5EF4-FFF2-40B4-BE49-F238E27FC236}">
              <a16:creationId xmlns:a16="http://schemas.microsoft.com/office/drawing/2014/main" id="{00000000-0008-0000-0600-000043000000}"/>
            </a:ext>
          </a:extLst>
        </xdr:cNvPr>
        <xdr:cNvSpPr/>
      </xdr:nvSpPr>
      <xdr:spPr>
        <a:xfrm>
          <a:off x="4581525" y="5705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35</xdr:row>
      <xdr:rowOff>64419</xdr:rowOff>
    </xdr:from>
    <xdr:to>
      <xdr:col>19</xdr:col>
      <xdr:colOff>177800</xdr:colOff>
      <xdr:row>35</xdr:row>
      <xdr:rowOff>130442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5125" y="574357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fLocksText="0">
      <xdr:nvSpPr>
        <xdr:cNvPr id="69" name="フローチャート: 判断 68">
          <a:extLst>
            <a:ext uri="{FF2B5EF4-FFF2-40B4-BE49-F238E27FC236}">
              <a16:creationId xmlns:a16="http://schemas.microsoft.com/office/drawing/2014/main" id="{00000000-0008-0000-0600-000045000000}"/>
            </a:ext>
          </a:extLst>
        </xdr:cNvPr>
        <xdr:cNvSpPr/>
      </xdr:nvSpPr>
      <xdr:spPr>
        <a:xfrm>
          <a:off x="3743325" y="5705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35</xdr:row>
      <xdr:rowOff>123825</xdr:rowOff>
    </xdr:from>
    <xdr:ext cx="533400" cy="25717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24250" y="5800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130442</xdr:rowOff>
    </xdr:from>
    <xdr:to>
      <xdr:col>15</xdr:col>
      <xdr:colOff>50800</xdr:colOff>
      <xdr:row>36</xdr:row>
      <xdr:rowOff>40830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810250"/>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27621</xdr:rowOff>
    </xdr:from>
    <xdr:to>
      <xdr:col>15</xdr:col>
      <xdr:colOff>101600</xdr:colOff>
      <xdr:row>35</xdr:row>
      <xdr:rowOff>129221</xdr:rowOff>
    </xdr:to>
    <xdr:sp macro="" textlink="" fLocksText="0">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5705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33</xdr:row>
      <xdr:rowOff>142875</xdr:rowOff>
    </xdr:from>
    <xdr:ext cx="533400" cy="25717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38425" y="5495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40830</xdr:rowOff>
    </xdr:from>
    <xdr:to>
      <xdr:col>10</xdr:col>
      <xdr:colOff>114300</xdr:colOff>
      <xdr:row>36</xdr:row>
      <xdr:rowOff>60219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3475" y="58769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160723</xdr:rowOff>
    </xdr:from>
    <xdr:to>
      <xdr:col>10</xdr:col>
      <xdr:colOff>165100</xdr:colOff>
      <xdr:row>36</xdr:row>
      <xdr:rowOff>90873</xdr:rowOff>
    </xdr:to>
    <xdr:sp macro="" textlink="" fLocksText="0">
      <xdr:nvSpPr>
        <xdr:cNvPr id="75" name="フローチャート: 判断 74">
          <a:extLst>
            <a:ext uri="{FF2B5EF4-FFF2-40B4-BE49-F238E27FC236}">
              <a16:creationId xmlns:a16="http://schemas.microsoft.com/office/drawing/2014/main" id="{00000000-0008-0000-0600-00004B000000}"/>
            </a:ext>
          </a:extLst>
        </xdr:cNvPr>
        <xdr:cNvSpPr/>
      </xdr:nvSpPr>
      <xdr:spPr>
        <a:xfrm>
          <a:off x="1971675" y="5838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34</xdr:row>
      <xdr:rowOff>104775</xdr:rowOff>
    </xdr:from>
    <xdr:ext cx="533400" cy="25717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43075" y="5619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5090</xdr:rowOff>
    </xdr:from>
    <xdr:to>
      <xdr:col>6</xdr:col>
      <xdr:colOff>38100</xdr:colOff>
      <xdr:row>36</xdr:row>
      <xdr:rowOff>106690</xdr:rowOff>
    </xdr:to>
    <xdr:sp macro="" textlink="" fLocksText="0">
      <xdr:nvSpPr>
        <xdr:cNvPr id="77" name="フローチャート: 判断 76">
          <a:extLst>
            <a:ext uri="{FF2B5EF4-FFF2-40B4-BE49-F238E27FC236}">
              <a16:creationId xmlns:a16="http://schemas.microsoft.com/office/drawing/2014/main" id="{00000000-0008-0000-0600-00004D000000}"/>
            </a:ext>
          </a:extLst>
        </xdr:cNvPr>
        <xdr:cNvSpPr/>
      </xdr:nvSpPr>
      <xdr:spPr>
        <a:xfrm>
          <a:off x="1076325" y="584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34</xdr:row>
      <xdr:rowOff>123825</xdr:rowOff>
    </xdr:from>
    <xdr:ext cx="533400" cy="25717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57250" y="5638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386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0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4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3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148579</xdr:rowOff>
    </xdr:from>
    <xdr:to>
      <xdr:col>24</xdr:col>
      <xdr:colOff>114300</xdr:colOff>
      <xdr:row>35</xdr:row>
      <xdr:rowOff>78729</xdr:rowOff>
    </xdr:to>
    <xdr:sp macro="" textlink="" fLocksText="0">
      <xdr:nvSpPr>
        <xdr:cNvPr id="84" name="楕円 83">
          <a:extLst>
            <a:ext uri="{FF2B5EF4-FFF2-40B4-BE49-F238E27FC236}">
              <a16:creationId xmlns:a16="http://schemas.microsoft.com/office/drawing/2014/main" id="{00000000-0008-0000-0600-000054000000}"/>
            </a:ext>
          </a:extLst>
        </xdr:cNvPr>
        <xdr:cNvSpPr/>
      </xdr:nvSpPr>
      <xdr:spPr>
        <a:xfrm>
          <a:off x="4581525" y="5667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34</xdr:row>
      <xdr:rowOff>0</xdr:rowOff>
    </xdr:from>
    <xdr:ext cx="533400" cy="25717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51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95,823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13619</xdr:rowOff>
    </xdr:from>
    <xdr:to>
      <xdr:col>20</xdr:col>
      <xdr:colOff>38100</xdr:colOff>
      <xdr:row>35</xdr:row>
      <xdr:rowOff>115219</xdr:rowOff>
    </xdr:to>
    <xdr:sp macro="" textlink="" fLocksText="0">
      <xdr:nvSpPr>
        <xdr:cNvPr id="86" name="楕円 85">
          <a:extLst>
            <a:ext uri="{FF2B5EF4-FFF2-40B4-BE49-F238E27FC236}">
              <a16:creationId xmlns:a16="http://schemas.microsoft.com/office/drawing/2014/main" id="{00000000-0008-0000-0600-000056000000}"/>
            </a:ext>
          </a:extLst>
        </xdr:cNvPr>
        <xdr:cNvSpPr/>
      </xdr:nvSpPr>
      <xdr:spPr>
        <a:xfrm>
          <a:off x="3743325" y="5686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33</xdr:row>
      <xdr:rowOff>133350</xdr:rowOff>
    </xdr:from>
    <xdr:ext cx="533400" cy="25717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24250" y="5486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93,269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79642</xdr:rowOff>
    </xdr:from>
    <xdr:to>
      <xdr:col>15</xdr:col>
      <xdr:colOff>101600</xdr:colOff>
      <xdr:row>36</xdr:row>
      <xdr:rowOff>9792</xdr:rowOff>
    </xdr:to>
    <xdr:sp macro="" textlink="" fLocksText="0">
      <xdr:nvSpPr>
        <xdr:cNvPr id="88" name="楕円 87">
          <a:extLst>
            <a:ext uri="{FF2B5EF4-FFF2-40B4-BE49-F238E27FC236}">
              <a16:creationId xmlns:a16="http://schemas.microsoft.com/office/drawing/2014/main" id="{00000000-0008-0000-0600-000058000000}"/>
            </a:ext>
          </a:extLst>
        </xdr:cNvPr>
        <xdr:cNvSpPr/>
      </xdr:nvSpPr>
      <xdr:spPr>
        <a:xfrm>
          <a:off x="2857500" y="575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36</xdr:row>
      <xdr:rowOff>0</xdr:rowOff>
    </xdr:from>
    <xdr:ext cx="533400" cy="25717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38425" y="5838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161480</xdr:rowOff>
    </xdr:from>
    <xdr:to>
      <xdr:col>10</xdr:col>
      <xdr:colOff>165100</xdr:colOff>
      <xdr:row>36</xdr:row>
      <xdr:rowOff>91630</xdr:rowOff>
    </xdr:to>
    <xdr:sp macro="" textlink="" fLocksText="0">
      <xdr:nvSpPr>
        <xdr:cNvPr id="90" name="楕円 89">
          <a:extLst>
            <a:ext uri="{FF2B5EF4-FFF2-40B4-BE49-F238E27FC236}">
              <a16:creationId xmlns:a16="http://schemas.microsoft.com/office/drawing/2014/main" id="{00000000-0008-0000-0600-00005A000000}"/>
            </a:ext>
          </a:extLst>
        </xdr:cNvPr>
        <xdr:cNvSpPr/>
      </xdr:nvSpPr>
      <xdr:spPr>
        <a:xfrm>
          <a:off x="1971675" y="5838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36</xdr:row>
      <xdr:rowOff>85725</xdr:rowOff>
    </xdr:from>
    <xdr:ext cx="533400" cy="25717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43075" y="5924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82,920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9419</xdr:rowOff>
    </xdr:from>
    <xdr:to>
      <xdr:col>6</xdr:col>
      <xdr:colOff>38100</xdr:colOff>
      <xdr:row>36</xdr:row>
      <xdr:rowOff>111019</xdr:rowOff>
    </xdr:to>
    <xdr:sp macro="" textlink="" fLocksText="0">
      <xdr:nvSpPr>
        <xdr:cNvPr id="92" name="楕円 91">
          <a:extLst>
            <a:ext uri="{FF2B5EF4-FFF2-40B4-BE49-F238E27FC236}">
              <a16:creationId xmlns:a16="http://schemas.microsoft.com/office/drawing/2014/main" id="{00000000-0008-0000-0600-00005C000000}"/>
            </a:ext>
          </a:extLst>
        </xdr:cNvPr>
        <xdr:cNvSpPr/>
      </xdr:nvSpPr>
      <xdr:spPr>
        <a:xfrm>
          <a:off x="1076325" y="5848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36</xdr:row>
      <xdr:rowOff>104775</xdr:rowOff>
    </xdr:from>
    <xdr:ext cx="533400" cy="25717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57250" y="5943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81,563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fLocksText="0">
      <xdr:nvSpPr>
        <xdr:cNvPr id="94" name="正方形/長方形 93">
          <a:extLst>
            <a:ext uri="{FF2B5EF4-FFF2-40B4-BE49-F238E27FC236}">
              <a16:creationId xmlns:a16="http://schemas.microsoft.com/office/drawing/2014/main" id="{00000000-0008-0000-0600-00005E000000}"/>
            </a:ext>
          </a:extLst>
        </xdr:cNvPr>
        <xdr:cNvSpPr/>
      </xdr:nvSpPr>
      <xdr:spPr>
        <a:xfrm>
          <a:off x="762000"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95" name="正方形/長方形 94">
          <a:extLst>
            <a:ext uri="{FF2B5EF4-FFF2-40B4-BE49-F238E27FC236}">
              <a16:creationId xmlns:a16="http://schemas.microsoft.com/office/drawing/2014/main" id="{00000000-0008-0000-0600-00005F000000}"/>
            </a:ext>
          </a:extLst>
        </xdr:cNvPr>
        <xdr:cNvSpPr/>
      </xdr:nvSpPr>
      <xdr:spPr>
        <a:xfrm>
          <a:off x="885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6" name="正方形/長方形 95">
          <a:extLst>
            <a:ext uri="{FF2B5EF4-FFF2-40B4-BE49-F238E27FC236}">
              <a16:creationId xmlns:a16="http://schemas.microsoft.com/office/drawing/2014/main" id="{00000000-0008-0000-0600-000060000000}"/>
            </a:ext>
          </a:extLst>
        </xdr:cNvPr>
        <xdr:cNvSpPr/>
      </xdr:nvSpPr>
      <xdr:spPr>
        <a:xfrm>
          <a:off x="885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7" name="正方形/長方形 96">
          <a:extLst>
            <a:ext uri="{FF2B5EF4-FFF2-40B4-BE49-F238E27FC236}">
              <a16:creationId xmlns:a16="http://schemas.microsoft.com/office/drawing/2014/main" id="{00000000-0008-0000-0600-000061000000}"/>
            </a:ext>
          </a:extLst>
        </xdr:cNvPr>
        <xdr:cNvSpPr/>
      </xdr:nvSpPr>
      <xdr:spPr>
        <a:xfrm>
          <a:off x="1905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8" name="正方形/長方形 97">
          <a:extLst>
            <a:ext uri="{FF2B5EF4-FFF2-40B4-BE49-F238E27FC236}">
              <a16:creationId xmlns:a16="http://schemas.microsoft.com/office/drawing/2014/main" id="{00000000-0008-0000-0600-000062000000}"/>
            </a:ext>
          </a:extLst>
        </xdr:cNvPr>
        <xdr:cNvSpPr/>
      </xdr:nvSpPr>
      <xdr:spPr>
        <a:xfrm>
          <a:off x="1905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9" name="正方形/長方形 98">
          <a:extLst>
            <a:ext uri="{FF2B5EF4-FFF2-40B4-BE49-F238E27FC236}">
              <a16:creationId xmlns:a16="http://schemas.microsoft.com/office/drawing/2014/main" id="{00000000-0008-0000-0600-000063000000}"/>
            </a:ext>
          </a:extLst>
        </xdr:cNvPr>
        <xdr:cNvSpPr/>
      </xdr:nvSpPr>
      <xdr:spPr>
        <a:xfrm>
          <a:off x="3048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100" name="正方形/長方形 99">
          <a:extLst>
            <a:ext uri="{FF2B5EF4-FFF2-40B4-BE49-F238E27FC236}">
              <a16:creationId xmlns:a16="http://schemas.microsoft.com/office/drawing/2014/main" id="{00000000-0008-0000-0600-000064000000}"/>
            </a:ext>
          </a:extLst>
        </xdr:cNvPr>
        <xdr:cNvSpPr/>
      </xdr:nvSpPr>
      <xdr:spPr>
        <a:xfrm>
          <a:off x="3048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101" name="正方形/長方形 100">
          <a:extLst>
            <a:ext uri="{FF2B5EF4-FFF2-40B4-BE49-F238E27FC236}">
              <a16:creationId xmlns:a16="http://schemas.microsoft.com/office/drawing/2014/main" id="{00000000-0008-0000-0600-000065000000}"/>
            </a:ext>
          </a:extLst>
        </xdr:cNvPr>
        <xdr:cNvSpPr/>
      </xdr:nvSpPr>
      <xdr:spPr>
        <a:xfrm>
          <a:off x="762000"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47</xdr:row>
      <xdr:rowOff>9525</xdr:rowOff>
    </xdr:from>
    <xdr:ext cx="352425" cy="22860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60</xdr:row>
      <xdr:rowOff>114300</xdr:rowOff>
    </xdr:from>
    <xdr:ext cx="533400" cy="25717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8600" y="9839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10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58</xdr:row>
      <xdr:rowOff>76200</xdr:rowOff>
    </xdr:from>
    <xdr:ext cx="533400" cy="25717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28600" y="9477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4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56</xdr:row>
      <xdr:rowOff>38100</xdr:rowOff>
    </xdr:from>
    <xdr:ext cx="533400" cy="25717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28600" y="9115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53</xdr:row>
      <xdr:rowOff>171450</xdr:rowOff>
    </xdr:from>
    <xdr:ext cx="600075" cy="25717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1925" y="87534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34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51</xdr:row>
      <xdr:rowOff>133350</xdr:rowOff>
    </xdr:from>
    <xdr:ext cx="600075" cy="25717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1925" y="8401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17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49</xdr:row>
      <xdr:rowOff>95250</xdr:rowOff>
    </xdr:from>
    <xdr:ext cx="600075" cy="25717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1925" y="8039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47</xdr:row>
      <xdr:rowOff>57150</xdr:rowOff>
    </xdr:from>
    <xdr:ext cx="600075" cy="25717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1925" y="767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fLocksText="0">
      <xdr:nvSpPr>
        <xdr:cNvPr id="117" name="物件費グラフ枠">
          <a:extLst>
            <a:ext uri="{FF2B5EF4-FFF2-40B4-BE49-F238E27FC236}">
              <a16:creationId xmlns:a16="http://schemas.microsoft.com/office/drawing/2014/main" id="{00000000-0008-0000-0600-000075000000}"/>
            </a:ext>
          </a:extLst>
        </xdr:cNvPr>
        <xdr:cNvSpPr/>
      </xdr:nvSpPr>
      <xdr:spPr>
        <a:xfrm>
          <a:off x="762000"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29150" y="83439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95250</xdr:rowOff>
    </xdr:from>
    <xdr:ext cx="533400" cy="25717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658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56,248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3425" y="9658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19050</xdr:rowOff>
    </xdr:from>
    <xdr:ext cx="600075" cy="25717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1248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165,631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3425" y="8343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138303</xdr:rowOff>
    </xdr:from>
    <xdr:to>
      <xdr:col>24</xdr:col>
      <xdr:colOff>63500</xdr:colOff>
      <xdr:row>57</xdr:row>
      <xdr:rowOff>7251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800475" y="905827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19050</xdr:rowOff>
    </xdr:from>
    <xdr:ext cx="533400" cy="25717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0963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fLocksText="0">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1525" y="9115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56</xdr:row>
      <xdr:rowOff>113284</xdr:rowOff>
    </xdr:from>
    <xdr:to>
      <xdr:col>19</xdr:col>
      <xdr:colOff>177800</xdr:colOff>
      <xdr:row>57</xdr:row>
      <xdr:rowOff>7251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5125" y="919162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fLocksText="0">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3325" y="9220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57</xdr:row>
      <xdr:rowOff>57150</xdr:rowOff>
    </xdr:from>
    <xdr:ext cx="533400" cy="25717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4250" y="9296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113284</xdr:rowOff>
    </xdr:from>
    <xdr:to>
      <xdr:col>15</xdr:col>
      <xdr:colOff>50800</xdr:colOff>
      <xdr:row>57</xdr:row>
      <xdr:rowOff>53518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191625"/>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124117</xdr:rowOff>
    </xdr:from>
    <xdr:to>
      <xdr:col>15</xdr:col>
      <xdr:colOff>101600</xdr:colOff>
      <xdr:row>57</xdr:row>
      <xdr:rowOff>54267</xdr:rowOff>
    </xdr:to>
    <xdr:sp macro="" textlink="" fLocksText="0">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201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57</xdr:row>
      <xdr:rowOff>47625</xdr:rowOff>
    </xdr:from>
    <xdr:ext cx="533400" cy="25717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38425" y="9286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137096</xdr:rowOff>
    </xdr:from>
    <xdr:to>
      <xdr:col>10</xdr:col>
      <xdr:colOff>114300</xdr:colOff>
      <xdr:row>57</xdr:row>
      <xdr:rowOff>53518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3475" y="9210675"/>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167449</xdr:rowOff>
    </xdr:from>
    <xdr:to>
      <xdr:col>10</xdr:col>
      <xdr:colOff>165100</xdr:colOff>
      <xdr:row>57</xdr:row>
      <xdr:rowOff>97599</xdr:rowOff>
    </xdr:to>
    <xdr:sp macro="" textlink="" fLocksText="0">
      <xdr:nvSpPr>
        <xdr:cNvPr id="133" name="フローチャート: 判断 132">
          <a:extLst>
            <a:ext uri="{FF2B5EF4-FFF2-40B4-BE49-F238E27FC236}">
              <a16:creationId xmlns:a16="http://schemas.microsoft.com/office/drawing/2014/main" id="{00000000-0008-0000-0600-000085000000}"/>
            </a:ext>
          </a:extLst>
        </xdr:cNvPr>
        <xdr:cNvSpPr/>
      </xdr:nvSpPr>
      <xdr:spPr>
        <a:xfrm>
          <a:off x="1971675" y="9239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55</xdr:row>
      <xdr:rowOff>114300</xdr:rowOff>
    </xdr:from>
    <xdr:ext cx="533400" cy="25717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43075" y="9029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63830</xdr:rowOff>
    </xdr:from>
    <xdr:to>
      <xdr:col>6</xdr:col>
      <xdr:colOff>38100</xdr:colOff>
      <xdr:row>57</xdr:row>
      <xdr:rowOff>165430</xdr:rowOff>
    </xdr:to>
    <xdr:sp macro="" textlink="" fLocksText="0">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6325" y="9305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57</xdr:row>
      <xdr:rowOff>152400</xdr:rowOff>
    </xdr:from>
    <xdr:ext cx="533400" cy="25717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57250" y="9391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386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0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4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3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87503</xdr:rowOff>
    </xdr:from>
    <xdr:to>
      <xdr:col>24</xdr:col>
      <xdr:colOff>114300</xdr:colOff>
      <xdr:row>56</xdr:row>
      <xdr:rowOff>17653</xdr:rowOff>
    </xdr:to>
    <xdr:sp macro="" textlink="" fLocksText="0">
      <xdr:nvSpPr>
        <xdr:cNvPr id="142" name="楕円 141">
          <a:extLst>
            <a:ext uri="{FF2B5EF4-FFF2-40B4-BE49-F238E27FC236}">
              <a16:creationId xmlns:a16="http://schemas.microsoft.com/office/drawing/2014/main" id="{00000000-0008-0000-0600-00008E000000}"/>
            </a:ext>
          </a:extLst>
        </xdr:cNvPr>
        <xdr:cNvSpPr/>
      </xdr:nvSpPr>
      <xdr:spPr>
        <a:xfrm>
          <a:off x="4581525" y="9001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54</xdr:row>
      <xdr:rowOff>114300</xdr:rowOff>
    </xdr:from>
    <xdr:ext cx="600075" cy="25717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677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127901</xdr:rowOff>
    </xdr:from>
    <xdr:to>
      <xdr:col>20</xdr:col>
      <xdr:colOff>38100</xdr:colOff>
      <xdr:row>57</xdr:row>
      <xdr:rowOff>58051</xdr:rowOff>
    </xdr:to>
    <xdr:sp macro="" textlink="" fLocksText="0">
      <xdr:nvSpPr>
        <xdr:cNvPr id="144" name="楕円 143">
          <a:extLst>
            <a:ext uri="{FF2B5EF4-FFF2-40B4-BE49-F238E27FC236}">
              <a16:creationId xmlns:a16="http://schemas.microsoft.com/office/drawing/2014/main" id="{00000000-0008-0000-0600-000090000000}"/>
            </a:ext>
          </a:extLst>
        </xdr:cNvPr>
        <xdr:cNvSpPr/>
      </xdr:nvSpPr>
      <xdr:spPr>
        <a:xfrm>
          <a:off x="3743325" y="9201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55</xdr:row>
      <xdr:rowOff>76200</xdr:rowOff>
    </xdr:from>
    <xdr:ext cx="533400" cy="25717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4250" y="8991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89,929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62484</xdr:rowOff>
    </xdr:from>
    <xdr:to>
      <xdr:col>15</xdr:col>
      <xdr:colOff>101600</xdr:colOff>
      <xdr:row>56</xdr:row>
      <xdr:rowOff>164084</xdr:rowOff>
    </xdr:to>
    <xdr:sp macro="" textlink="" fLocksText="0">
      <xdr:nvSpPr>
        <xdr:cNvPr id="146" name="楕円 145">
          <a:extLst>
            <a:ext uri="{FF2B5EF4-FFF2-40B4-BE49-F238E27FC236}">
              <a16:creationId xmlns:a16="http://schemas.microsoft.com/office/drawing/2014/main" id="{00000000-0008-0000-0600-000092000000}"/>
            </a:ext>
          </a:extLst>
        </xdr:cNvPr>
        <xdr:cNvSpPr/>
      </xdr:nvSpPr>
      <xdr:spPr>
        <a:xfrm>
          <a:off x="2857500" y="9144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55</xdr:row>
      <xdr:rowOff>9525</xdr:rowOff>
    </xdr:from>
    <xdr:ext cx="533400" cy="25717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38425" y="8924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95,080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2718</xdr:rowOff>
    </xdr:from>
    <xdr:to>
      <xdr:col>10</xdr:col>
      <xdr:colOff>165100</xdr:colOff>
      <xdr:row>57</xdr:row>
      <xdr:rowOff>104318</xdr:rowOff>
    </xdr:to>
    <xdr:sp macro="" textlink="" fLocksText="0">
      <xdr:nvSpPr>
        <xdr:cNvPr id="148" name="楕円 147">
          <a:extLst>
            <a:ext uri="{FF2B5EF4-FFF2-40B4-BE49-F238E27FC236}">
              <a16:creationId xmlns:a16="http://schemas.microsoft.com/office/drawing/2014/main" id="{00000000-0008-0000-0600-000094000000}"/>
            </a:ext>
          </a:extLst>
        </xdr:cNvPr>
        <xdr:cNvSpPr/>
      </xdr:nvSpPr>
      <xdr:spPr>
        <a:xfrm>
          <a:off x="1971675" y="9239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57</xdr:row>
      <xdr:rowOff>95250</xdr:rowOff>
    </xdr:from>
    <xdr:ext cx="533400" cy="25717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43075" y="9334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86,286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86296</xdr:rowOff>
    </xdr:from>
    <xdr:to>
      <xdr:col>6</xdr:col>
      <xdr:colOff>38100</xdr:colOff>
      <xdr:row>57</xdr:row>
      <xdr:rowOff>16446</xdr:rowOff>
    </xdr:to>
    <xdr:sp macro="" textlink="" fLocksText="0">
      <xdr:nvSpPr>
        <xdr:cNvPr id="150" name="楕円 149">
          <a:extLst>
            <a:ext uri="{FF2B5EF4-FFF2-40B4-BE49-F238E27FC236}">
              <a16:creationId xmlns:a16="http://schemas.microsoft.com/office/drawing/2014/main" id="{00000000-0008-0000-0600-000096000000}"/>
            </a:ext>
          </a:extLst>
        </xdr:cNvPr>
        <xdr:cNvSpPr/>
      </xdr:nvSpPr>
      <xdr:spPr>
        <a:xfrm>
          <a:off x="1076325" y="9163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55</xdr:row>
      <xdr:rowOff>28575</xdr:rowOff>
    </xdr:from>
    <xdr:ext cx="533400" cy="25717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57250" y="8943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93,205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fLocksText="0">
      <xdr:nvSpPr>
        <xdr:cNvPr id="152" name="正方形/長方形 151">
          <a:extLst>
            <a:ext uri="{FF2B5EF4-FFF2-40B4-BE49-F238E27FC236}">
              <a16:creationId xmlns:a16="http://schemas.microsoft.com/office/drawing/2014/main" id="{00000000-0008-0000-0600-000098000000}"/>
            </a:ext>
          </a:extLst>
        </xdr:cNvPr>
        <xdr:cNvSpPr/>
      </xdr:nvSpPr>
      <xdr:spPr>
        <a:xfrm>
          <a:off x="762000"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53" name="正方形/長方形 152">
          <a:extLst>
            <a:ext uri="{FF2B5EF4-FFF2-40B4-BE49-F238E27FC236}">
              <a16:creationId xmlns:a16="http://schemas.microsoft.com/office/drawing/2014/main" id="{00000000-0008-0000-0600-000099000000}"/>
            </a:ext>
          </a:extLst>
        </xdr:cNvPr>
        <xdr:cNvSpPr/>
      </xdr:nvSpPr>
      <xdr:spPr>
        <a:xfrm>
          <a:off x="88582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54" name="正方形/長方形 153">
          <a:extLst>
            <a:ext uri="{FF2B5EF4-FFF2-40B4-BE49-F238E27FC236}">
              <a16:creationId xmlns:a16="http://schemas.microsoft.com/office/drawing/2014/main" id="{00000000-0008-0000-0600-00009A000000}"/>
            </a:ext>
          </a:extLst>
        </xdr:cNvPr>
        <xdr:cNvSpPr/>
      </xdr:nvSpPr>
      <xdr:spPr>
        <a:xfrm>
          <a:off x="88582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55" name="正方形/長方形 154">
          <a:extLst>
            <a:ext uri="{FF2B5EF4-FFF2-40B4-BE49-F238E27FC236}">
              <a16:creationId xmlns:a16="http://schemas.microsoft.com/office/drawing/2014/main" id="{00000000-0008-0000-0600-00009B000000}"/>
            </a:ext>
          </a:extLst>
        </xdr:cNvPr>
        <xdr:cNvSpPr/>
      </xdr:nvSpPr>
      <xdr:spPr>
        <a:xfrm>
          <a:off x="1905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56" name="正方形/長方形 155">
          <a:extLst>
            <a:ext uri="{FF2B5EF4-FFF2-40B4-BE49-F238E27FC236}">
              <a16:creationId xmlns:a16="http://schemas.microsoft.com/office/drawing/2014/main" id="{00000000-0008-0000-0600-00009C000000}"/>
            </a:ext>
          </a:extLst>
        </xdr:cNvPr>
        <xdr:cNvSpPr/>
      </xdr:nvSpPr>
      <xdr:spPr>
        <a:xfrm>
          <a:off x="1905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7" name="正方形/長方形 156">
          <a:extLst>
            <a:ext uri="{FF2B5EF4-FFF2-40B4-BE49-F238E27FC236}">
              <a16:creationId xmlns:a16="http://schemas.microsoft.com/office/drawing/2014/main" id="{00000000-0008-0000-0600-00009D000000}"/>
            </a:ext>
          </a:extLst>
        </xdr:cNvPr>
        <xdr:cNvSpPr/>
      </xdr:nvSpPr>
      <xdr:spPr>
        <a:xfrm>
          <a:off x="3048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8" name="正方形/長方形 157">
          <a:extLst>
            <a:ext uri="{FF2B5EF4-FFF2-40B4-BE49-F238E27FC236}">
              <a16:creationId xmlns:a16="http://schemas.microsoft.com/office/drawing/2014/main" id="{00000000-0008-0000-0600-00009E000000}"/>
            </a:ext>
          </a:extLst>
        </xdr:cNvPr>
        <xdr:cNvSpPr/>
      </xdr:nvSpPr>
      <xdr:spPr>
        <a:xfrm>
          <a:off x="3048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9" name="正方形/長方形 158">
          <a:extLst>
            <a:ext uri="{FF2B5EF4-FFF2-40B4-BE49-F238E27FC236}">
              <a16:creationId xmlns:a16="http://schemas.microsoft.com/office/drawing/2014/main" id="{00000000-0008-0000-0600-00009F000000}"/>
            </a:ext>
          </a:extLst>
        </xdr:cNvPr>
        <xdr:cNvSpPr/>
      </xdr:nvSpPr>
      <xdr:spPr>
        <a:xfrm>
          <a:off x="762000" y="11049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67</xdr:row>
      <xdr:rowOff>9525</xdr:rowOff>
    </xdr:from>
    <xdr:ext cx="352425" cy="22860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0868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782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77</xdr:row>
      <xdr:rowOff>171450</xdr:rowOff>
    </xdr:from>
    <xdr:ext cx="247650" cy="25717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04825" y="12639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44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75</xdr:row>
      <xdr:rowOff>57150</xdr:rowOff>
    </xdr:from>
    <xdr:ext cx="533400" cy="25717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8600" y="12211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915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72</xdr:row>
      <xdr:rowOff>114300</xdr:rowOff>
    </xdr:from>
    <xdr:ext cx="533400" cy="25717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28600" y="11782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487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69</xdr:row>
      <xdr:rowOff>171450</xdr:rowOff>
    </xdr:from>
    <xdr:ext cx="533400" cy="25717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28600" y="11344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67</xdr:row>
      <xdr:rowOff>57150</xdr:rowOff>
    </xdr:from>
    <xdr:ext cx="533400" cy="25717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28600" y="10915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fLocksText="0">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049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29150" y="115728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142875</xdr:rowOff>
    </xdr:from>
    <xdr:ext cx="314325" cy="25717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278255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3425" y="12782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19050</xdr:rowOff>
    </xdr:from>
    <xdr:ext cx="533400" cy="25717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363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55,521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3425" y="115728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165943</xdr:rowOff>
    </xdr:from>
    <xdr:to>
      <xdr:col>24</xdr:col>
      <xdr:colOff>63500</xdr:colOff>
      <xdr:row>77</xdr:row>
      <xdr:rowOff>40190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800475" y="12477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47625</xdr:rowOff>
    </xdr:from>
    <xdr:ext cx="466725" cy="25717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5253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8,542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fLocksText="0">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1525" y="12544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77</xdr:row>
      <xdr:rowOff>40190</xdr:rowOff>
    </xdr:from>
    <xdr:to>
      <xdr:col>19</xdr:col>
      <xdr:colOff>177800</xdr:colOff>
      <xdr:row>77</xdr:row>
      <xdr:rowOff>77589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5125" y="125158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fLocksText="0">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3325" y="12544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77</xdr:row>
      <xdr:rowOff>152400</xdr:rowOff>
    </xdr:from>
    <xdr:ext cx="466725" cy="25717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2630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8,608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77589</xdr:rowOff>
    </xdr:from>
    <xdr:to>
      <xdr:col>15</xdr:col>
      <xdr:colOff>50800</xdr:colOff>
      <xdr:row>77</xdr:row>
      <xdr:rowOff>160480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553950"/>
          <a:ext cx="8858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44186</xdr:rowOff>
    </xdr:from>
    <xdr:to>
      <xdr:col>15</xdr:col>
      <xdr:colOff>101600</xdr:colOff>
      <xdr:row>77</xdr:row>
      <xdr:rowOff>145786</xdr:rowOff>
    </xdr:to>
    <xdr:sp macro="" textlink="" fLocksText="0">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525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77</xdr:row>
      <xdr:rowOff>133350</xdr:rowOff>
    </xdr:from>
    <xdr:ext cx="466725" cy="25717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67000" y="12611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9,456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135813</xdr:rowOff>
    </xdr:from>
    <xdr:to>
      <xdr:col>10</xdr:col>
      <xdr:colOff>114300</xdr:colOff>
      <xdr:row>77</xdr:row>
      <xdr:rowOff>160480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3475" y="126111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116811</xdr:rowOff>
    </xdr:from>
    <xdr:to>
      <xdr:col>10</xdr:col>
      <xdr:colOff>165100</xdr:colOff>
      <xdr:row>78</xdr:row>
      <xdr:rowOff>46961</xdr:rowOff>
    </xdr:to>
    <xdr:sp macro="" textlink="" fLocksText="0">
      <xdr:nvSpPr>
        <xdr:cNvPr id="188" name="フローチャート: 判断 187">
          <a:extLst>
            <a:ext uri="{FF2B5EF4-FFF2-40B4-BE49-F238E27FC236}">
              <a16:creationId xmlns:a16="http://schemas.microsoft.com/office/drawing/2014/main" id="{00000000-0008-0000-0600-0000BC000000}"/>
            </a:ext>
          </a:extLst>
        </xdr:cNvPr>
        <xdr:cNvSpPr/>
      </xdr:nvSpPr>
      <xdr:spPr>
        <a:xfrm>
          <a:off x="1971675" y="12592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78</xdr:row>
      <xdr:rowOff>38100</xdr:rowOff>
    </xdr:from>
    <xdr:ext cx="466725" cy="25717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1175" y="12677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103736</xdr:rowOff>
    </xdr:from>
    <xdr:to>
      <xdr:col>6</xdr:col>
      <xdr:colOff>38100</xdr:colOff>
      <xdr:row>78</xdr:row>
      <xdr:rowOff>33886</xdr:rowOff>
    </xdr:to>
    <xdr:sp macro="" textlink="" fLocksText="0">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6325" y="12582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78</xdr:row>
      <xdr:rowOff>28575</xdr:rowOff>
    </xdr:from>
    <xdr:ext cx="466725" cy="25717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2668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6,851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386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0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4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3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115143</xdr:rowOff>
    </xdr:from>
    <xdr:to>
      <xdr:col>24</xdr:col>
      <xdr:colOff>114300</xdr:colOff>
      <xdr:row>77</xdr:row>
      <xdr:rowOff>45293</xdr:rowOff>
    </xdr:to>
    <xdr:sp macro="" textlink="" fLocksText="0">
      <xdr:nvSpPr>
        <xdr:cNvPr id="197" name="楕円 196">
          <a:extLst>
            <a:ext uri="{FF2B5EF4-FFF2-40B4-BE49-F238E27FC236}">
              <a16:creationId xmlns:a16="http://schemas.microsoft.com/office/drawing/2014/main" id="{00000000-0008-0000-0600-0000C5000000}"/>
            </a:ext>
          </a:extLst>
        </xdr:cNvPr>
        <xdr:cNvSpPr/>
      </xdr:nvSpPr>
      <xdr:spPr>
        <a:xfrm>
          <a:off x="4581525" y="12430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75</xdr:row>
      <xdr:rowOff>133350</xdr:rowOff>
    </xdr:from>
    <xdr:ext cx="533400" cy="25717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287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13,852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160840</xdr:rowOff>
    </xdr:from>
    <xdr:to>
      <xdr:col>20</xdr:col>
      <xdr:colOff>38100</xdr:colOff>
      <xdr:row>77</xdr:row>
      <xdr:rowOff>90990</xdr:rowOff>
    </xdr:to>
    <xdr:sp macro="" textlink="" fLocksText="0">
      <xdr:nvSpPr>
        <xdr:cNvPr id="199" name="楕円 198">
          <a:extLst>
            <a:ext uri="{FF2B5EF4-FFF2-40B4-BE49-F238E27FC236}">
              <a16:creationId xmlns:a16="http://schemas.microsoft.com/office/drawing/2014/main" id="{00000000-0008-0000-0600-0000C7000000}"/>
            </a:ext>
          </a:extLst>
        </xdr:cNvPr>
        <xdr:cNvSpPr/>
      </xdr:nvSpPr>
      <xdr:spPr>
        <a:xfrm>
          <a:off x="3743325" y="12477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75</xdr:row>
      <xdr:rowOff>104775</xdr:rowOff>
    </xdr:from>
    <xdr:ext cx="533400" cy="25717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24250" y="12258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11,853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26789</xdr:rowOff>
    </xdr:from>
    <xdr:to>
      <xdr:col>15</xdr:col>
      <xdr:colOff>101600</xdr:colOff>
      <xdr:row>77</xdr:row>
      <xdr:rowOff>128389</xdr:rowOff>
    </xdr:to>
    <xdr:sp macro="" textlink="" fLocksText="0">
      <xdr:nvSpPr>
        <xdr:cNvPr id="201" name="楕円 200">
          <a:extLst>
            <a:ext uri="{FF2B5EF4-FFF2-40B4-BE49-F238E27FC236}">
              <a16:creationId xmlns:a16="http://schemas.microsoft.com/office/drawing/2014/main" id="{00000000-0008-0000-0600-0000C9000000}"/>
            </a:ext>
          </a:extLst>
        </xdr:cNvPr>
        <xdr:cNvSpPr/>
      </xdr:nvSpPr>
      <xdr:spPr>
        <a:xfrm>
          <a:off x="2857500" y="12506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75</xdr:row>
      <xdr:rowOff>142875</xdr:rowOff>
    </xdr:from>
    <xdr:ext cx="533400" cy="25717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38425" y="12296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109680</xdr:rowOff>
    </xdr:from>
    <xdr:to>
      <xdr:col>10</xdr:col>
      <xdr:colOff>165100</xdr:colOff>
      <xdr:row>78</xdr:row>
      <xdr:rowOff>39830</xdr:rowOff>
    </xdr:to>
    <xdr:sp macro="" textlink="" fLocksText="0">
      <xdr:nvSpPr>
        <xdr:cNvPr id="203" name="楕円 202">
          <a:extLst>
            <a:ext uri="{FF2B5EF4-FFF2-40B4-BE49-F238E27FC236}">
              <a16:creationId xmlns:a16="http://schemas.microsoft.com/office/drawing/2014/main" id="{00000000-0008-0000-0600-0000CB000000}"/>
            </a:ext>
          </a:extLst>
        </xdr:cNvPr>
        <xdr:cNvSpPr/>
      </xdr:nvSpPr>
      <xdr:spPr>
        <a:xfrm>
          <a:off x="1971675" y="12592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76</xdr:row>
      <xdr:rowOff>57150</xdr:rowOff>
    </xdr:from>
    <xdr:ext cx="466725" cy="25717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1175" y="12372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6,591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85013</xdr:rowOff>
    </xdr:from>
    <xdr:to>
      <xdr:col>6</xdr:col>
      <xdr:colOff>38100</xdr:colOff>
      <xdr:row>78</xdr:row>
      <xdr:rowOff>15163</xdr:rowOff>
    </xdr:to>
    <xdr:sp macro="" textlink="" fLocksText="0">
      <xdr:nvSpPr>
        <xdr:cNvPr id="205" name="楕円 204">
          <a:extLst>
            <a:ext uri="{FF2B5EF4-FFF2-40B4-BE49-F238E27FC236}">
              <a16:creationId xmlns:a16="http://schemas.microsoft.com/office/drawing/2014/main" id="{00000000-0008-0000-0600-0000CD000000}"/>
            </a:ext>
          </a:extLst>
        </xdr:cNvPr>
        <xdr:cNvSpPr/>
      </xdr:nvSpPr>
      <xdr:spPr>
        <a:xfrm>
          <a:off x="1076325" y="12563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76</xdr:row>
      <xdr:rowOff>28575</xdr:rowOff>
    </xdr:from>
    <xdr:ext cx="466725" cy="25717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2344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fLocksText="0">
      <xdr:nvSpPr>
        <xdr:cNvPr id="207" name="正方形/長方形 206">
          <a:extLst>
            <a:ext uri="{FF2B5EF4-FFF2-40B4-BE49-F238E27FC236}">
              <a16:creationId xmlns:a16="http://schemas.microsoft.com/office/drawing/2014/main" id="{00000000-0008-0000-0600-0000CF000000}"/>
            </a:ext>
          </a:extLst>
        </xdr:cNvPr>
        <xdr:cNvSpPr/>
      </xdr:nvSpPr>
      <xdr:spPr>
        <a:xfrm>
          <a:off x="762000"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8" name="正方形/長方形 207">
          <a:extLst>
            <a:ext uri="{FF2B5EF4-FFF2-40B4-BE49-F238E27FC236}">
              <a16:creationId xmlns:a16="http://schemas.microsoft.com/office/drawing/2014/main" id="{00000000-0008-0000-0600-0000D0000000}"/>
            </a:ext>
          </a:extLst>
        </xdr:cNvPr>
        <xdr:cNvSpPr/>
      </xdr:nvSpPr>
      <xdr:spPr>
        <a:xfrm>
          <a:off x="88582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9" name="正方形/長方形 208">
          <a:extLst>
            <a:ext uri="{FF2B5EF4-FFF2-40B4-BE49-F238E27FC236}">
              <a16:creationId xmlns:a16="http://schemas.microsoft.com/office/drawing/2014/main" id="{00000000-0008-0000-0600-0000D1000000}"/>
            </a:ext>
          </a:extLst>
        </xdr:cNvPr>
        <xdr:cNvSpPr/>
      </xdr:nvSpPr>
      <xdr:spPr>
        <a:xfrm>
          <a:off x="88582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10" name="正方形/長方形 209">
          <a:extLst>
            <a:ext uri="{FF2B5EF4-FFF2-40B4-BE49-F238E27FC236}">
              <a16:creationId xmlns:a16="http://schemas.microsoft.com/office/drawing/2014/main" id="{00000000-0008-0000-0600-0000D2000000}"/>
            </a:ext>
          </a:extLst>
        </xdr:cNvPr>
        <xdr:cNvSpPr/>
      </xdr:nvSpPr>
      <xdr:spPr>
        <a:xfrm>
          <a:off x="1905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11" name="正方形/長方形 210">
          <a:extLst>
            <a:ext uri="{FF2B5EF4-FFF2-40B4-BE49-F238E27FC236}">
              <a16:creationId xmlns:a16="http://schemas.microsoft.com/office/drawing/2014/main" id="{00000000-0008-0000-0600-0000D3000000}"/>
            </a:ext>
          </a:extLst>
        </xdr:cNvPr>
        <xdr:cNvSpPr/>
      </xdr:nvSpPr>
      <xdr:spPr>
        <a:xfrm>
          <a:off x="1905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12" name="正方形/長方形 211">
          <a:extLst>
            <a:ext uri="{FF2B5EF4-FFF2-40B4-BE49-F238E27FC236}">
              <a16:creationId xmlns:a16="http://schemas.microsoft.com/office/drawing/2014/main" id="{00000000-0008-0000-0600-0000D4000000}"/>
            </a:ext>
          </a:extLst>
        </xdr:cNvPr>
        <xdr:cNvSpPr/>
      </xdr:nvSpPr>
      <xdr:spPr>
        <a:xfrm>
          <a:off x="3048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13" name="正方形/長方形 212">
          <a:extLst>
            <a:ext uri="{FF2B5EF4-FFF2-40B4-BE49-F238E27FC236}">
              <a16:creationId xmlns:a16="http://schemas.microsoft.com/office/drawing/2014/main" id="{00000000-0008-0000-0600-0000D5000000}"/>
            </a:ext>
          </a:extLst>
        </xdr:cNvPr>
        <xdr:cNvSpPr/>
      </xdr:nvSpPr>
      <xdr:spPr>
        <a:xfrm>
          <a:off x="3048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14" name="正方形/長方形 213">
          <a:extLst>
            <a:ext uri="{FF2B5EF4-FFF2-40B4-BE49-F238E27FC236}">
              <a16:creationId xmlns:a16="http://schemas.microsoft.com/office/drawing/2014/main" id="{00000000-0008-0000-0600-0000D6000000}"/>
            </a:ext>
          </a:extLst>
        </xdr:cNvPr>
        <xdr:cNvSpPr/>
      </xdr:nvSpPr>
      <xdr:spPr>
        <a:xfrm>
          <a:off x="762000" y="14287500"/>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87</xdr:row>
      <xdr:rowOff>9525</xdr:rowOff>
    </xdr:from>
    <xdr:ext cx="352425" cy="22860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106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100</xdr:row>
      <xdr:rowOff>114300</xdr:rowOff>
    </xdr:from>
    <xdr:ext cx="247650" cy="25717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04825" y="164020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163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98</xdr:row>
      <xdr:rowOff>76200</xdr:rowOff>
    </xdr:from>
    <xdr:ext cx="533400" cy="25717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8600" y="16021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82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96</xdr:row>
      <xdr:rowOff>38100</xdr:rowOff>
    </xdr:from>
    <xdr:ext cx="533400" cy="25717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28600" y="15640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93</xdr:row>
      <xdr:rowOff>171450</xdr:rowOff>
    </xdr:from>
    <xdr:ext cx="533400" cy="25717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28600" y="15259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020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91</xdr:row>
      <xdr:rowOff>133350</xdr:rowOff>
    </xdr:from>
    <xdr:ext cx="600075" cy="25717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1925" y="14878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89</xdr:row>
      <xdr:rowOff>95250</xdr:rowOff>
    </xdr:from>
    <xdr:ext cx="600075" cy="25717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1925" y="14516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87</xdr:row>
      <xdr:rowOff>57150</xdr:rowOff>
    </xdr:from>
    <xdr:ext cx="600075" cy="25717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1925" y="14154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fLocksText="0">
      <xdr:nvSpPr>
        <xdr:cNvPr id="230" name="扶助費グラフ枠">
          <a:extLst>
            <a:ext uri="{FF2B5EF4-FFF2-40B4-BE49-F238E27FC236}">
              <a16:creationId xmlns:a16="http://schemas.microsoft.com/office/drawing/2014/main" id="{00000000-0008-0000-0600-0000E6000000}"/>
            </a:ext>
          </a:extLst>
        </xdr:cNvPr>
        <xdr:cNvSpPr/>
      </xdr:nvSpPr>
      <xdr:spPr>
        <a:xfrm>
          <a:off x="762000" y="14287500"/>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29150" y="147256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95250</xdr:rowOff>
    </xdr:from>
    <xdr:ext cx="533400" cy="25717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040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40,083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3425" y="16030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85725</xdr:rowOff>
    </xdr:from>
    <xdr:ext cx="600075" cy="25717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45065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144,101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3425" y="147256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39891</xdr:rowOff>
    </xdr:from>
    <xdr:to>
      <xdr:col>24</xdr:col>
      <xdr:colOff>63500</xdr:colOff>
      <xdr:row>96</xdr:row>
      <xdr:rowOff>21146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800475" y="15468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161925</xdr:rowOff>
    </xdr:from>
    <xdr:ext cx="533400" cy="25717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2495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fLocksText="0">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1525" y="15392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95</xdr:row>
      <xdr:rowOff>39891</xdr:rowOff>
    </xdr:from>
    <xdr:to>
      <xdr:col>19</xdr:col>
      <xdr:colOff>177800</xdr:colOff>
      <xdr:row>97</xdr:row>
      <xdr:rowOff>23507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5125" y="15468600"/>
          <a:ext cx="885825"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fLocksText="0">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3325" y="15278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92</xdr:row>
      <xdr:rowOff>133350</xdr:rowOff>
    </xdr:from>
    <xdr:ext cx="533400" cy="25717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24250" y="15049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23507</xdr:rowOff>
    </xdr:from>
    <xdr:to>
      <xdr:col>15</xdr:col>
      <xdr:colOff>50800</xdr:colOff>
      <xdr:row>97</xdr:row>
      <xdr:rowOff>40856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7924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99695</xdr:rowOff>
    </xdr:from>
    <xdr:to>
      <xdr:col>15</xdr:col>
      <xdr:colOff>101600</xdr:colOff>
      <xdr:row>97</xdr:row>
      <xdr:rowOff>29845</xdr:rowOff>
    </xdr:to>
    <xdr:sp macro="" textlink="" fLocksText="0">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5697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95</xdr:row>
      <xdr:rowOff>47625</xdr:rowOff>
    </xdr:from>
    <xdr:ext cx="533400" cy="25717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38425" y="15478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40856</xdr:rowOff>
    </xdr:from>
    <xdr:to>
      <xdr:col>10</xdr:col>
      <xdr:colOff>114300</xdr:colOff>
      <xdr:row>97</xdr:row>
      <xdr:rowOff>58179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3475" y="158115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107468</xdr:rowOff>
    </xdr:from>
    <xdr:to>
      <xdr:col>10</xdr:col>
      <xdr:colOff>165100</xdr:colOff>
      <xdr:row>97</xdr:row>
      <xdr:rowOff>37618</xdr:rowOff>
    </xdr:to>
    <xdr:sp macro="" textlink="" fLocksText="0">
      <xdr:nvSpPr>
        <xdr:cNvPr id="246" name="フローチャート: 判断 245">
          <a:extLst>
            <a:ext uri="{FF2B5EF4-FFF2-40B4-BE49-F238E27FC236}">
              <a16:creationId xmlns:a16="http://schemas.microsoft.com/office/drawing/2014/main" id="{00000000-0008-0000-0600-0000F6000000}"/>
            </a:ext>
          </a:extLst>
        </xdr:cNvPr>
        <xdr:cNvSpPr/>
      </xdr:nvSpPr>
      <xdr:spPr>
        <a:xfrm>
          <a:off x="1971675" y="15706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95</xdr:row>
      <xdr:rowOff>57150</xdr:rowOff>
    </xdr:from>
    <xdr:ext cx="533400" cy="25717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43075" y="15487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140767</xdr:rowOff>
    </xdr:from>
    <xdr:to>
      <xdr:col>6</xdr:col>
      <xdr:colOff>38100</xdr:colOff>
      <xdr:row>97</xdr:row>
      <xdr:rowOff>70917</xdr:rowOff>
    </xdr:to>
    <xdr:sp macro="" textlink="" fLocksText="0">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6325" y="15744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95</xdr:row>
      <xdr:rowOff>85725</xdr:rowOff>
    </xdr:from>
    <xdr:ext cx="533400" cy="25717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57250" y="15516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386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0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4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3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141796</xdr:rowOff>
    </xdr:from>
    <xdr:to>
      <xdr:col>24</xdr:col>
      <xdr:colOff>114300</xdr:colOff>
      <xdr:row>96</xdr:row>
      <xdr:rowOff>71946</xdr:rowOff>
    </xdr:to>
    <xdr:sp macro="" textlink="" fLocksText="0">
      <xdr:nvSpPr>
        <xdr:cNvPr id="255" name="楕円 254">
          <a:extLst>
            <a:ext uri="{FF2B5EF4-FFF2-40B4-BE49-F238E27FC236}">
              <a16:creationId xmlns:a16="http://schemas.microsoft.com/office/drawing/2014/main" id="{00000000-0008-0000-0600-0000FF000000}"/>
            </a:ext>
          </a:extLst>
        </xdr:cNvPr>
        <xdr:cNvSpPr/>
      </xdr:nvSpPr>
      <xdr:spPr>
        <a:xfrm>
          <a:off x="4581525" y="15573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95</xdr:row>
      <xdr:rowOff>123825</xdr:rowOff>
    </xdr:from>
    <xdr:ext cx="533400" cy="25717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54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72,335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160541</xdr:rowOff>
    </xdr:from>
    <xdr:to>
      <xdr:col>20</xdr:col>
      <xdr:colOff>38100</xdr:colOff>
      <xdr:row>95</xdr:row>
      <xdr:rowOff>90691</xdr:rowOff>
    </xdr:to>
    <xdr:sp macro="" textlink="" fLocksText="0">
      <xdr:nvSpPr>
        <xdr:cNvPr id="257" name="楕円 256">
          <a:extLst>
            <a:ext uri="{FF2B5EF4-FFF2-40B4-BE49-F238E27FC236}">
              <a16:creationId xmlns:a16="http://schemas.microsoft.com/office/drawing/2014/main" id="{00000000-0008-0000-0600-000001010000}"/>
            </a:ext>
          </a:extLst>
        </xdr:cNvPr>
        <xdr:cNvSpPr/>
      </xdr:nvSpPr>
      <xdr:spPr>
        <a:xfrm>
          <a:off x="3743325" y="15420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95</xdr:row>
      <xdr:rowOff>85725</xdr:rowOff>
    </xdr:from>
    <xdr:ext cx="533400" cy="25717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4250" y="15516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84,359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144157</xdr:rowOff>
    </xdr:from>
    <xdr:to>
      <xdr:col>15</xdr:col>
      <xdr:colOff>101600</xdr:colOff>
      <xdr:row>97</xdr:row>
      <xdr:rowOff>74307</xdr:rowOff>
    </xdr:to>
    <xdr:sp macro="" textlink="" fLocksText="0">
      <xdr:nvSpPr>
        <xdr:cNvPr id="259" name="楕円 258">
          <a:extLst>
            <a:ext uri="{FF2B5EF4-FFF2-40B4-BE49-F238E27FC236}">
              <a16:creationId xmlns:a16="http://schemas.microsoft.com/office/drawing/2014/main" id="{00000000-0008-0000-0600-000003010000}"/>
            </a:ext>
          </a:extLst>
        </xdr:cNvPr>
        <xdr:cNvSpPr/>
      </xdr:nvSpPr>
      <xdr:spPr>
        <a:xfrm>
          <a:off x="2857500" y="15744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97</xdr:row>
      <xdr:rowOff>66675</xdr:rowOff>
    </xdr:from>
    <xdr:ext cx="533400" cy="25717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38425" y="15840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58,649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161506</xdr:rowOff>
    </xdr:from>
    <xdr:to>
      <xdr:col>10</xdr:col>
      <xdr:colOff>165100</xdr:colOff>
      <xdr:row>97</xdr:row>
      <xdr:rowOff>91656</xdr:rowOff>
    </xdr:to>
    <xdr:sp macro="" textlink="" fLocksText="0">
      <xdr:nvSpPr>
        <xdr:cNvPr id="261" name="楕円 260">
          <a:extLst>
            <a:ext uri="{FF2B5EF4-FFF2-40B4-BE49-F238E27FC236}">
              <a16:creationId xmlns:a16="http://schemas.microsoft.com/office/drawing/2014/main" id="{00000000-0008-0000-0600-000005010000}"/>
            </a:ext>
          </a:extLst>
        </xdr:cNvPr>
        <xdr:cNvSpPr/>
      </xdr:nvSpPr>
      <xdr:spPr>
        <a:xfrm>
          <a:off x="1971675" y="15763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97</xdr:row>
      <xdr:rowOff>85725</xdr:rowOff>
    </xdr:from>
    <xdr:ext cx="533400" cy="25717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43075" y="15859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7379</xdr:rowOff>
    </xdr:from>
    <xdr:to>
      <xdr:col>6</xdr:col>
      <xdr:colOff>38100</xdr:colOff>
      <xdr:row>97</xdr:row>
      <xdr:rowOff>108979</xdr:rowOff>
    </xdr:to>
    <xdr:sp macro="" textlink="" fLocksText="0">
      <xdr:nvSpPr>
        <xdr:cNvPr id="263" name="楕円 262">
          <a:extLst>
            <a:ext uri="{FF2B5EF4-FFF2-40B4-BE49-F238E27FC236}">
              <a16:creationId xmlns:a16="http://schemas.microsoft.com/office/drawing/2014/main" id="{00000000-0008-0000-0600-000007010000}"/>
            </a:ext>
          </a:extLst>
        </xdr:cNvPr>
        <xdr:cNvSpPr/>
      </xdr:nvSpPr>
      <xdr:spPr>
        <a:xfrm>
          <a:off x="1076325" y="15782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97</xdr:row>
      <xdr:rowOff>104775</xdr:rowOff>
    </xdr:from>
    <xdr:ext cx="533400" cy="25717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57250" y="15878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fLocksText="0">
      <xdr:nvSpPr>
        <xdr:cNvPr id="265" name="正方形/長方形 264">
          <a:extLst>
            <a:ext uri="{FF2B5EF4-FFF2-40B4-BE49-F238E27FC236}">
              <a16:creationId xmlns:a16="http://schemas.microsoft.com/office/drawing/2014/main" id="{00000000-0008-0000-0600-000009010000}"/>
            </a:ext>
          </a:extLst>
        </xdr:cNvPr>
        <xdr:cNvSpPr/>
      </xdr:nvSpPr>
      <xdr:spPr>
        <a:xfrm>
          <a:off x="6600825"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66" name="正方形/長方形 265">
          <a:extLst>
            <a:ext uri="{FF2B5EF4-FFF2-40B4-BE49-F238E27FC236}">
              <a16:creationId xmlns:a16="http://schemas.microsoft.com/office/drawing/2014/main" id="{00000000-0008-0000-0600-00000A010000}"/>
            </a:ext>
          </a:extLst>
        </xdr:cNvPr>
        <xdr:cNvSpPr/>
      </xdr:nvSpPr>
      <xdr:spPr>
        <a:xfrm>
          <a:off x="673417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7" name="正方形/長方形 266">
          <a:extLst>
            <a:ext uri="{FF2B5EF4-FFF2-40B4-BE49-F238E27FC236}">
              <a16:creationId xmlns:a16="http://schemas.microsoft.com/office/drawing/2014/main" id="{00000000-0008-0000-0600-00000B010000}"/>
            </a:ext>
          </a:extLst>
        </xdr:cNvPr>
        <xdr:cNvSpPr/>
      </xdr:nvSpPr>
      <xdr:spPr>
        <a:xfrm>
          <a:off x="673417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8" name="正方形/長方形 267">
          <a:extLst>
            <a:ext uri="{FF2B5EF4-FFF2-40B4-BE49-F238E27FC236}">
              <a16:creationId xmlns:a16="http://schemas.microsoft.com/office/drawing/2014/main" id="{00000000-0008-0000-0600-00000C010000}"/>
            </a:ext>
          </a:extLst>
        </xdr:cNvPr>
        <xdr:cNvSpPr/>
      </xdr:nvSpPr>
      <xdr:spPr>
        <a:xfrm>
          <a:off x="7743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9" name="正方形/長方形 268">
          <a:extLst>
            <a:ext uri="{FF2B5EF4-FFF2-40B4-BE49-F238E27FC236}">
              <a16:creationId xmlns:a16="http://schemas.microsoft.com/office/drawing/2014/main" id="{00000000-0008-0000-0600-00000D010000}"/>
            </a:ext>
          </a:extLst>
        </xdr:cNvPr>
        <xdr:cNvSpPr/>
      </xdr:nvSpPr>
      <xdr:spPr>
        <a:xfrm>
          <a:off x="7743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70" name="正方形/長方形 269">
          <a:extLst>
            <a:ext uri="{FF2B5EF4-FFF2-40B4-BE49-F238E27FC236}">
              <a16:creationId xmlns:a16="http://schemas.microsoft.com/office/drawing/2014/main" id="{00000000-0008-0000-0600-00000E010000}"/>
            </a:ext>
          </a:extLst>
        </xdr:cNvPr>
        <xdr:cNvSpPr/>
      </xdr:nvSpPr>
      <xdr:spPr>
        <a:xfrm>
          <a:off x="8886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71" name="正方形/長方形 270">
          <a:extLst>
            <a:ext uri="{FF2B5EF4-FFF2-40B4-BE49-F238E27FC236}">
              <a16:creationId xmlns:a16="http://schemas.microsoft.com/office/drawing/2014/main" id="{00000000-0008-0000-0600-00000F010000}"/>
            </a:ext>
          </a:extLst>
        </xdr:cNvPr>
        <xdr:cNvSpPr/>
      </xdr:nvSpPr>
      <xdr:spPr>
        <a:xfrm>
          <a:off x="8886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72" name="正方形/長方形 271">
          <a:extLst>
            <a:ext uri="{FF2B5EF4-FFF2-40B4-BE49-F238E27FC236}">
              <a16:creationId xmlns:a16="http://schemas.microsoft.com/office/drawing/2014/main" id="{00000000-0008-0000-0600-000010010000}"/>
            </a:ext>
          </a:extLst>
        </xdr:cNvPr>
        <xdr:cNvSpPr/>
      </xdr:nvSpPr>
      <xdr:spPr>
        <a:xfrm>
          <a:off x="6600825"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27</xdr:row>
      <xdr:rowOff>9525</xdr:rowOff>
    </xdr:from>
    <xdr:ext cx="352425" cy="22860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2725"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082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0825" y="6305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37</xdr:row>
      <xdr:rowOff>171450</xdr:rowOff>
    </xdr:from>
    <xdr:ext cx="247650" cy="25717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3175" y="6162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0825" y="586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35</xdr:row>
      <xdr:rowOff>57150</xdr:rowOff>
    </xdr:from>
    <xdr:ext cx="600075" cy="25717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0750" y="5734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0825" y="543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32</xdr:row>
      <xdr:rowOff>114300</xdr:rowOff>
    </xdr:from>
    <xdr:ext cx="600075" cy="25717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0750" y="53054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0825" y="5010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29</xdr:row>
      <xdr:rowOff>171450</xdr:rowOff>
    </xdr:from>
    <xdr:ext cx="600075" cy="25717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0750" y="48672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0825"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27</xdr:row>
      <xdr:rowOff>57150</xdr:rowOff>
    </xdr:from>
    <xdr:ext cx="600075" cy="25717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0750" y="4438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fLocksText="0">
      <xdr:nvSpPr>
        <xdr:cNvPr id="285" name="補助費等グラフ枠">
          <a:extLst>
            <a:ext uri="{FF2B5EF4-FFF2-40B4-BE49-F238E27FC236}">
              <a16:creationId xmlns:a16="http://schemas.microsoft.com/office/drawing/2014/main" id="{00000000-0008-0000-0600-00001D010000}"/>
            </a:ext>
          </a:extLst>
        </xdr:cNvPr>
        <xdr:cNvSpPr/>
      </xdr:nvSpPr>
      <xdr:spPr>
        <a:xfrm>
          <a:off x="6600825"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7500" y="5248275"/>
          <a:ext cx="0" cy="88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37</xdr:row>
      <xdr:rowOff>142875</xdr:rowOff>
    </xdr:from>
    <xdr:ext cx="533400" cy="25717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5125" y="6143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38,272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91775" y="6134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31</xdr:row>
      <xdr:rowOff>9525</xdr:rowOff>
    </xdr:from>
    <xdr:ext cx="600075" cy="25717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5125" y="50387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242,635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91775" y="5248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159159</xdr:rowOff>
    </xdr:from>
    <xdr:to>
      <xdr:col>55</xdr:col>
      <xdr:colOff>0</xdr:colOff>
      <xdr:row>35</xdr:row>
      <xdr:rowOff>17943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676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35</xdr:row>
      <xdr:rowOff>142875</xdr:rowOff>
    </xdr:from>
    <xdr:ext cx="533400" cy="25717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5125" y="58197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fLocksText="0">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9875" y="5838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32</xdr:row>
      <xdr:rowOff>11295</xdr:rowOff>
    </xdr:from>
    <xdr:to>
      <xdr:col>50</xdr:col>
      <xdr:colOff>114300</xdr:colOff>
      <xdr:row>34</xdr:row>
      <xdr:rowOff>159159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3475" y="5200650"/>
          <a:ext cx="885825"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fLocksText="0">
      <xdr:nvSpPr>
        <xdr:cNvPr id="295" name="フローチャート: 判断 294">
          <a:extLst>
            <a:ext uri="{FF2B5EF4-FFF2-40B4-BE49-F238E27FC236}">
              <a16:creationId xmlns:a16="http://schemas.microsoft.com/office/drawing/2014/main" id="{00000000-0008-0000-0600-000027010000}"/>
            </a:ext>
          </a:extLst>
        </xdr:cNvPr>
        <xdr:cNvSpPr/>
      </xdr:nvSpPr>
      <xdr:spPr>
        <a:xfrm>
          <a:off x="9591675" y="587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36</xdr:row>
      <xdr:rowOff>123825</xdr:rowOff>
    </xdr:from>
    <xdr:ext cx="533400" cy="25717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63075" y="5962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11295</xdr:rowOff>
    </xdr:from>
    <xdr:to>
      <xdr:col>45</xdr:col>
      <xdr:colOff>177800</xdr:colOff>
      <xdr:row>35</xdr:row>
      <xdr:rowOff>74938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58125" y="5200650"/>
          <a:ext cx="885825"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47203</xdr:rowOff>
    </xdr:from>
    <xdr:to>
      <xdr:col>46</xdr:col>
      <xdr:colOff>38100</xdr:colOff>
      <xdr:row>33</xdr:row>
      <xdr:rowOff>148803</xdr:rowOff>
    </xdr:to>
    <xdr:sp macro="" textlink="" fLocksText="0">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6325" y="5400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66675</xdr:colOff>
      <xdr:row>33</xdr:row>
      <xdr:rowOff>142875</xdr:rowOff>
    </xdr:from>
    <xdr:ext cx="600075" cy="25717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48675" y="54959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74938</xdr:rowOff>
    </xdr:from>
    <xdr:to>
      <xdr:col>41</xdr:col>
      <xdr:colOff>50800</xdr:colOff>
      <xdr:row>36</xdr:row>
      <xdr:rowOff>124525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753100"/>
          <a:ext cx="88582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24051</xdr:rowOff>
    </xdr:from>
    <xdr:to>
      <xdr:col>41</xdr:col>
      <xdr:colOff>101600</xdr:colOff>
      <xdr:row>36</xdr:row>
      <xdr:rowOff>125651</xdr:rowOff>
    </xdr:to>
    <xdr:sp macro="" textlink="" fLocksText="0">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867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36</xdr:row>
      <xdr:rowOff>114300</xdr:rowOff>
    </xdr:from>
    <xdr:ext cx="533400" cy="25717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1425" y="5953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158500</xdr:rowOff>
    </xdr:from>
    <xdr:to>
      <xdr:col>36</xdr:col>
      <xdr:colOff>165100</xdr:colOff>
      <xdr:row>36</xdr:row>
      <xdr:rowOff>88650</xdr:rowOff>
    </xdr:to>
    <xdr:sp macro="" textlink="" fLocksText="0">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4675" y="5838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34</xdr:row>
      <xdr:rowOff>104775</xdr:rowOff>
    </xdr:from>
    <xdr:ext cx="533400" cy="25717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96075" y="5619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3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67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138593</xdr:rowOff>
    </xdr:from>
    <xdr:to>
      <xdr:col>55</xdr:col>
      <xdr:colOff>50800</xdr:colOff>
      <xdr:row>35</xdr:row>
      <xdr:rowOff>68743</xdr:rowOff>
    </xdr:to>
    <xdr:sp macro="" textlink="" fLocksText="0">
      <xdr:nvSpPr>
        <xdr:cNvPr id="310" name="楕円 309">
          <a:extLst>
            <a:ext uri="{FF2B5EF4-FFF2-40B4-BE49-F238E27FC236}">
              <a16:creationId xmlns:a16="http://schemas.microsoft.com/office/drawing/2014/main" id="{00000000-0008-0000-0600-000036010000}"/>
            </a:ext>
          </a:extLst>
        </xdr:cNvPr>
        <xdr:cNvSpPr/>
      </xdr:nvSpPr>
      <xdr:spPr>
        <a:xfrm>
          <a:off x="10429875" y="5657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33</xdr:row>
      <xdr:rowOff>161925</xdr:rowOff>
    </xdr:from>
    <xdr:ext cx="600075" cy="25717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5125" y="55149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139,131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108359</xdr:rowOff>
    </xdr:from>
    <xdr:to>
      <xdr:col>50</xdr:col>
      <xdr:colOff>165100</xdr:colOff>
      <xdr:row>35</xdr:row>
      <xdr:rowOff>38509</xdr:rowOff>
    </xdr:to>
    <xdr:sp macro="" textlink="" fLocksText="0">
      <xdr:nvSpPr>
        <xdr:cNvPr id="312" name="楕円 311">
          <a:extLst>
            <a:ext uri="{FF2B5EF4-FFF2-40B4-BE49-F238E27FC236}">
              <a16:creationId xmlns:a16="http://schemas.microsoft.com/office/drawing/2014/main" id="{00000000-0008-0000-0600-000038010000}"/>
            </a:ext>
          </a:extLst>
        </xdr:cNvPr>
        <xdr:cNvSpPr/>
      </xdr:nvSpPr>
      <xdr:spPr>
        <a:xfrm>
          <a:off x="9591675" y="5619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0</xdr:colOff>
      <xdr:row>33</xdr:row>
      <xdr:rowOff>57150</xdr:rowOff>
    </xdr:from>
    <xdr:ext cx="600075" cy="25717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4500" y="54102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145,744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131945</xdr:rowOff>
    </xdr:from>
    <xdr:to>
      <xdr:col>46</xdr:col>
      <xdr:colOff>38100</xdr:colOff>
      <xdr:row>32</xdr:row>
      <xdr:rowOff>62095</xdr:rowOff>
    </xdr:to>
    <xdr:sp macro="" textlink="" fLocksText="0">
      <xdr:nvSpPr>
        <xdr:cNvPr id="314" name="楕円 313">
          <a:extLst>
            <a:ext uri="{FF2B5EF4-FFF2-40B4-BE49-F238E27FC236}">
              <a16:creationId xmlns:a16="http://schemas.microsoft.com/office/drawing/2014/main" id="{00000000-0008-0000-0600-00003A010000}"/>
            </a:ext>
          </a:extLst>
        </xdr:cNvPr>
        <xdr:cNvSpPr/>
      </xdr:nvSpPr>
      <xdr:spPr>
        <a:xfrm>
          <a:off x="8696325" y="5162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66675</xdr:colOff>
      <xdr:row>30</xdr:row>
      <xdr:rowOff>76200</xdr:rowOff>
    </xdr:from>
    <xdr:ext cx="600075" cy="25717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48675" y="49434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253,085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24138</xdr:rowOff>
    </xdr:from>
    <xdr:to>
      <xdr:col>41</xdr:col>
      <xdr:colOff>101600</xdr:colOff>
      <xdr:row>35</xdr:row>
      <xdr:rowOff>125738</xdr:rowOff>
    </xdr:to>
    <xdr:sp macro="" textlink="" fLocksText="0">
      <xdr:nvSpPr>
        <xdr:cNvPr id="316" name="楕円 315">
          <a:extLst>
            <a:ext uri="{FF2B5EF4-FFF2-40B4-BE49-F238E27FC236}">
              <a16:creationId xmlns:a16="http://schemas.microsoft.com/office/drawing/2014/main" id="{00000000-0008-0000-0600-00003C010000}"/>
            </a:ext>
          </a:extLst>
        </xdr:cNvPr>
        <xdr:cNvSpPr/>
      </xdr:nvSpPr>
      <xdr:spPr>
        <a:xfrm>
          <a:off x="7810500" y="5705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123825</xdr:colOff>
      <xdr:row>33</xdr:row>
      <xdr:rowOff>142875</xdr:rowOff>
    </xdr:from>
    <xdr:ext cx="600075" cy="25717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53325" y="54959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126,665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73725</xdr:rowOff>
    </xdr:from>
    <xdr:to>
      <xdr:col>36</xdr:col>
      <xdr:colOff>165100</xdr:colOff>
      <xdr:row>37</xdr:row>
      <xdr:rowOff>3875</xdr:rowOff>
    </xdr:to>
    <xdr:sp macro="" textlink="" fLocksText="0">
      <xdr:nvSpPr>
        <xdr:cNvPr id="318" name="楕円 317">
          <a:extLst>
            <a:ext uri="{FF2B5EF4-FFF2-40B4-BE49-F238E27FC236}">
              <a16:creationId xmlns:a16="http://schemas.microsoft.com/office/drawing/2014/main" id="{00000000-0008-0000-0600-00003E010000}"/>
            </a:ext>
          </a:extLst>
        </xdr:cNvPr>
        <xdr:cNvSpPr/>
      </xdr:nvSpPr>
      <xdr:spPr>
        <a:xfrm>
          <a:off x="6924675" y="5915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36</xdr:row>
      <xdr:rowOff>161925</xdr:rowOff>
    </xdr:from>
    <xdr:ext cx="533400" cy="25717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96075" y="6000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fLocksText="0">
      <xdr:nvSpPr>
        <xdr:cNvPr id="320" name="正方形/長方形 319">
          <a:extLst>
            <a:ext uri="{FF2B5EF4-FFF2-40B4-BE49-F238E27FC236}">
              <a16:creationId xmlns:a16="http://schemas.microsoft.com/office/drawing/2014/main" id="{00000000-0008-0000-0600-000040010000}"/>
            </a:ext>
          </a:extLst>
        </xdr:cNvPr>
        <xdr:cNvSpPr/>
      </xdr:nvSpPr>
      <xdr:spPr>
        <a:xfrm>
          <a:off x="6600825"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21" name="正方形/長方形 320">
          <a:extLst>
            <a:ext uri="{FF2B5EF4-FFF2-40B4-BE49-F238E27FC236}">
              <a16:creationId xmlns:a16="http://schemas.microsoft.com/office/drawing/2014/main" id="{00000000-0008-0000-0600-000041010000}"/>
            </a:ext>
          </a:extLst>
        </xdr:cNvPr>
        <xdr:cNvSpPr/>
      </xdr:nvSpPr>
      <xdr:spPr>
        <a:xfrm>
          <a:off x="673417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22" name="正方形/長方形 321">
          <a:extLst>
            <a:ext uri="{FF2B5EF4-FFF2-40B4-BE49-F238E27FC236}">
              <a16:creationId xmlns:a16="http://schemas.microsoft.com/office/drawing/2014/main" id="{00000000-0008-0000-0600-000042010000}"/>
            </a:ext>
          </a:extLst>
        </xdr:cNvPr>
        <xdr:cNvSpPr/>
      </xdr:nvSpPr>
      <xdr:spPr>
        <a:xfrm>
          <a:off x="673417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23" name="正方形/長方形 322">
          <a:extLst>
            <a:ext uri="{FF2B5EF4-FFF2-40B4-BE49-F238E27FC236}">
              <a16:creationId xmlns:a16="http://schemas.microsoft.com/office/drawing/2014/main" id="{00000000-0008-0000-0600-000043010000}"/>
            </a:ext>
          </a:extLst>
        </xdr:cNvPr>
        <xdr:cNvSpPr/>
      </xdr:nvSpPr>
      <xdr:spPr>
        <a:xfrm>
          <a:off x="7743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24" name="正方形/長方形 323">
          <a:extLst>
            <a:ext uri="{FF2B5EF4-FFF2-40B4-BE49-F238E27FC236}">
              <a16:creationId xmlns:a16="http://schemas.microsoft.com/office/drawing/2014/main" id="{00000000-0008-0000-0600-000044010000}"/>
            </a:ext>
          </a:extLst>
        </xdr:cNvPr>
        <xdr:cNvSpPr/>
      </xdr:nvSpPr>
      <xdr:spPr>
        <a:xfrm>
          <a:off x="7743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25" name="正方形/長方形 324">
          <a:extLst>
            <a:ext uri="{FF2B5EF4-FFF2-40B4-BE49-F238E27FC236}">
              <a16:creationId xmlns:a16="http://schemas.microsoft.com/office/drawing/2014/main" id="{00000000-0008-0000-0600-000045010000}"/>
            </a:ext>
          </a:extLst>
        </xdr:cNvPr>
        <xdr:cNvSpPr/>
      </xdr:nvSpPr>
      <xdr:spPr>
        <a:xfrm>
          <a:off x="8886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26" name="正方形/長方形 325">
          <a:extLst>
            <a:ext uri="{FF2B5EF4-FFF2-40B4-BE49-F238E27FC236}">
              <a16:creationId xmlns:a16="http://schemas.microsoft.com/office/drawing/2014/main" id="{00000000-0008-0000-0600-000046010000}"/>
            </a:ext>
          </a:extLst>
        </xdr:cNvPr>
        <xdr:cNvSpPr/>
      </xdr:nvSpPr>
      <xdr:spPr>
        <a:xfrm>
          <a:off x="8886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27" name="正方形/長方形 326">
          <a:extLst>
            <a:ext uri="{FF2B5EF4-FFF2-40B4-BE49-F238E27FC236}">
              <a16:creationId xmlns:a16="http://schemas.microsoft.com/office/drawing/2014/main" id="{00000000-0008-0000-0600-000047010000}"/>
            </a:ext>
          </a:extLst>
        </xdr:cNvPr>
        <xdr:cNvSpPr/>
      </xdr:nvSpPr>
      <xdr:spPr>
        <a:xfrm>
          <a:off x="6600825"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47</xdr:row>
      <xdr:rowOff>9525</xdr:rowOff>
    </xdr:from>
    <xdr:ext cx="352425" cy="22860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2725"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0825"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0825" y="9610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58</xdr:row>
      <xdr:rowOff>76200</xdr:rowOff>
    </xdr:from>
    <xdr:ext cx="247650" cy="25717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3175" y="9477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0825" y="924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56</xdr:row>
      <xdr:rowOff>38100</xdr:rowOff>
    </xdr:from>
    <xdr:ext cx="533400" cy="25717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67425" y="9115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0825"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53</xdr:row>
      <xdr:rowOff>171450</xdr:rowOff>
    </xdr:from>
    <xdr:ext cx="600075" cy="25717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0750" y="87534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0825" y="8534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51</xdr:row>
      <xdr:rowOff>133350</xdr:rowOff>
    </xdr:from>
    <xdr:ext cx="600075" cy="25717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0750" y="8401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0825" y="817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49</xdr:row>
      <xdr:rowOff>95250</xdr:rowOff>
    </xdr:from>
    <xdr:ext cx="600075" cy="25717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0750" y="8039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0825"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47</xdr:row>
      <xdr:rowOff>57150</xdr:rowOff>
    </xdr:from>
    <xdr:ext cx="600075" cy="25717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0750" y="767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fLocksText="0">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0825"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7500" y="81915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58</xdr:row>
      <xdr:rowOff>133350</xdr:rowOff>
    </xdr:from>
    <xdr:ext cx="533400" cy="25717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5125" y="9534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11,180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91775" y="95345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49</xdr:row>
      <xdr:rowOff>28575</xdr:rowOff>
    </xdr:from>
    <xdr:ext cx="600075" cy="25717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5125" y="79724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197,507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91775" y="81915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103215</xdr:rowOff>
    </xdr:from>
    <xdr:to>
      <xdr:col>55</xdr:col>
      <xdr:colOff>0</xdr:colOff>
      <xdr:row>56</xdr:row>
      <xdr:rowOff>117419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1821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55</xdr:row>
      <xdr:rowOff>28575</xdr:rowOff>
    </xdr:from>
    <xdr:ext cx="533400" cy="25717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5125" y="89439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fLocksText="0">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9875" y="9077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54</xdr:row>
      <xdr:rowOff>114630</xdr:rowOff>
    </xdr:from>
    <xdr:to>
      <xdr:col>50</xdr:col>
      <xdr:colOff>114300</xdr:colOff>
      <xdr:row>56</xdr:row>
      <xdr:rowOff>117419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3475" y="8867775"/>
          <a:ext cx="885825"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fLocksText="0">
      <xdr:nvSpPr>
        <xdr:cNvPr id="352" name="フローチャート: 判断 351">
          <a:extLst>
            <a:ext uri="{FF2B5EF4-FFF2-40B4-BE49-F238E27FC236}">
              <a16:creationId xmlns:a16="http://schemas.microsoft.com/office/drawing/2014/main" id="{00000000-0008-0000-0600-000060010000}"/>
            </a:ext>
          </a:extLst>
        </xdr:cNvPr>
        <xdr:cNvSpPr/>
      </xdr:nvSpPr>
      <xdr:spPr>
        <a:xfrm>
          <a:off x="9591675" y="9010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54</xdr:row>
      <xdr:rowOff>47625</xdr:rowOff>
    </xdr:from>
    <xdr:ext cx="533400" cy="25717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63075" y="8801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114630</xdr:rowOff>
    </xdr:from>
    <xdr:to>
      <xdr:col>45</xdr:col>
      <xdr:colOff>177800</xdr:colOff>
      <xdr:row>56</xdr:row>
      <xdr:rowOff>127302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58125" y="8867775"/>
          <a:ext cx="885825"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35872</xdr:rowOff>
    </xdr:from>
    <xdr:to>
      <xdr:col>46</xdr:col>
      <xdr:colOff>38100</xdr:colOff>
      <xdr:row>55</xdr:row>
      <xdr:rowOff>137472</xdr:rowOff>
    </xdr:to>
    <xdr:sp macro="" textlink="" fLocksText="0">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6325" y="8953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55</xdr:row>
      <xdr:rowOff>133350</xdr:rowOff>
    </xdr:from>
    <xdr:ext cx="533400" cy="25717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77250" y="9048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55385</xdr:rowOff>
    </xdr:from>
    <xdr:to>
      <xdr:col>41</xdr:col>
      <xdr:colOff>50800</xdr:colOff>
      <xdr:row>56</xdr:row>
      <xdr:rowOff>127302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134475"/>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46205</xdr:rowOff>
    </xdr:from>
    <xdr:to>
      <xdr:col>41</xdr:col>
      <xdr:colOff>101600</xdr:colOff>
      <xdr:row>55</xdr:row>
      <xdr:rowOff>147805</xdr:rowOff>
    </xdr:to>
    <xdr:sp macro="" textlink="" fLocksText="0">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8963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53</xdr:row>
      <xdr:rowOff>161925</xdr:rowOff>
    </xdr:from>
    <xdr:ext cx="533400" cy="25717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1425" y="8753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115860</xdr:rowOff>
    </xdr:from>
    <xdr:to>
      <xdr:col>36</xdr:col>
      <xdr:colOff>165100</xdr:colOff>
      <xdr:row>55</xdr:row>
      <xdr:rowOff>46010</xdr:rowOff>
    </xdr:to>
    <xdr:sp macro="" textlink="" fLocksText="0">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4675" y="8867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53</xdr:row>
      <xdr:rowOff>66675</xdr:rowOff>
    </xdr:from>
    <xdr:ext cx="533400" cy="25717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96075" y="8658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3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67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52415</xdr:rowOff>
    </xdr:from>
    <xdr:to>
      <xdr:col>55</xdr:col>
      <xdr:colOff>50800</xdr:colOff>
      <xdr:row>56</xdr:row>
      <xdr:rowOff>154015</xdr:rowOff>
    </xdr:to>
    <xdr:sp macro="" textlink="" fLocksText="0">
      <xdr:nvSpPr>
        <xdr:cNvPr id="367" name="楕円 366">
          <a:extLst>
            <a:ext uri="{FF2B5EF4-FFF2-40B4-BE49-F238E27FC236}">
              <a16:creationId xmlns:a16="http://schemas.microsoft.com/office/drawing/2014/main" id="{00000000-0008-0000-0600-00006F010000}"/>
            </a:ext>
          </a:extLst>
        </xdr:cNvPr>
        <xdr:cNvSpPr/>
      </xdr:nvSpPr>
      <xdr:spPr>
        <a:xfrm>
          <a:off x="10429875" y="9134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56</xdr:row>
      <xdr:rowOff>28575</xdr:rowOff>
    </xdr:from>
    <xdr:ext cx="533400" cy="25717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5125" y="9105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59,788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66619</xdr:rowOff>
    </xdr:from>
    <xdr:to>
      <xdr:col>50</xdr:col>
      <xdr:colOff>165100</xdr:colOff>
      <xdr:row>56</xdr:row>
      <xdr:rowOff>168219</xdr:rowOff>
    </xdr:to>
    <xdr:sp macro="" textlink="" fLocksText="0">
      <xdr:nvSpPr>
        <xdr:cNvPr id="369" name="楕円 368">
          <a:extLst>
            <a:ext uri="{FF2B5EF4-FFF2-40B4-BE49-F238E27FC236}">
              <a16:creationId xmlns:a16="http://schemas.microsoft.com/office/drawing/2014/main" id="{00000000-0008-0000-0600-000071010000}"/>
            </a:ext>
          </a:extLst>
        </xdr:cNvPr>
        <xdr:cNvSpPr/>
      </xdr:nvSpPr>
      <xdr:spPr>
        <a:xfrm>
          <a:off x="9591675" y="9144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56</xdr:row>
      <xdr:rowOff>161925</xdr:rowOff>
    </xdr:from>
    <xdr:ext cx="533400" cy="25717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63075" y="923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57,924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63830</xdr:rowOff>
    </xdr:from>
    <xdr:to>
      <xdr:col>46</xdr:col>
      <xdr:colOff>38100</xdr:colOff>
      <xdr:row>54</xdr:row>
      <xdr:rowOff>165430</xdr:rowOff>
    </xdr:to>
    <xdr:sp macro="" textlink="" fLocksText="0">
      <xdr:nvSpPr>
        <xdr:cNvPr id="371" name="楕円 370">
          <a:extLst>
            <a:ext uri="{FF2B5EF4-FFF2-40B4-BE49-F238E27FC236}">
              <a16:creationId xmlns:a16="http://schemas.microsoft.com/office/drawing/2014/main" id="{00000000-0008-0000-0600-000073010000}"/>
            </a:ext>
          </a:extLst>
        </xdr:cNvPr>
        <xdr:cNvSpPr/>
      </xdr:nvSpPr>
      <xdr:spPr>
        <a:xfrm>
          <a:off x="8696325" y="8820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66675</xdr:colOff>
      <xdr:row>53</xdr:row>
      <xdr:rowOff>9525</xdr:rowOff>
    </xdr:from>
    <xdr:ext cx="600075" cy="25717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48675" y="86010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103,290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76502</xdr:rowOff>
    </xdr:from>
    <xdr:to>
      <xdr:col>41</xdr:col>
      <xdr:colOff>101600</xdr:colOff>
      <xdr:row>57</xdr:row>
      <xdr:rowOff>6652</xdr:rowOff>
    </xdr:to>
    <xdr:sp macro="" textlink="" fLocksText="0">
      <xdr:nvSpPr>
        <xdr:cNvPr id="373" name="楕円 372">
          <a:extLst>
            <a:ext uri="{FF2B5EF4-FFF2-40B4-BE49-F238E27FC236}">
              <a16:creationId xmlns:a16="http://schemas.microsoft.com/office/drawing/2014/main" id="{00000000-0008-0000-0600-000075010000}"/>
            </a:ext>
          </a:extLst>
        </xdr:cNvPr>
        <xdr:cNvSpPr/>
      </xdr:nvSpPr>
      <xdr:spPr>
        <a:xfrm>
          <a:off x="7810500" y="9153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56</xdr:row>
      <xdr:rowOff>171450</xdr:rowOff>
    </xdr:from>
    <xdr:ext cx="533400" cy="25717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1425" y="923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4585</xdr:rowOff>
    </xdr:from>
    <xdr:to>
      <xdr:col>36</xdr:col>
      <xdr:colOff>165100</xdr:colOff>
      <xdr:row>56</xdr:row>
      <xdr:rowOff>106185</xdr:rowOff>
    </xdr:to>
    <xdr:sp macro="" textlink="" fLocksText="0">
      <xdr:nvSpPr>
        <xdr:cNvPr id="375" name="楕円 374">
          <a:extLst>
            <a:ext uri="{FF2B5EF4-FFF2-40B4-BE49-F238E27FC236}">
              <a16:creationId xmlns:a16="http://schemas.microsoft.com/office/drawing/2014/main" id="{00000000-0008-0000-0600-000077010000}"/>
            </a:ext>
          </a:extLst>
        </xdr:cNvPr>
        <xdr:cNvSpPr/>
      </xdr:nvSpPr>
      <xdr:spPr>
        <a:xfrm>
          <a:off x="6924675" y="9077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56</xdr:row>
      <xdr:rowOff>95250</xdr:rowOff>
    </xdr:from>
    <xdr:ext cx="533400" cy="25717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96075" y="9172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fLocksText="0">
      <xdr:nvSpPr>
        <xdr:cNvPr id="377" name="正方形/長方形 376">
          <a:extLst>
            <a:ext uri="{FF2B5EF4-FFF2-40B4-BE49-F238E27FC236}">
              <a16:creationId xmlns:a16="http://schemas.microsoft.com/office/drawing/2014/main" id="{00000000-0008-0000-0600-000079010000}"/>
            </a:ext>
          </a:extLst>
        </xdr:cNvPr>
        <xdr:cNvSpPr/>
      </xdr:nvSpPr>
      <xdr:spPr>
        <a:xfrm>
          <a:off x="6600825"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78" name="正方形/長方形 377">
          <a:extLst>
            <a:ext uri="{FF2B5EF4-FFF2-40B4-BE49-F238E27FC236}">
              <a16:creationId xmlns:a16="http://schemas.microsoft.com/office/drawing/2014/main" id="{00000000-0008-0000-0600-00007A010000}"/>
            </a:ext>
          </a:extLst>
        </xdr:cNvPr>
        <xdr:cNvSpPr/>
      </xdr:nvSpPr>
      <xdr:spPr>
        <a:xfrm>
          <a:off x="673417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79" name="正方形/長方形 378">
          <a:extLst>
            <a:ext uri="{FF2B5EF4-FFF2-40B4-BE49-F238E27FC236}">
              <a16:creationId xmlns:a16="http://schemas.microsoft.com/office/drawing/2014/main" id="{00000000-0008-0000-0600-00007B010000}"/>
            </a:ext>
          </a:extLst>
        </xdr:cNvPr>
        <xdr:cNvSpPr/>
      </xdr:nvSpPr>
      <xdr:spPr>
        <a:xfrm>
          <a:off x="673417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80" name="正方形/長方形 379">
          <a:extLst>
            <a:ext uri="{FF2B5EF4-FFF2-40B4-BE49-F238E27FC236}">
              <a16:creationId xmlns:a16="http://schemas.microsoft.com/office/drawing/2014/main" id="{00000000-0008-0000-0600-00007C010000}"/>
            </a:ext>
          </a:extLst>
        </xdr:cNvPr>
        <xdr:cNvSpPr/>
      </xdr:nvSpPr>
      <xdr:spPr>
        <a:xfrm>
          <a:off x="774382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81" name="正方形/長方形 380">
          <a:extLst>
            <a:ext uri="{FF2B5EF4-FFF2-40B4-BE49-F238E27FC236}">
              <a16:creationId xmlns:a16="http://schemas.microsoft.com/office/drawing/2014/main" id="{00000000-0008-0000-0600-00007D010000}"/>
            </a:ext>
          </a:extLst>
        </xdr:cNvPr>
        <xdr:cNvSpPr/>
      </xdr:nvSpPr>
      <xdr:spPr>
        <a:xfrm>
          <a:off x="774382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82" name="正方形/長方形 381">
          <a:extLst>
            <a:ext uri="{FF2B5EF4-FFF2-40B4-BE49-F238E27FC236}">
              <a16:creationId xmlns:a16="http://schemas.microsoft.com/office/drawing/2014/main" id="{00000000-0008-0000-0600-00007E010000}"/>
            </a:ext>
          </a:extLst>
        </xdr:cNvPr>
        <xdr:cNvSpPr/>
      </xdr:nvSpPr>
      <xdr:spPr>
        <a:xfrm>
          <a:off x="888682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83" name="正方形/長方形 382">
          <a:extLst>
            <a:ext uri="{FF2B5EF4-FFF2-40B4-BE49-F238E27FC236}">
              <a16:creationId xmlns:a16="http://schemas.microsoft.com/office/drawing/2014/main" id="{00000000-0008-0000-0600-00007F010000}"/>
            </a:ext>
          </a:extLst>
        </xdr:cNvPr>
        <xdr:cNvSpPr/>
      </xdr:nvSpPr>
      <xdr:spPr>
        <a:xfrm>
          <a:off x="888682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84" name="正方形/長方形 383">
          <a:extLst>
            <a:ext uri="{FF2B5EF4-FFF2-40B4-BE49-F238E27FC236}">
              <a16:creationId xmlns:a16="http://schemas.microsoft.com/office/drawing/2014/main" id="{00000000-0008-0000-0600-000080010000}"/>
            </a:ext>
          </a:extLst>
        </xdr:cNvPr>
        <xdr:cNvSpPr/>
      </xdr:nvSpPr>
      <xdr:spPr>
        <a:xfrm>
          <a:off x="6600825" y="11049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67</xdr:row>
      <xdr:rowOff>9525</xdr:rowOff>
    </xdr:from>
    <xdr:ext cx="352425" cy="22860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2725" y="10868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082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0825" y="12849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78</xdr:row>
      <xdr:rowOff>76200</xdr:rowOff>
    </xdr:from>
    <xdr:ext cx="247650" cy="25717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3175" y="127158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0825" y="12487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76</xdr:row>
      <xdr:rowOff>38100</xdr:rowOff>
    </xdr:from>
    <xdr:ext cx="533400" cy="25717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67425" y="12353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0825" y="1213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73</xdr:row>
      <xdr:rowOff>171450</xdr:rowOff>
    </xdr:from>
    <xdr:ext cx="533400" cy="25717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67425" y="11991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0825" y="11772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71</xdr:row>
      <xdr:rowOff>133350</xdr:rowOff>
    </xdr:from>
    <xdr:ext cx="533400" cy="25717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67425" y="11639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0825" y="11410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69</xdr:row>
      <xdr:rowOff>95250</xdr:rowOff>
    </xdr:from>
    <xdr:ext cx="533400" cy="25717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67425" y="11277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082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67</xdr:row>
      <xdr:rowOff>57150</xdr:rowOff>
    </xdr:from>
    <xdr:ext cx="600075" cy="25717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0750" y="10915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fLocksText="0">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0825" y="11049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7500" y="1132522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79</xdr:row>
      <xdr:rowOff>47625</xdr:rowOff>
    </xdr:from>
    <xdr:ext cx="247650" cy="25717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5125" y="128492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91775" y="12849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68</xdr:row>
      <xdr:rowOff>85725</xdr:rowOff>
    </xdr:from>
    <xdr:ext cx="533400" cy="25717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5125" y="11106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84,906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91775" y="11325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43174</xdr:rowOff>
    </xdr:from>
    <xdr:to>
      <xdr:col>55</xdr:col>
      <xdr:colOff>0</xdr:colOff>
      <xdr:row>79</xdr:row>
      <xdr:rowOff>43687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849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76</xdr:row>
      <xdr:rowOff>95250</xdr:rowOff>
    </xdr:from>
    <xdr:ext cx="533400" cy="25717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5125" y="124110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fLocksText="0">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9875" y="12544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79</xdr:row>
      <xdr:rowOff>35401</xdr:rowOff>
    </xdr:from>
    <xdr:to>
      <xdr:col>50</xdr:col>
      <xdr:colOff>114300</xdr:colOff>
      <xdr:row>79</xdr:row>
      <xdr:rowOff>43687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3475" y="128397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fLocksText="0">
      <xdr:nvSpPr>
        <xdr:cNvPr id="409" name="フローチャート: 判断 408">
          <a:extLst>
            <a:ext uri="{FF2B5EF4-FFF2-40B4-BE49-F238E27FC236}">
              <a16:creationId xmlns:a16="http://schemas.microsoft.com/office/drawing/2014/main" id="{00000000-0008-0000-0600-000099010000}"/>
            </a:ext>
          </a:extLst>
        </xdr:cNvPr>
        <xdr:cNvSpPr/>
      </xdr:nvSpPr>
      <xdr:spPr>
        <a:xfrm>
          <a:off x="9591675" y="12477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75</xdr:row>
      <xdr:rowOff>114300</xdr:rowOff>
    </xdr:from>
    <xdr:ext cx="533400" cy="25717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63075" y="12268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168790</xdr:rowOff>
    </xdr:from>
    <xdr:to>
      <xdr:col>45</xdr:col>
      <xdr:colOff>177800</xdr:colOff>
      <xdr:row>79</xdr:row>
      <xdr:rowOff>35401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58125" y="128016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66460</xdr:rowOff>
    </xdr:from>
    <xdr:to>
      <xdr:col>46</xdr:col>
      <xdr:colOff>38100</xdr:colOff>
      <xdr:row>77</xdr:row>
      <xdr:rowOff>168060</xdr:rowOff>
    </xdr:to>
    <xdr:sp macro="" textlink="" fLocksText="0">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6325" y="12544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76</xdr:row>
      <xdr:rowOff>9525</xdr:rowOff>
    </xdr:from>
    <xdr:ext cx="533400" cy="25717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77250" y="12325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168790</xdr:rowOff>
    </xdr:from>
    <xdr:to>
      <xdr:col>41</xdr:col>
      <xdr:colOff>50800</xdr:colOff>
      <xdr:row>79</xdr:row>
      <xdr:rowOff>33229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8016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67526</xdr:rowOff>
    </xdr:from>
    <xdr:to>
      <xdr:col>41</xdr:col>
      <xdr:colOff>101600</xdr:colOff>
      <xdr:row>75</xdr:row>
      <xdr:rowOff>169126</xdr:rowOff>
    </xdr:to>
    <xdr:sp macro="" textlink="" fLocksText="0">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220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74</xdr:row>
      <xdr:rowOff>9525</xdr:rowOff>
    </xdr:from>
    <xdr:ext cx="533400" cy="25717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1425" y="12001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151898</xdr:rowOff>
    </xdr:from>
    <xdr:to>
      <xdr:col>36</xdr:col>
      <xdr:colOff>165100</xdr:colOff>
      <xdr:row>74</xdr:row>
      <xdr:rowOff>82048</xdr:rowOff>
    </xdr:to>
    <xdr:sp macro="" textlink="" fLocksText="0">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4675" y="11982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72</xdr:row>
      <xdr:rowOff>95250</xdr:rowOff>
    </xdr:from>
    <xdr:ext cx="533400" cy="25717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96075" y="11763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3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67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163824</xdr:rowOff>
    </xdr:from>
    <xdr:to>
      <xdr:col>55</xdr:col>
      <xdr:colOff>50800</xdr:colOff>
      <xdr:row>79</xdr:row>
      <xdr:rowOff>93974</xdr:rowOff>
    </xdr:to>
    <xdr:sp macro="" textlink="" fLocksText="0">
      <xdr:nvSpPr>
        <xdr:cNvPr id="424" name="楕円 423">
          <a:extLst>
            <a:ext uri="{FF2B5EF4-FFF2-40B4-BE49-F238E27FC236}">
              <a16:creationId xmlns:a16="http://schemas.microsoft.com/office/drawing/2014/main" id="{00000000-0008-0000-0600-0000A8010000}"/>
            </a:ext>
          </a:extLst>
        </xdr:cNvPr>
        <xdr:cNvSpPr/>
      </xdr:nvSpPr>
      <xdr:spPr>
        <a:xfrm>
          <a:off x="10429875" y="12801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78</xdr:row>
      <xdr:rowOff>76200</xdr:rowOff>
    </xdr:from>
    <xdr:ext cx="314325" cy="25717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5125" y="127158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164337</xdr:rowOff>
    </xdr:from>
    <xdr:to>
      <xdr:col>50</xdr:col>
      <xdr:colOff>165100</xdr:colOff>
      <xdr:row>79</xdr:row>
      <xdr:rowOff>94487</xdr:rowOff>
    </xdr:to>
    <xdr:sp macro="" textlink="" fLocksText="0">
      <xdr:nvSpPr>
        <xdr:cNvPr id="426" name="楕円 425">
          <a:extLst>
            <a:ext uri="{FF2B5EF4-FFF2-40B4-BE49-F238E27FC236}">
              <a16:creationId xmlns:a16="http://schemas.microsoft.com/office/drawing/2014/main" id="{00000000-0008-0000-0600-0000AA010000}"/>
            </a:ext>
          </a:extLst>
        </xdr:cNvPr>
        <xdr:cNvSpPr/>
      </xdr:nvSpPr>
      <xdr:spPr>
        <a:xfrm>
          <a:off x="9591675" y="12801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142875</xdr:colOff>
      <xdr:row>79</xdr:row>
      <xdr:rowOff>85725</xdr:rowOff>
    </xdr:from>
    <xdr:ext cx="314325" cy="25717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77375" y="1288732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156051</xdr:rowOff>
    </xdr:from>
    <xdr:to>
      <xdr:col>46</xdr:col>
      <xdr:colOff>38100</xdr:colOff>
      <xdr:row>79</xdr:row>
      <xdr:rowOff>86201</xdr:rowOff>
    </xdr:to>
    <xdr:sp macro="" textlink="" fLocksText="0">
      <xdr:nvSpPr>
        <xdr:cNvPr id="428" name="楕円 427">
          <a:extLst>
            <a:ext uri="{FF2B5EF4-FFF2-40B4-BE49-F238E27FC236}">
              <a16:creationId xmlns:a16="http://schemas.microsoft.com/office/drawing/2014/main" id="{00000000-0008-0000-0600-0000AC010000}"/>
            </a:ext>
          </a:extLst>
        </xdr:cNvPr>
        <xdr:cNvSpPr/>
      </xdr:nvSpPr>
      <xdr:spPr>
        <a:xfrm>
          <a:off x="8696325" y="12792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79</xdr:row>
      <xdr:rowOff>76200</xdr:rowOff>
    </xdr:from>
    <xdr:ext cx="381000" cy="25717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3450" y="128778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117990</xdr:rowOff>
    </xdr:from>
    <xdr:to>
      <xdr:col>41</xdr:col>
      <xdr:colOff>101600</xdr:colOff>
      <xdr:row>79</xdr:row>
      <xdr:rowOff>48140</xdr:rowOff>
    </xdr:to>
    <xdr:sp macro="" textlink="" fLocksText="0">
      <xdr:nvSpPr>
        <xdr:cNvPr id="430" name="楕円 429">
          <a:extLst>
            <a:ext uri="{FF2B5EF4-FFF2-40B4-BE49-F238E27FC236}">
              <a16:creationId xmlns:a16="http://schemas.microsoft.com/office/drawing/2014/main" id="{00000000-0008-0000-0600-0000AE010000}"/>
            </a:ext>
          </a:extLst>
        </xdr:cNvPr>
        <xdr:cNvSpPr/>
      </xdr:nvSpPr>
      <xdr:spPr>
        <a:xfrm>
          <a:off x="7810500" y="12753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79</xdr:row>
      <xdr:rowOff>38100</xdr:rowOff>
    </xdr:from>
    <xdr:ext cx="466725" cy="25717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0000" y="12839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153879</xdr:rowOff>
    </xdr:from>
    <xdr:to>
      <xdr:col>36</xdr:col>
      <xdr:colOff>165100</xdr:colOff>
      <xdr:row>79</xdr:row>
      <xdr:rowOff>84029</xdr:rowOff>
    </xdr:to>
    <xdr:sp macro="" textlink="" fLocksText="0">
      <xdr:nvSpPr>
        <xdr:cNvPr id="432" name="楕円 431">
          <a:extLst>
            <a:ext uri="{FF2B5EF4-FFF2-40B4-BE49-F238E27FC236}">
              <a16:creationId xmlns:a16="http://schemas.microsoft.com/office/drawing/2014/main" id="{00000000-0008-0000-0600-0000B0010000}"/>
            </a:ext>
          </a:extLst>
        </xdr:cNvPr>
        <xdr:cNvSpPr/>
      </xdr:nvSpPr>
      <xdr:spPr>
        <a:xfrm>
          <a:off x="6924675" y="12792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114300</xdr:colOff>
      <xdr:row>79</xdr:row>
      <xdr:rowOff>76200</xdr:rowOff>
    </xdr:from>
    <xdr:ext cx="381000" cy="25717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28778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fLocksText="0">
      <xdr:nvSpPr>
        <xdr:cNvPr id="434" name="正方形/長方形 433">
          <a:extLst>
            <a:ext uri="{FF2B5EF4-FFF2-40B4-BE49-F238E27FC236}">
              <a16:creationId xmlns:a16="http://schemas.microsoft.com/office/drawing/2014/main" id="{00000000-0008-0000-0600-0000B2010000}"/>
            </a:ext>
          </a:extLst>
        </xdr:cNvPr>
        <xdr:cNvSpPr/>
      </xdr:nvSpPr>
      <xdr:spPr>
        <a:xfrm>
          <a:off x="6600825"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5" name="正方形/長方形 434">
          <a:extLst>
            <a:ext uri="{FF2B5EF4-FFF2-40B4-BE49-F238E27FC236}">
              <a16:creationId xmlns:a16="http://schemas.microsoft.com/office/drawing/2014/main" id="{00000000-0008-0000-0600-0000B3010000}"/>
            </a:ext>
          </a:extLst>
        </xdr:cNvPr>
        <xdr:cNvSpPr/>
      </xdr:nvSpPr>
      <xdr:spPr>
        <a:xfrm>
          <a:off x="673417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6" name="正方形/長方形 435">
          <a:extLst>
            <a:ext uri="{FF2B5EF4-FFF2-40B4-BE49-F238E27FC236}">
              <a16:creationId xmlns:a16="http://schemas.microsoft.com/office/drawing/2014/main" id="{00000000-0008-0000-0600-0000B4010000}"/>
            </a:ext>
          </a:extLst>
        </xdr:cNvPr>
        <xdr:cNvSpPr/>
      </xdr:nvSpPr>
      <xdr:spPr>
        <a:xfrm>
          <a:off x="673417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37" name="正方形/長方形 436">
          <a:extLst>
            <a:ext uri="{FF2B5EF4-FFF2-40B4-BE49-F238E27FC236}">
              <a16:creationId xmlns:a16="http://schemas.microsoft.com/office/drawing/2014/main" id="{00000000-0008-0000-0600-0000B5010000}"/>
            </a:ext>
          </a:extLst>
        </xdr:cNvPr>
        <xdr:cNvSpPr/>
      </xdr:nvSpPr>
      <xdr:spPr>
        <a:xfrm>
          <a:off x="774382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38" name="正方形/長方形 437">
          <a:extLst>
            <a:ext uri="{FF2B5EF4-FFF2-40B4-BE49-F238E27FC236}">
              <a16:creationId xmlns:a16="http://schemas.microsoft.com/office/drawing/2014/main" id="{00000000-0008-0000-0600-0000B6010000}"/>
            </a:ext>
          </a:extLst>
        </xdr:cNvPr>
        <xdr:cNvSpPr/>
      </xdr:nvSpPr>
      <xdr:spPr>
        <a:xfrm>
          <a:off x="774382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39" name="正方形/長方形 438">
          <a:extLst>
            <a:ext uri="{FF2B5EF4-FFF2-40B4-BE49-F238E27FC236}">
              <a16:creationId xmlns:a16="http://schemas.microsoft.com/office/drawing/2014/main" id="{00000000-0008-0000-0600-0000B7010000}"/>
            </a:ext>
          </a:extLst>
        </xdr:cNvPr>
        <xdr:cNvSpPr/>
      </xdr:nvSpPr>
      <xdr:spPr>
        <a:xfrm>
          <a:off x="888682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40" name="正方形/長方形 439">
          <a:extLst>
            <a:ext uri="{FF2B5EF4-FFF2-40B4-BE49-F238E27FC236}">
              <a16:creationId xmlns:a16="http://schemas.microsoft.com/office/drawing/2014/main" id="{00000000-0008-0000-0600-0000B8010000}"/>
            </a:ext>
          </a:extLst>
        </xdr:cNvPr>
        <xdr:cNvSpPr/>
      </xdr:nvSpPr>
      <xdr:spPr>
        <a:xfrm>
          <a:off x="888682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41" name="正方形/長方形 440">
          <a:extLst>
            <a:ext uri="{FF2B5EF4-FFF2-40B4-BE49-F238E27FC236}">
              <a16:creationId xmlns:a16="http://schemas.microsoft.com/office/drawing/2014/main" id="{00000000-0008-0000-0600-0000B9010000}"/>
            </a:ext>
          </a:extLst>
        </xdr:cNvPr>
        <xdr:cNvSpPr/>
      </xdr:nvSpPr>
      <xdr:spPr>
        <a:xfrm>
          <a:off x="6600825" y="14287500"/>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87</xdr:row>
      <xdr:rowOff>9525</xdr:rowOff>
    </xdr:from>
    <xdr:ext cx="352425" cy="22860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2725" y="14106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0825"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0825" y="16163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98</xdr:row>
      <xdr:rowOff>76200</xdr:rowOff>
    </xdr:from>
    <xdr:ext cx="247650" cy="25717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3175" y="160210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0825" y="15782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96</xdr:row>
      <xdr:rowOff>38100</xdr:rowOff>
    </xdr:from>
    <xdr:ext cx="533400" cy="25717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67425" y="15640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0825"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93</xdr:row>
      <xdr:rowOff>171450</xdr:rowOff>
    </xdr:from>
    <xdr:ext cx="533400" cy="25717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67425" y="15259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0825" y="15020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91</xdr:row>
      <xdr:rowOff>133350</xdr:rowOff>
    </xdr:from>
    <xdr:ext cx="533400" cy="25717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67425" y="1487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0825"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89</xdr:row>
      <xdr:rowOff>95250</xdr:rowOff>
    </xdr:from>
    <xdr:ext cx="600075" cy="25717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0750" y="14516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0825"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0750" y="14154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fLocksText="0">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0825" y="14287500"/>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7500" y="1467802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99</xdr:row>
      <xdr:rowOff>9525</xdr:rowOff>
    </xdr:from>
    <xdr:ext cx="466725" cy="25717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5125" y="16125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2,999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91775" y="161258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89</xdr:row>
      <xdr:rowOff>38100</xdr:rowOff>
    </xdr:from>
    <xdr:ext cx="600075" cy="25717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5125" y="144589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117,800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91775" y="146780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2476</xdr:rowOff>
    </xdr:from>
    <xdr:to>
      <xdr:col>55</xdr:col>
      <xdr:colOff>0</xdr:colOff>
      <xdr:row>95</xdr:row>
      <xdr:rowOff>11685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430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95</xdr:row>
      <xdr:rowOff>123825</xdr:rowOff>
    </xdr:from>
    <xdr:ext cx="533400" cy="25717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5125" y="155543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fLocksText="0">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9875" y="15573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91</xdr:row>
      <xdr:rowOff>137680</xdr:rowOff>
    </xdr:from>
    <xdr:to>
      <xdr:col>50</xdr:col>
      <xdr:colOff>114300</xdr:colOff>
      <xdr:row>95</xdr:row>
      <xdr:rowOff>11685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3475" y="14878050"/>
          <a:ext cx="885825" cy="5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fLocksText="0">
      <xdr:nvSpPr>
        <xdr:cNvPr id="466" name="フローチャート: 判断 465">
          <a:extLst>
            <a:ext uri="{FF2B5EF4-FFF2-40B4-BE49-F238E27FC236}">
              <a16:creationId xmlns:a16="http://schemas.microsoft.com/office/drawing/2014/main" id="{00000000-0008-0000-0600-0000D2010000}"/>
            </a:ext>
          </a:extLst>
        </xdr:cNvPr>
        <xdr:cNvSpPr/>
      </xdr:nvSpPr>
      <xdr:spPr>
        <a:xfrm>
          <a:off x="9591675" y="15506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96</xdr:row>
      <xdr:rowOff>0</xdr:rowOff>
    </xdr:from>
    <xdr:ext cx="533400" cy="25717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63075" y="15601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137680</xdr:rowOff>
    </xdr:from>
    <xdr:to>
      <xdr:col>45</xdr:col>
      <xdr:colOff>177800</xdr:colOff>
      <xdr:row>95</xdr:row>
      <xdr:rowOff>81738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58125" y="14878050"/>
          <a:ext cx="885825"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109068</xdr:rowOff>
    </xdr:from>
    <xdr:to>
      <xdr:col>46</xdr:col>
      <xdr:colOff>38100</xdr:colOff>
      <xdr:row>95</xdr:row>
      <xdr:rowOff>39218</xdr:rowOff>
    </xdr:to>
    <xdr:sp macro="" textlink="" fLocksText="0">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6325" y="15363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95</xdr:row>
      <xdr:rowOff>28575</xdr:rowOff>
    </xdr:from>
    <xdr:ext cx="533400" cy="25717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77250" y="15459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12128</xdr:rowOff>
    </xdr:from>
    <xdr:to>
      <xdr:col>41</xdr:col>
      <xdr:colOff>50800</xdr:colOff>
      <xdr:row>95</xdr:row>
      <xdr:rowOff>81738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544002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1282</xdr:rowOff>
    </xdr:from>
    <xdr:to>
      <xdr:col>41</xdr:col>
      <xdr:colOff>101600</xdr:colOff>
      <xdr:row>96</xdr:row>
      <xdr:rowOff>102882</xdr:rowOff>
    </xdr:to>
    <xdr:sp macro="" textlink="" fLocksText="0">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5601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96</xdr:row>
      <xdr:rowOff>95250</xdr:rowOff>
    </xdr:from>
    <xdr:ext cx="533400" cy="25717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1425" y="15697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52960</xdr:rowOff>
    </xdr:from>
    <xdr:to>
      <xdr:col>36</xdr:col>
      <xdr:colOff>165100</xdr:colOff>
      <xdr:row>96</xdr:row>
      <xdr:rowOff>154560</xdr:rowOff>
    </xdr:to>
    <xdr:sp macro="" textlink="" fLocksText="0">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4675" y="15659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96</xdr:row>
      <xdr:rowOff>142875</xdr:rowOff>
    </xdr:from>
    <xdr:ext cx="533400" cy="25717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96075" y="15744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3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67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123126</xdr:rowOff>
    </xdr:from>
    <xdr:to>
      <xdr:col>55</xdr:col>
      <xdr:colOff>50800</xdr:colOff>
      <xdr:row>95</xdr:row>
      <xdr:rowOff>53276</xdr:rowOff>
    </xdr:to>
    <xdr:sp macro="" textlink="" fLocksText="0">
      <xdr:nvSpPr>
        <xdr:cNvPr id="481" name="楕円 480">
          <a:extLst>
            <a:ext uri="{FF2B5EF4-FFF2-40B4-BE49-F238E27FC236}">
              <a16:creationId xmlns:a16="http://schemas.microsoft.com/office/drawing/2014/main" id="{00000000-0008-0000-0600-0000E1010000}"/>
            </a:ext>
          </a:extLst>
        </xdr:cNvPr>
        <xdr:cNvSpPr/>
      </xdr:nvSpPr>
      <xdr:spPr>
        <a:xfrm>
          <a:off x="10429875" y="15382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93</xdr:row>
      <xdr:rowOff>142875</xdr:rowOff>
    </xdr:from>
    <xdr:ext cx="533400" cy="25717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5125" y="15230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57,305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132335</xdr:rowOff>
    </xdr:from>
    <xdr:to>
      <xdr:col>50</xdr:col>
      <xdr:colOff>165100</xdr:colOff>
      <xdr:row>95</xdr:row>
      <xdr:rowOff>62485</xdr:rowOff>
    </xdr:to>
    <xdr:sp macro="" textlink="" fLocksText="0">
      <xdr:nvSpPr>
        <xdr:cNvPr id="483" name="楕円 482">
          <a:extLst>
            <a:ext uri="{FF2B5EF4-FFF2-40B4-BE49-F238E27FC236}">
              <a16:creationId xmlns:a16="http://schemas.microsoft.com/office/drawing/2014/main" id="{00000000-0008-0000-0600-0000E3010000}"/>
            </a:ext>
          </a:extLst>
        </xdr:cNvPr>
        <xdr:cNvSpPr/>
      </xdr:nvSpPr>
      <xdr:spPr>
        <a:xfrm>
          <a:off x="9591675" y="15392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93</xdr:row>
      <xdr:rowOff>76200</xdr:rowOff>
    </xdr:from>
    <xdr:ext cx="533400" cy="25717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63075" y="15163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86880</xdr:rowOff>
    </xdr:from>
    <xdr:to>
      <xdr:col>46</xdr:col>
      <xdr:colOff>38100</xdr:colOff>
      <xdr:row>92</xdr:row>
      <xdr:rowOff>17030</xdr:rowOff>
    </xdr:to>
    <xdr:sp macro="" textlink="" fLocksText="0">
      <xdr:nvSpPr>
        <xdr:cNvPr id="485" name="楕円 484">
          <a:extLst>
            <a:ext uri="{FF2B5EF4-FFF2-40B4-BE49-F238E27FC236}">
              <a16:creationId xmlns:a16="http://schemas.microsoft.com/office/drawing/2014/main" id="{00000000-0008-0000-0600-0000E5010000}"/>
            </a:ext>
          </a:extLst>
        </xdr:cNvPr>
        <xdr:cNvSpPr/>
      </xdr:nvSpPr>
      <xdr:spPr>
        <a:xfrm>
          <a:off x="8696325" y="14830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66675</xdr:colOff>
      <xdr:row>90</xdr:row>
      <xdr:rowOff>38100</xdr:rowOff>
    </xdr:from>
    <xdr:ext cx="600075" cy="25717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48675" y="146208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100,659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30938</xdr:rowOff>
    </xdr:from>
    <xdr:to>
      <xdr:col>41</xdr:col>
      <xdr:colOff>101600</xdr:colOff>
      <xdr:row>95</xdr:row>
      <xdr:rowOff>132538</xdr:rowOff>
    </xdr:to>
    <xdr:sp macro="" textlink="" fLocksText="0">
      <xdr:nvSpPr>
        <xdr:cNvPr id="487" name="楕円 486">
          <a:extLst>
            <a:ext uri="{FF2B5EF4-FFF2-40B4-BE49-F238E27FC236}">
              <a16:creationId xmlns:a16="http://schemas.microsoft.com/office/drawing/2014/main" id="{00000000-0008-0000-0600-0000E7010000}"/>
            </a:ext>
          </a:extLst>
        </xdr:cNvPr>
        <xdr:cNvSpPr/>
      </xdr:nvSpPr>
      <xdr:spPr>
        <a:xfrm>
          <a:off x="7810500" y="15459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93</xdr:row>
      <xdr:rowOff>152400</xdr:rowOff>
    </xdr:from>
    <xdr:ext cx="533400" cy="25717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1425" y="15240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51,064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132778</xdr:rowOff>
    </xdr:from>
    <xdr:to>
      <xdr:col>36</xdr:col>
      <xdr:colOff>165100</xdr:colOff>
      <xdr:row>95</xdr:row>
      <xdr:rowOff>62928</xdr:rowOff>
    </xdr:to>
    <xdr:sp macro="" textlink="" fLocksText="0">
      <xdr:nvSpPr>
        <xdr:cNvPr id="489" name="楕円 488">
          <a:extLst>
            <a:ext uri="{FF2B5EF4-FFF2-40B4-BE49-F238E27FC236}">
              <a16:creationId xmlns:a16="http://schemas.microsoft.com/office/drawing/2014/main" id="{00000000-0008-0000-0600-0000E9010000}"/>
            </a:ext>
          </a:extLst>
        </xdr:cNvPr>
        <xdr:cNvSpPr/>
      </xdr:nvSpPr>
      <xdr:spPr>
        <a:xfrm>
          <a:off x="6924675" y="15392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93</xdr:row>
      <xdr:rowOff>76200</xdr:rowOff>
    </xdr:from>
    <xdr:ext cx="533400" cy="25717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96075" y="15163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fLocksText="0">
      <xdr:nvSpPr>
        <xdr:cNvPr id="491" name="正方形/長方形 490">
          <a:extLst>
            <a:ext uri="{FF2B5EF4-FFF2-40B4-BE49-F238E27FC236}">
              <a16:creationId xmlns:a16="http://schemas.microsoft.com/office/drawing/2014/main" id="{00000000-0008-0000-0600-0000EB010000}"/>
            </a:ext>
          </a:extLst>
        </xdr:cNvPr>
        <xdr:cNvSpPr/>
      </xdr:nvSpPr>
      <xdr:spPr>
        <a:xfrm>
          <a:off x="12449175"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92" name="正方形/長方形 491">
          <a:extLst>
            <a:ext uri="{FF2B5EF4-FFF2-40B4-BE49-F238E27FC236}">
              <a16:creationId xmlns:a16="http://schemas.microsoft.com/office/drawing/2014/main" id="{00000000-0008-0000-0600-0000EC010000}"/>
            </a:ext>
          </a:extLst>
        </xdr:cNvPr>
        <xdr:cNvSpPr/>
      </xdr:nvSpPr>
      <xdr:spPr>
        <a:xfrm>
          <a:off x="12573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93" name="正方形/長方形 492">
          <a:extLst>
            <a:ext uri="{FF2B5EF4-FFF2-40B4-BE49-F238E27FC236}">
              <a16:creationId xmlns:a16="http://schemas.microsoft.com/office/drawing/2014/main" id="{00000000-0008-0000-0600-0000ED010000}"/>
            </a:ext>
          </a:extLst>
        </xdr:cNvPr>
        <xdr:cNvSpPr/>
      </xdr:nvSpPr>
      <xdr:spPr>
        <a:xfrm>
          <a:off x="12573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94" name="正方形/長方形 493">
          <a:extLst>
            <a:ext uri="{FF2B5EF4-FFF2-40B4-BE49-F238E27FC236}">
              <a16:creationId xmlns:a16="http://schemas.microsoft.com/office/drawing/2014/main" id="{00000000-0008-0000-0600-0000EE010000}"/>
            </a:ext>
          </a:extLst>
        </xdr:cNvPr>
        <xdr:cNvSpPr/>
      </xdr:nvSpPr>
      <xdr:spPr>
        <a:xfrm>
          <a:off x="1359217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95" name="正方形/長方形 494">
          <a:extLst>
            <a:ext uri="{FF2B5EF4-FFF2-40B4-BE49-F238E27FC236}">
              <a16:creationId xmlns:a16="http://schemas.microsoft.com/office/drawing/2014/main" id="{00000000-0008-0000-0600-0000EF010000}"/>
            </a:ext>
          </a:extLst>
        </xdr:cNvPr>
        <xdr:cNvSpPr/>
      </xdr:nvSpPr>
      <xdr:spPr>
        <a:xfrm>
          <a:off x="1359217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96" name="正方形/長方形 495">
          <a:extLst>
            <a:ext uri="{FF2B5EF4-FFF2-40B4-BE49-F238E27FC236}">
              <a16:creationId xmlns:a16="http://schemas.microsoft.com/office/drawing/2014/main" id="{00000000-0008-0000-0600-0000F0010000}"/>
            </a:ext>
          </a:extLst>
        </xdr:cNvPr>
        <xdr:cNvSpPr/>
      </xdr:nvSpPr>
      <xdr:spPr>
        <a:xfrm>
          <a:off x="1473517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497" name="正方形/長方形 496">
          <a:extLst>
            <a:ext uri="{FF2B5EF4-FFF2-40B4-BE49-F238E27FC236}">
              <a16:creationId xmlns:a16="http://schemas.microsoft.com/office/drawing/2014/main" id="{00000000-0008-0000-0600-0000F1010000}"/>
            </a:ext>
          </a:extLst>
        </xdr:cNvPr>
        <xdr:cNvSpPr/>
      </xdr:nvSpPr>
      <xdr:spPr>
        <a:xfrm>
          <a:off x="1473517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98" name="正方形/長方形 497">
          <a:extLst>
            <a:ext uri="{FF2B5EF4-FFF2-40B4-BE49-F238E27FC236}">
              <a16:creationId xmlns:a16="http://schemas.microsoft.com/office/drawing/2014/main" id="{00000000-0008-0000-0600-0000F2010000}"/>
            </a:ext>
          </a:extLst>
        </xdr:cNvPr>
        <xdr:cNvSpPr/>
      </xdr:nvSpPr>
      <xdr:spPr>
        <a:xfrm>
          <a:off x="12449175"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27</xdr:row>
      <xdr:rowOff>9525</xdr:rowOff>
    </xdr:from>
    <xdr:ext cx="352425" cy="22860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1550"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917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9175" y="6372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38</xdr:row>
      <xdr:rowOff>76200</xdr:rowOff>
    </xdr:from>
    <xdr:ext cx="247650" cy="25717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2000" y="62388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9175" y="6010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36</xdr:row>
      <xdr:rowOff>38100</xdr:rowOff>
    </xdr:from>
    <xdr:ext cx="533400" cy="25717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06250" y="5876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9175"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33</xdr:row>
      <xdr:rowOff>171450</xdr:rowOff>
    </xdr:from>
    <xdr:ext cx="533400" cy="25717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06250" y="551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9175" y="5295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31</xdr:row>
      <xdr:rowOff>133350</xdr:rowOff>
    </xdr:from>
    <xdr:ext cx="533400" cy="25717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06250" y="5162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9175" y="493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29</xdr:row>
      <xdr:rowOff>95250</xdr:rowOff>
    </xdr:from>
    <xdr:ext cx="600075" cy="25717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49100" y="48006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9175"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27</xdr:row>
      <xdr:rowOff>57150</xdr:rowOff>
    </xdr:from>
    <xdr:ext cx="600075" cy="25717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49100" y="4438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fLocksText="0">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9175"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6325" y="486727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47625</xdr:rowOff>
    </xdr:from>
    <xdr:ext cx="247650" cy="25717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63950" y="63722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372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104775</xdr:rowOff>
    </xdr:from>
    <xdr:ext cx="600075" cy="25717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63950" y="46482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126,098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4867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2946</xdr:rowOff>
    </xdr:from>
    <xdr:to>
      <xdr:col>85</xdr:col>
      <xdr:colOff>127000</xdr:colOff>
      <xdr:row>39</xdr:row>
      <xdr:rowOff>42075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78125" y="632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133350</xdr:rowOff>
    </xdr:from>
    <xdr:ext cx="466725" cy="25717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63950" y="61341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4,437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fLocksText="0">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267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39</xdr:row>
      <xdr:rowOff>35446</xdr:rowOff>
    </xdr:from>
    <xdr:to>
      <xdr:col>81</xdr:col>
      <xdr:colOff>50800</xdr:colOff>
      <xdr:row>39</xdr:row>
      <xdr:rowOff>42075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3627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fLocksText="0">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286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0</xdr:colOff>
      <xdr:row>37</xdr:row>
      <xdr:rowOff>66675</xdr:rowOff>
    </xdr:from>
    <xdr:ext cx="466725" cy="25717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0000" y="6067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3,498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157099</xdr:rowOff>
    </xdr:from>
    <xdr:to>
      <xdr:col>76</xdr:col>
      <xdr:colOff>114300</xdr:colOff>
      <xdr:row>39</xdr:row>
      <xdr:rowOff>35446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6475" y="63150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74308</xdr:rowOff>
    </xdr:from>
    <xdr:to>
      <xdr:col>76</xdr:col>
      <xdr:colOff>165100</xdr:colOff>
      <xdr:row>39</xdr:row>
      <xdr:rowOff>4458</xdr:rowOff>
    </xdr:to>
    <xdr:sp macro="" textlink="" fLocksText="0">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4675" y="623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66675</xdr:colOff>
      <xdr:row>37</xdr:row>
      <xdr:rowOff>19050</xdr:rowOff>
    </xdr:from>
    <xdr:ext cx="466725" cy="25717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4175" y="6019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157099</xdr:rowOff>
    </xdr:from>
    <xdr:to>
      <xdr:col>71</xdr:col>
      <xdr:colOff>177800</xdr:colOff>
      <xdr:row>38</xdr:row>
      <xdr:rowOff>169596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1125" y="63150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51232</xdr:rowOff>
    </xdr:from>
    <xdr:to>
      <xdr:col>72</xdr:col>
      <xdr:colOff>38100</xdr:colOff>
      <xdr:row>38</xdr:row>
      <xdr:rowOff>152832</xdr:rowOff>
    </xdr:to>
    <xdr:sp macro="" textlink="" fLocksText="0">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49325" y="6210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36</xdr:row>
      <xdr:rowOff>171450</xdr:rowOff>
    </xdr:from>
    <xdr:ext cx="466725" cy="25717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350" y="6000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8,966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68732</xdr:rowOff>
    </xdr:from>
    <xdr:to>
      <xdr:col>67</xdr:col>
      <xdr:colOff>101600</xdr:colOff>
      <xdr:row>38</xdr:row>
      <xdr:rowOff>170332</xdr:rowOff>
    </xdr:to>
    <xdr:sp macro="" textlink="" fLocksText="0">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229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37</xdr:row>
      <xdr:rowOff>19050</xdr:rowOff>
    </xdr:from>
    <xdr:ext cx="466725" cy="25717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3000" y="6019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7,588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58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87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06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0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123596</xdr:rowOff>
    </xdr:from>
    <xdr:to>
      <xdr:col>85</xdr:col>
      <xdr:colOff>177800</xdr:colOff>
      <xdr:row>39</xdr:row>
      <xdr:rowOff>53746</xdr:rowOff>
    </xdr:to>
    <xdr:sp macro="" textlink="" fLocksText="0">
      <xdr:nvSpPr>
        <xdr:cNvPr id="538" name="楕円 537">
          <a:extLst>
            <a:ext uri="{FF2B5EF4-FFF2-40B4-BE49-F238E27FC236}">
              <a16:creationId xmlns:a16="http://schemas.microsoft.com/office/drawing/2014/main" id="{00000000-0008-0000-0600-00001A020000}"/>
            </a:ext>
          </a:extLst>
        </xdr:cNvPr>
        <xdr:cNvSpPr/>
      </xdr:nvSpPr>
      <xdr:spPr>
        <a:xfrm>
          <a:off x="16268700" y="6286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38</xdr:row>
      <xdr:rowOff>85725</xdr:rowOff>
    </xdr:from>
    <xdr:ext cx="466725" cy="25717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63950" y="6248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3,268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162725</xdr:rowOff>
    </xdr:from>
    <xdr:to>
      <xdr:col>81</xdr:col>
      <xdr:colOff>101600</xdr:colOff>
      <xdr:row>39</xdr:row>
      <xdr:rowOff>92875</xdr:rowOff>
    </xdr:to>
    <xdr:sp macro="" textlink="" fLocksText="0">
      <xdr:nvSpPr>
        <xdr:cNvPr id="540" name="楕円 539">
          <a:extLst>
            <a:ext uri="{FF2B5EF4-FFF2-40B4-BE49-F238E27FC236}">
              <a16:creationId xmlns:a16="http://schemas.microsoft.com/office/drawing/2014/main" id="{00000000-0008-0000-0600-00001C020000}"/>
            </a:ext>
          </a:extLst>
        </xdr:cNvPr>
        <xdr:cNvSpPr/>
      </xdr:nvSpPr>
      <xdr:spPr>
        <a:xfrm>
          <a:off x="15430500"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47625</xdr:colOff>
      <xdr:row>39</xdr:row>
      <xdr:rowOff>85725</xdr:rowOff>
    </xdr:from>
    <xdr:ext cx="381000" cy="25717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87625" y="64103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156096</xdr:rowOff>
    </xdr:from>
    <xdr:to>
      <xdr:col>76</xdr:col>
      <xdr:colOff>165100</xdr:colOff>
      <xdr:row>39</xdr:row>
      <xdr:rowOff>86246</xdr:rowOff>
    </xdr:to>
    <xdr:sp macro="" textlink="" fLocksText="0">
      <xdr:nvSpPr>
        <xdr:cNvPr id="542" name="楕円 541">
          <a:extLst>
            <a:ext uri="{FF2B5EF4-FFF2-40B4-BE49-F238E27FC236}">
              <a16:creationId xmlns:a16="http://schemas.microsoft.com/office/drawing/2014/main" id="{00000000-0008-0000-0600-00001E020000}"/>
            </a:ext>
          </a:extLst>
        </xdr:cNvPr>
        <xdr:cNvSpPr/>
      </xdr:nvSpPr>
      <xdr:spPr>
        <a:xfrm>
          <a:off x="14544675" y="6315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114300</xdr:colOff>
      <xdr:row>39</xdr:row>
      <xdr:rowOff>76200</xdr:rowOff>
    </xdr:from>
    <xdr:ext cx="381000" cy="25717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64008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106299</xdr:rowOff>
    </xdr:from>
    <xdr:to>
      <xdr:col>72</xdr:col>
      <xdr:colOff>38100</xdr:colOff>
      <xdr:row>39</xdr:row>
      <xdr:rowOff>36449</xdr:rowOff>
    </xdr:to>
    <xdr:sp macro="" textlink="" fLocksText="0">
      <xdr:nvSpPr>
        <xdr:cNvPr id="544" name="楕円 543">
          <a:extLst>
            <a:ext uri="{FF2B5EF4-FFF2-40B4-BE49-F238E27FC236}">
              <a16:creationId xmlns:a16="http://schemas.microsoft.com/office/drawing/2014/main" id="{00000000-0008-0000-0600-000020020000}"/>
            </a:ext>
          </a:extLst>
        </xdr:cNvPr>
        <xdr:cNvSpPr/>
      </xdr:nvSpPr>
      <xdr:spPr>
        <a:xfrm>
          <a:off x="13649325" y="6267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39</xdr:row>
      <xdr:rowOff>28575</xdr:rowOff>
    </xdr:from>
    <xdr:ext cx="466725" cy="25717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350" y="6353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118796</xdr:rowOff>
    </xdr:from>
    <xdr:to>
      <xdr:col>67</xdr:col>
      <xdr:colOff>101600</xdr:colOff>
      <xdr:row>39</xdr:row>
      <xdr:rowOff>48946</xdr:rowOff>
    </xdr:to>
    <xdr:sp macro="" textlink="" fLocksText="0">
      <xdr:nvSpPr>
        <xdr:cNvPr id="546" name="楕円 545">
          <a:extLst>
            <a:ext uri="{FF2B5EF4-FFF2-40B4-BE49-F238E27FC236}">
              <a16:creationId xmlns:a16="http://schemas.microsoft.com/office/drawing/2014/main" id="{00000000-0008-0000-0600-000022020000}"/>
            </a:ext>
          </a:extLst>
        </xdr:cNvPr>
        <xdr:cNvSpPr/>
      </xdr:nvSpPr>
      <xdr:spPr>
        <a:xfrm>
          <a:off x="12763500" y="6276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39</xdr:row>
      <xdr:rowOff>38100</xdr:rowOff>
    </xdr:from>
    <xdr:ext cx="466725" cy="25717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3000" y="6362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3,646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fLocksText="0">
      <xdr:nvSpPr>
        <xdr:cNvPr id="548" name="正方形/長方形 547">
          <a:extLst>
            <a:ext uri="{FF2B5EF4-FFF2-40B4-BE49-F238E27FC236}">
              <a16:creationId xmlns:a16="http://schemas.microsoft.com/office/drawing/2014/main" id="{00000000-0008-0000-0600-000024020000}"/>
            </a:ext>
          </a:extLst>
        </xdr:cNvPr>
        <xdr:cNvSpPr/>
      </xdr:nvSpPr>
      <xdr:spPr>
        <a:xfrm>
          <a:off x="12449175"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49" name="正方形/長方形 548">
          <a:extLst>
            <a:ext uri="{FF2B5EF4-FFF2-40B4-BE49-F238E27FC236}">
              <a16:creationId xmlns:a16="http://schemas.microsoft.com/office/drawing/2014/main" id="{00000000-0008-0000-0600-000025020000}"/>
            </a:ext>
          </a:extLst>
        </xdr:cNvPr>
        <xdr:cNvSpPr/>
      </xdr:nvSpPr>
      <xdr:spPr>
        <a:xfrm>
          <a:off x="12573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50" name="正方形/長方形 549">
          <a:extLst>
            <a:ext uri="{FF2B5EF4-FFF2-40B4-BE49-F238E27FC236}">
              <a16:creationId xmlns:a16="http://schemas.microsoft.com/office/drawing/2014/main" id="{00000000-0008-0000-0600-000026020000}"/>
            </a:ext>
          </a:extLst>
        </xdr:cNvPr>
        <xdr:cNvSpPr/>
      </xdr:nvSpPr>
      <xdr:spPr>
        <a:xfrm>
          <a:off x="12573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51" name="正方形/長方形 550">
          <a:extLst>
            <a:ext uri="{FF2B5EF4-FFF2-40B4-BE49-F238E27FC236}">
              <a16:creationId xmlns:a16="http://schemas.microsoft.com/office/drawing/2014/main" id="{00000000-0008-0000-0600-000027020000}"/>
            </a:ext>
          </a:extLst>
        </xdr:cNvPr>
        <xdr:cNvSpPr/>
      </xdr:nvSpPr>
      <xdr:spPr>
        <a:xfrm>
          <a:off x="1359217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52" name="正方形/長方形 551">
          <a:extLst>
            <a:ext uri="{FF2B5EF4-FFF2-40B4-BE49-F238E27FC236}">
              <a16:creationId xmlns:a16="http://schemas.microsoft.com/office/drawing/2014/main" id="{00000000-0008-0000-0600-000028020000}"/>
            </a:ext>
          </a:extLst>
        </xdr:cNvPr>
        <xdr:cNvSpPr/>
      </xdr:nvSpPr>
      <xdr:spPr>
        <a:xfrm>
          <a:off x="1359217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53" name="正方形/長方形 552">
          <a:extLst>
            <a:ext uri="{FF2B5EF4-FFF2-40B4-BE49-F238E27FC236}">
              <a16:creationId xmlns:a16="http://schemas.microsoft.com/office/drawing/2014/main" id="{00000000-0008-0000-0600-000029020000}"/>
            </a:ext>
          </a:extLst>
        </xdr:cNvPr>
        <xdr:cNvSpPr/>
      </xdr:nvSpPr>
      <xdr:spPr>
        <a:xfrm>
          <a:off x="1473517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54" name="正方形/長方形 553">
          <a:extLst>
            <a:ext uri="{FF2B5EF4-FFF2-40B4-BE49-F238E27FC236}">
              <a16:creationId xmlns:a16="http://schemas.microsoft.com/office/drawing/2014/main" id="{00000000-0008-0000-0600-00002A020000}"/>
            </a:ext>
          </a:extLst>
        </xdr:cNvPr>
        <xdr:cNvSpPr/>
      </xdr:nvSpPr>
      <xdr:spPr>
        <a:xfrm>
          <a:off x="1473517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55" name="正方形/長方形 554">
          <a:extLst>
            <a:ext uri="{FF2B5EF4-FFF2-40B4-BE49-F238E27FC236}">
              <a16:creationId xmlns:a16="http://schemas.microsoft.com/office/drawing/2014/main" id="{00000000-0008-0000-0600-00002B020000}"/>
            </a:ext>
          </a:extLst>
        </xdr:cNvPr>
        <xdr:cNvSpPr/>
      </xdr:nvSpPr>
      <xdr:spPr>
        <a:xfrm>
          <a:off x="12449175"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47</xdr:row>
      <xdr:rowOff>9525</xdr:rowOff>
    </xdr:from>
    <xdr:ext cx="352425" cy="22860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1550"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9175"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9175"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53</xdr:row>
      <xdr:rowOff>171450</xdr:rowOff>
    </xdr:from>
    <xdr:ext cx="247650" cy="25717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2000" y="87534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9175"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47</xdr:row>
      <xdr:rowOff>57150</xdr:rowOff>
    </xdr:from>
    <xdr:ext cx="247650" cy="25717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2000" y="76771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fLocksText="0">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9175"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6325" y="8896350"/>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9525</xdr:rowOff>
    </xdr:from>
    <xdr:ext cx="247650" cy="25717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63950"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8896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9525</xdr:rowOff>
    </xdr:from>
    <xdr:ext cx="247650" cy="25717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63950" y="8601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896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78125" y="8896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66675</xdr:rowOff>
    </xdr:from>
    <xdr:ext cx="247650" cy="25717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63950" y="8820150"/>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fLocksText="0">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88963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fLocksText="0">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114300</xdr:colOff>
      <xdr:row>55</xdr:row>
      <xdr:rowOff>9525</xdr:rowOff>
    </xdr:from>
    <xdr:ext cx="247650" cy="25717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4300"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6475" y="88963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fLocksText="0">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467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55</xdr:row>
      <xdr:rowOff>9525</xdr:rowOff>
    </xdr:from>
    <xdr:ext cx="247650" cy="25717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58950"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1125" y="88963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fLocksText="0">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493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55</xdr:row>
      <xdr:rowOff>9525</xdr:rowOff>
    </xdr:from>
    <xdr:ext cx="247650" cy="25717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3125"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fLocksText="0">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55</xdr:row>
      <xdr:rowOff>9525</xdr:rowOff>
    </xdr:from>
    <xdr:ext cx="247650" cy="25717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7300"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58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87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06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0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fLocksText="0">
      <xdr:nvSpPr>
        <xdr:cNvPr id="587" name="楕円 586">
          <a:extLst>
            <a:ext uri="{FF2B5EF4-FFF2-40B4-BE49-F238E27FC236}">
              <a16:creationId xmlns:a16="http://schemas.microsoft.com/office/drawing/2014/main" id="{00000000-0008-0000-0600-00004B020000}"/>
            </a:ext>
          </a:extLst>
        </xdr:cNvPr>
        <xdr:cNvSpPr/>
      </xdr:nvSpPr>
      <xdr:spPr>
        <a:xfrm>
          <a:off x="1626870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53</xdr:row>
      <xdr:rowOff>123825</xdr:rowOff>
    </xdr:from>
    <xdr:ext cx="247650" cy="25717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63950" y="8715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fLocksText="0">
      <xdr:nvSpPr>
        <xdr:cNvPr id="589" name="楕円 588">
          <a:extLst>
            <a:ext uri="{FF2B5EF4-FFF2-40B4-BE49-F238E27FC236}">
              <a16:creationId xmlns:a16="http://schemas.microsoft.com/office/drawing/2014/main" id="{00000000-0008-0000-0600-00004D020000}"/>
            </a:ext>
          </a:extLst>
        </xdr:cNvPr>
        <xdr:cNvSpPr/>
      </xdr:nvSpPr>
      <xdr:spPr>
        <a:xfrm>
          <a:off x="1543050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114300</xdr:colOff>
      <xdr:row>53</xdr:row>
      <xdr:rowOff>38100</xdr:rowOff>
    </xdr:from>
    <xdr:ext cx="247650" cy="25717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4300"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fLocksText="0">
      <xdr:nvSpPr>
        <xdr:cNvPr id="591" name="楕円 590">
          <a:extLst>
            <a:ext uri="{FF2B5EF4-FFF2-40B4-BE49-F238E27FC236}">
              <a16:creationId xmlns:a16="http://schemas.microsoft.com/office/drawing/2014/main" id="{00000000-0008-0000-0600-00004F020000}"/>
            </a:ext>
          </a:extLst>
        </xdr:cNvPr>
        <xdr:cNvSpPr/>
      </xdr:nvSpPr>
      <xdr:spPr>
        <a:xfrm>
          <a:off x="1454467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53</xdr:row>
      <xdr:rowOff>38100</xdr:rowOff>
    </xdr:from>
    <xdr:ext cx="247650" cy="25717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58950"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fLocksText="0">
      <xdr:nvSpPr>
        <xdr:cNvPr id="593" name="楕円 592">
          <a:extLst>
            <a:ext uri="{FF2B5EF4-FFF2-40B4-BE49-F238E27FC236}">
              <a16:creationId xmlns:a16="http://schemas.microsoft.com/office/drawing/2014/main" id="{00000000-0008-0000-0600-000051020000}"/>
            </a:ext>
          </a:extLst>
        </xdr:cNvPr>
        <xdr:cNvSpPr/>
      </xdr:nvSpPr>
      <xdr:spPr>
        <a:xfrm>
          <a:off x="136493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53</xdr:row>
      <xdr:rowOff>38100</xdr:rowOff>
    </xdr:from>
    <xdr:ext cx="247650" cy="25717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3125"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fLocksText="0">
      <xdr:nvSpPr>
        <xdr:cNvPr id="595" name="楕円 594">
          <a:extLst>
            <a:ext uri="{FF2B5EF4-FFF2-40B4-BE49-F238E27FC236}">
              <a16:creationId xmlns:a16="http://schemas.microsoft.com/office/drawing/2014/main" id="{00000000-0008-0000-0600-000053020000}"/>
            </a:ext>
          </a:extLst>
        </xdr:cNvPr>
        <xdr:cNvSpPr/>
      </xdr:nvSpPr>
      <xdr:spPr>
        <a:xfrm>
          <a:off x="1276350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53</xdr:row>
      <xdr:rowOff>38100</xdr:rowOff>
    </xdr:from>
    <xdr:ext cx="247650" cy="25717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7300"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fLocksText="0">
      <xdr:nvSpPr>
        <xdr:cNvPr id="597" name="正方形/長方形 596">
          <a:extLst>
            <a:ext uri="{FF2B5EF4-FFF2-40B4-BE49-F238E27FC236}">
              <a16:creationId xmlns:a16="http://schemas.microsoft.com/office/drawing/2014/main" id="{00000000-0008-0000-0600-000055020000}"/>
            </a:ext>
          </a:extLst>
        </xdr:cNvPr>
        <xdr:cNvSpPr/>
      </xdr:nvSpPr>
      <xdr:spPr>
        <a:xfrm>
          <a:off x="12449175"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598" name="正方形/長方形 597">
          <a:extLst>
            <a:ext uri="{FF2B5EF4-FFF2-40B4-BE49-F238E27FC236}">
              <a16:creationId xmlns:a16="http://schemas.microsoft.com/office/drawing/2014/main" id="{00000000-0008-0000-0600-000056020000}"/>
            </a:ext>
          </a:extLst>
        </xdr:cNvPr>
        <xdr:cNvSpPr/>
      </xdr:nvSpPr>
      <xdr:spPr>
        <a:xfrm>
          <a:off x="12573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599" name="正方形/長方形 598">
          <a:extLst>
            <a:ext uri="{FF2B5EF4-FFF2-40B4-BE49-F238E27FC236}">
              <a16:creationId xmlns:a16="http://schemas.microsoft.com/office/drawing/2014/main" id="{00000000-0008-0000-0600-000057020000}"/>
            </a:ext>
          </a:extLst>
        </xdr:cNvPr>
        <xdr:cNvSpPr/>
      </xdr:nvSpPr>
      <xdr:spPr>
        <a:xfrm>
          <a:off x="12573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600" name="正方形/長方形 599">
          <a:extLst>
            <a:ext uri="{FF2B5EF4-FFF2-40B4-BE49-F238E27FC236}">
              <a16:creationId xmlns:a16="http://schemas.microsoft.com/office/drawing/2014/main" id="{00000000-0008-0000-0600-000058020000}"/>
            </a:ext>
          </a:extLst>
        </xdr:cNvPr>
        <xdr:cNvSpPr/>
      </xdr:nvSpPr>
      <xdr:spPr>
        <a:xfrm>
          <a:off x="1359217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601" name="正方形/長方形 600">
          <a:extLst>
            <a:ext uri="{FF2B5EF4-FFF2-40B4-BE49-F238E27FC236}">
              <a16:creationId xmlns:a16="http://schemas.microsoft.com/office/drawing/2014/main" id="{00000000-0008-0000-0600-000059020000}"/>
            </a:ext>
          </a:extLst>
        </xdr:cNvPr>
        <xdr:cNvSpPr/>
      </xdr:nvSpPr>
      <xdr:spPr>
        <a:xfrm>
          <a:off x="1359217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602" name="正方形/長方形 601">
          <a:extLst>
            <a:ext uri="{FF2B5EF4-FFF2-40B4-BE49-F238E27FC236}">
              <a16:creationId xmlns:a16="http://schemas.microsoft.com/office/drawing/2014/main" id="{00000000-0008-0000-0600-00005A020000}"/>
            </a:ext>
          </a:extLst>
        </xdr:cNvPr>
        <xdr:cNvSpPr/>
      </xdr:nvSpPr>
      <xdr:spPr>
        <a:xfrm>
          <a:off x="1473517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603" name="正方形/長方形 602">
          <a:extLst>
            <a:ext uri="{FF2B5EF4-FFF2-40B4-BE49-F238E27FC236}">
              <a16:creationId xmlns:a16="http://schemas.microsoft.com/office/drawing/2014/main" id="{00000000-0008-0000-0600-00005B020000}"/>
            </a:ext>
          </a:extLst>
        </xdr:cNvPr>
        <xdr:cNvSpPr/>
      </xdr:nvSpPr>
      <xdr:spPr>
        <a:xfrm>
          <a:off x="1473517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04" name="正方形/長方形 603">
          <a:extLst>
            <a:ext uri="{FF2B5EF4-FFF2-40B4-BE49-F238E27FC236}">
              <a16:creationId xmlns:a16="http://schemas.microsoft.com/office/drawing/2014/main" id="{00000000-0008-0000-0600-00005C020000}"/>
            </a:ext>
          </a:extLst>
        </xdr:cNvPr>
        <xdr:cNvSpPr/>
      </xdr:nvSpPr>
      <xdr:spPr>
        <a:xfrm>
          <a:off x="12449175" y="11049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67</xdr:row>
      <xdr:rowOff>9525</xdr:rowOff>
    </xdr:from>
    <xdr:ext cx="352425" cy="22860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1550" y="10868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917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9175" y="12849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76200</xdr:rowOff>
    </xdr:from>
    <xdr:ext cx="247650" cy="25717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2000" y="127158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9175" y="12487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76</xdr:row>
      <xdr:rowOff>38100</xdr:rowOff>
    </xdr:from>
    <xdr:ext cx="533400" cy="25717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06250" y="12353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9175" y="1213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73</xdr:row>
      <xdr:rowOff>171450</xdr:rowOff>
    </xdr:from>
    <xdr:ext cx="600075" cy="25717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49100" y="119919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9175" y="11772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71</xdr:row>
      <xdr:rowOff>133350</xdr:rowOff>
    </xdr:from>
    <xdr:ext cx="600075" cy="25717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49100" y="116395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9175" y="11410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69</xdr:row>
      <xdr:rowOff>95250</xdr:rowOff>
    </xdr:from>
    <xdr:ext cx="600075" cy="25717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49100" y="112776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9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67</xdr:row>
      <xdr:rowOff>57150</xdr:rowOff>
    </xdr:from>
    <xdr:ext cx="600075" cy="25717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49100" y="10915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fLocksText="0">
      <xdr:nvSpPr>
        <xdr:cNvPr id="619" name="公債費グラフ枠">
          <a:extLst>
            <a:ext uri="{FF2B5EF4-FFF2-40B4-BE49-F238E27FC236}">
              <a16:creationId xmlns:a16="http://schemas.microsoft.com/office/drawing/2014/main" id="{00000000-0008-0000-0600-00006B020000}"/>
            </a:ext>
          </a:extLst>
        </xdr:cNvPr>
        <xdr:cNvSpPr/>
      </xdr:nvSpPr>
      <xdr:spPr>
        <a:xfrm>
          <a:off x="12449175" y="11049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6325" y="11334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123825</xdr:rowOff>
    </xdr:from>
    <xdr:ext cx="533400" cy="25717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63950" y="12763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12,986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753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95250</xdr:rowOff>
    </xdr:from>
    <xdr:ext cx="600075" cy="25717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63950" y="111156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211,138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334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69916</xdr:rowOff>
    </xdr:from>
    <xdr:to>
      <xdr:col>85</xdr:col>
      <xdr:colOff>127000</xdr:colOff>
      <xdr:row>75</xdr:row>
      <xdr:rowOff>95268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78125" y="12220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57150</xdr:rowOff>
    </xdr:from>
    <xdr:ext cx="533400" cy="25717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63950" y="123729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fLocksText="0">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392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75</xdr:row>
      <xdr:rowOff>69916</xdr:rowOff>
    </xdr:from>
    <xdr:to>
      <xdr:col>81</xdr:col>
      <xdr:colOff>50800</xdr:colOff>
      <xdr:row>75</xdr:row>
      <xdr:rowOff>115925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22057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fLocksText="0">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411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77</xdr:row>
      <xdr:rowOff>9525</xdr:rowOff>
    </xdr:from>
    <xdr:ext cx="533400" cy="25717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1425" y="12487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115925</xdr:rowOff>
    </xdr:from>
    <xdr:to>
      <xdr:col>76</xdr:col>
      <xdr:colOff>114300</xdr:colOff>
      <xdr:row>75</xdr:row>
      <xdr:rowOff>140195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6475" y="122682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81265</xdr:rowOff>
    </xdr:from>
    <xdr:to>
      <xdr:col>76</xdr:col>
      <xdr:colOff>165100</xdr:colOff>
      <xdr:row>77</xdr:row>
      <xdr:rowOff>11415</xdr:rowOff>
    </xdr:to>
    <xdr:sp macro="" textlink="" fLocksText="0">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4675" y="12401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77</xdr:row>
      <xdr:rowOff>0</xdr:rowOff>
    </xdr:from>
    <xdr:ext cx="533400" cy="25717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16075" y="12477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140195</xdr:rowOff>
    </xdr:from>
    <xdr:to>
      <xdr:col>71</xdr:col>
      <xdr:colOff>177800</xdr:colOff>
      <xdr:row>75</xdr:row>
      <xdr:rowOff>151740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1125" y="122967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86302</xdr:rowOff>
    </xdr:from>
    <xdr:to>
      <xdr:col>72</xdr:col>
      <xdr:colOff>38100</xdr:colOff>
      <xdr:row>77</xdr:row>
      <xdr:rowOff>16452</xdr:rowOff>
    </xdr:to>
    <xdr:sp macro="" textlink="" fLocksText="0">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49325" y="12401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77</xdr:row>
      <xdr:rowOff>9525</xdr:rowOff>
    </xdr:from>
    <xdr:ext cx="533400" cy="25717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0250" y="12487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84182</xdr:rowOff>
    </xdr:from>
    <xdr:to>
      <xdr:col>67</xdr:col>
      <xdr:colOff>101600</xdr:colOff>
      <xdr:row>77</xdr:row>
      <xdr:rowOff>14332</xdr:rowOff>
    </xdr:to>
    <xdr:sp macro="" textlink="" fLocksText="0">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401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77</xdr:row>
      <xdr:rowOff>9525</xdr:rowOff>
    </xdr:from>
    <xdr:ext cx="533400" cy="25717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4425" y="12487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58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87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06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0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44468</xdr:rowOff>
    </xdr:from>
    <xdr:to>
      <xdr:col>85</xdr:col>
      <xdr:colOff>177800</xdr:colOff>
      <xdr:row>75</xdr:row>
      <xdr:rowOff>146069</xdr:rowOff>
    </xdr:to>
    <xdr:sp macro="" textlink="" fLocksText="0">
      <xdr:nvSpPr>
        <xdr:cNvPr id="644" name="楕円 643">
          <a:extLst>
            <a:ext uri="{FF2B5EF4-FFF2-40B4-BE49-F238E27FC236}">
              <a16:creationId xmlns:a16="http://schemas.microsoft.com/office/drawing/2014/main" id="{00000000-0008-0000-0600-000084020000}"/>
            </a:ext>
          </a:extLst>
        </xdr:cNvPr>
        <xdr:cNvSpPr/>
      </xdr:nvSpPr>
      <xdr:spPr>
        <a:xfrm>
          <a:off x="16268700" y="12201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74</xdr:row>
      <xdr:rowOff>66675</xdr:rowOff>
    </xdr:from>
    <xdr:ext cx="533400" cy="25717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63950" y="12058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83,331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19116</xdr:rowOff>
    </xdr:from>
    <xdr:to>
      <xdr:col>81</xdr:col>
      <xdr:colOff>101600</xdr:colOff>
      <xdr:row>75</xdr:row>
      <xdr:rowOff>120716</xdr:rowOff>
    </xdr:to>
    <xdr:sp macro="" textlink="" fLocksText="0">
      <xdr:nvSpPr>
        <xdr:cNvPr id="646" name="楕円 645">
          <a:extLst>
            <a:ext uri="{FF2B5EF4-FFF2-40B4-BE49-F238E27FC236}">
              <a16:creationId xmlns:a16="http://schemas.microsoft.com/office/drawing/2014/main" id="{00000000-0008-0000-0600-000086020000}"/>
            </a:ext>
          </a:extLst>
        </xdr:cNvPr>
        <xdr:cNvSpPr/>
      </xdr:nvSpPr>
      <xdr:spPr>
        <a:xfrm>
          <a:off x="15430500" y="12172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73</xdr:row>
      <xdr:rowOff>133350</xdr:rowOff>
    </xdr:from>
    <xdr:ext cx="533400" cy="25717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1425" y="11963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86,658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65125</xdr:rowOff>
    </xdr:from>
    <xdr:to>
      <xdr:col>76</xdr:col>
      <xdr:colOff>165100</xdr:colOff>
      <xdr:row>75</xdr:row>
      <xdr:rowOff>166725</xdr:rowOff>
    </xdr:to>
    <xdr:sp macro="" textlink="" fLocksText="0">
      <xdr:nvSpPr>
        <xdr:cNvPr id="648" name="楕円 647">
          <a:extLst>
            <a:ext uri="{FF2B5EF4-FFF2-40B4-BE49-F238E27FC236}">
              <a16:creationId xmlns:a16="http://schemas.microsoft.com/office/drawing/2014/main" id="{00000000-0008-0000-0600-000088020000}"/>
            </a:ext>
          </a:extLst>
        </xdr:cNvPr>
        <xdr:cNvSpPr/>
      </xdr:nvSpPr>
      <xdr:spPr>
        <a:xfrm>
          <a:off x="14544675" y="12220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74</xdr:row>
      <xdr:rowOff>9525</xdr:rowOff>
    </xdr:from>
    <xdr:ext cx="533400" cy="25717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16075" y="12001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80,620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89395</xdr:rowOff>
    </xdr:from>
    <xdr:to>
      <xdr:col>72</xdr:col>
      <xdr:colOff>38100</xdr:colOff>
      <xdr:row>76</xdr:row>
      <xdr:rowOff>19546</xdr:rowOff>
    </xdr:to>
    <xdr:sp macro="" textlink="" fLocksText="0">
      <xdr:nvSpPr>
        <xdr:cNvPr id="650" name="楕円 649">
          <a:extLst>
            <a:ext uri="{FF2B5EF4-FFF2-40B4-BE49-F238E27FC236}">
              <a16:creationId xmlns:a16="http://schemas.microsoft.com/office/drawing/2014/main" id="{00000000-0008-0000-0600-00008A020000}"/>
            </a:ext>
          </a:extLst>
        </xdr:cNvPr>
        <xdr:cNvSpPr/>
      </xdr:nvSpPr>
      <xdr:spPr>
        <a:xfrm>
          <a:off x="13649325" y="12239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74</xdr:row>
      <xdr:rowOff>38100</xdr:rowOff>
    </xdr:from>
    <xdr:ext cx="533400" cy="25717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0250" y="12030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100940</xdr:rowOff>
    </xdr:from>
    <xdr:to>
      <xdr:col>67</xdr:col>
      <xdr:colOff>101600</xdr:colOff>
      <xdr:row>76</xdr:row>
      <xdr:rowOff>31090</xdr:rowOff>
    </xdr:to>
    <xdr:sp macro="" textlink="" fLocksText="0">
      <xdr:nvSpPr>
        <xdr:cNvPr id="652" name="楕円 651">
          <a:extLst>
            <a:ext uri="{FF2B5EF4-FFF2-40B4-BE49-F238E27FC236}">
              <a16:creationId xmlns:a16="http://schemas.microsoft.com/office/drawing/2014/main" id="{00000000-0008-0000-0600-00008C020000}"/>
            </a:ext>
          </a:extLst>
        </xdr:cNvPr>
        <xdr:cNvSpPr/>
      </xdr:nvSpPr>
      <xdr:spPr>
        <a:xfrm>
          <a:off x="12763500" y="12258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74</xdr:row>
      <xdr:rowOff>47625</xdr:rowOff>
    </xdr:from>
    <xdr:ext cx="533400" cy="25717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4425" y="12039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fLocksText="0">
      <xdr:nvSpPr>
        <xdr:cNvPr id="654" name="正方形/長方形 653">
          <a:extLst>
            <a:ext uri="{FF2B5EF4-FFF2-40B4-BE49-F238E27FC236}">
              <a16:creationId xmlns:a16="http://schemas.microsoft.com/office/drawing/2014/main" id="{00000000-0008-0000-0600-00008E020000}"/>
            </a:ext>
          </a:extLst>
        </xdr:cNvPr>
        <xdr:cNvSpPr/>
      </xdr:nvSpPr>
      <xdr:spPr>
        <a:xfrm>
          <a:off x="12449175"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55" name="正方形/長方形 654">
          <a:extLst>
            <a:ext uri="{FF2B5EF4-FFF2-40B4-BE49-F238E27FC236}">
              <a16:creationId xmlns:a16="http://schemas.microsoft.com/office/drawing/2014/main" id="{00000000-0008-0000-0600-00008F020000}"/>
            </a:ext>
          </a:extLst>
        </xdr:cNvPr>
        <xdr:cNvSpPr/>
      </xdr:nvSpPr>
      <xdr:spPr>
        <a:xfrm>
          <a:off x="12573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56" name="正方形/長方形 655">
          <a:extLst>
            <a:ext uri="{FF2B5EF4-FFF2-40B4-BE49-F238E27FC236}">
              <a16:creationId xmlns:a16="http://schemas.microsoft.com/office/drawing/2014/main" id="{00000000-0008-0000-0600-000090020000}"/>
            </a:ext>
          </a:extLst>
        </xdr:cNvPr>
        <xdr:cNvSpPr/>
      </xdr:nvSpPr>
      <xdr:spPr>
        <a:xfrm>
          <a:off x="12573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57" name="正方形/長方形 656">
          <a:extLst>
            <a:ext uri="{FF2B5EF4-FFF2-40B4-BE49-F238E27FC236}">
              <a16:creationId xmlns:a16="http://schemas.microsoft.com/office/drawing/2014/main" id="{00000000-0008-0000-0600-000091020000}"/>
            </a:ext>
          </a:extLst>
        </xdr:cNvPr>
        <xdr:cNvSpPr/>
      </xdr:nvSpPr>
      <xdr:spPr>
        <a:xfrm>
          <a:off x="1359217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58" name="正方形/長方形 657">
          <a:extLst>
            <a:ext uri="{FF2B5EF4-FFF2-40B4-BE49-F238E27FC236}">
              <a16:creationId xmlns:a16="http://schemas.microsoft.com/office/drawing/2014/main" id="{00000000-0008-0000-0600-000092020000}"/>
            </a:ext>
          </a:extLst>
        </xdr:cNvPr>
        <xdr:cNvSpPr/>
      </xdr:nvSpPr>
      <xdr:spPr>
        <a:xfrm>
          <a:off x="1359217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59" name="正方形/長方形 658">
          <a:extLst>
            <a:ext uri="{FF2B5EF4-FFF2-40B4-BE49-F238E27FC236}">
              <a16:creationId xmlns:a16="http://schemas.microsoft.com/office/drawing/2014/main" id="{00000000-0008-0000-0600-000093020000}"/>
            </a:ext>
          </a:extLst>
        </xdr:cNvPr>
        <xdr:cNvSpPr/>
      </xdr:nvSpPr>
      <xdr:spPr>
        <a:xfrm>
          <a:off x="1473517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60" name="正方形/長方形 659">
          <a:extLst>
            <a:ext uri="{FF2B5EF4-FFF2-40B4-BE49-F238E27FC236}">
              <a16:creationId xmlns:a16="http://schemas.microsoft.com/office/drawing/2014/main" id="{00000000-0008-0000-0600-000094020000}"/>
            </a:ext>
          </a:extLst>
        </xdr:cNvPr>
        <xdr:cNvSpPr/>
      </xdr:nvSpPr>
      <xdr:spPr>
        <a:xfrm>
          <a:off x="1473517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61" name="正方形/長方形 660">
          <a:extLst>
            <a:ext uri="{FF2B5EF4-FFF2-40B4-BE49-F238E27FC236}">
              <a16:creationId xmlns:a16="http://schemas.microsoft.com/office/drawing/2014/main" id="{00000000-0008-0000-0600-000095020000}"/>
            </a:ext>
          </a:extLst>
        </xdr:cNvPr>
        <xdr:cNvSpPr/>
      </xdr:nvSpPr>
      <xdr:spPr>
        <a:xfrm>
          <a:off x="12449175" y="14287500"/>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87</xdr:row>
      <xdr:rowOff>9525</xdr:rowOff>
    </xdr:from>
    <xdr:ext cx="352425" cy="22860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1550" y="14106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9175"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9175" y="16163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98</xdr:row>
      <xdr:rowOff>76200</xdr:rowOff>
    </xdr:from>
    <xdr:ext cx="247650" cy="25717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2000" y="160210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9175" y="15782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96</xdr:row>
      <xdr:rowOff>38100</xdr:rowOff>
    </xdr:from>
    <xdr:ext cx="533400" cy="25717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06250" y="15640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9175"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93</xdr:row>
      <xdr:rowOff>171450</xdr:rowOff>
    </xdr:from>
    <xdr:ext cx="533400" cy="25717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06250" y="15259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9175" y="15020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91</xdr:row>
      <xdr:rowOff>133350</xdr:rowOff>
    </xdr:from>
    <xdr:ext cx="533400" cy="25717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06250" y="1487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9175"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89</xdr:row>
      <xdr:rowOff>95250</xdr:rowOff>
    </xdr:from>
    <xdr:ext cx="600075" cy="25717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49100" y="14516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9175"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87</xdr:row>
      <xdr:rowOff>57150</xdr:rowOff>
    </xdr:from>
    <xdr:ext cx="600075" cy="25717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49100" y="14154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fLocksText="0">
      <xdr:nvSpPr>
        <xdr:cNvPr id="676" name="積立金グラフ枠">
          <a:extLst>
            <a:ext uri="{FF2B5EF4-FFF2-40B4-BE49-F238E27FC236}">
              <a16:creationId xmlns:a16="http://schemas.microsoft.com/office/drawing/2014/main" id="{00000000-0008-0000-0600-0000A4020000}"/>
            </a:ext>
          </a:extLst>
        </xdr:cNvPr>
        <xdr:cNvSpPr/>
      </xdr:nvSpPr>
      <xdr:spPr>
        <a:xfrm>
          <a:off x="12449175" y="14287500"/>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6325" y="1458277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152400</xdr:rowOff>
    </xdr:from>
    <xdr:ext cx="466725" cy="25717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63950" y="16097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5,270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097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104775</xdr:rowOff>
    </xdr:from>
    <xdr:ext cx="600075" cy="25717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63950" y="14363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125,886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4582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94945</xdr:rowOff>
    </xdr:from>
    <xdr:to>
      <xdr:col>85</xdr:col>
      <xdr:colOff>127000</xdr:colOff>
      <xdr:row>98</xdr:row>
      <xdr:rowOff>161417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78125" y="160401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19050</xdr:rowOff>
    </xdr:from>
    <xdr:ext cx="533400" cy="25717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63950" y="154495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fLocksText="0">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5601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98</xdr:row>
      <xdr:rowOff>161417</xdr:rowOff>
    </xdr:from>
    <xdr:to>
      <xdr:col>81</xdr:col>
      <xdr:colOff>50800</xdr:colOff>
      <xdr:row>98</xdr:row>
      <xdr:rowOff>163652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1067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fLocksText="0">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5516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94</xdr:row>
      <xdr:rowOff>38100</xdr:rowOff>
    </xdr:from>
    <xdr:ext cx="533400" cy="25717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1425" y="15297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163652</xdr:rowOff>
    </xdr:from>
    <xdr:to>
      <xdr:col>76</xdr:col>
      <xdr:colOff>114300</xdr:colOff>
      <xdr:row>98</xdr:row>
      <xdr:rowOff>171183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6475" y="161067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94590</xdr:rowOff>
    </xdr:from>
    <xdr:to>
      <xdr:col>76</xdr:col>
      <xdr:colOff>165100</xdr:colOff>
      <xdr:row>98</xdr:row>
      <xdr:rowOff>24740</xdr:rowOff>
    </xdr:to>
    <xdr:sp macro="" textlink="" fLocksText="0">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4675" y="15868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96</xdr:row>
      <xdr:rowOff>38100</xdr:rowOff>
    </xdr:from>
    <xdr:ext cx="533400" cy="25717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16075" y="15640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171183</xdr:rowOff>
    </xdr:from>
    <xdr:to>
      <xdr:col>71</xdr:col>
      <xdr:colOff>177800</xdr:colOff>
      <xdr:row>99</xdr:row>
      <xdr:rowOff>2921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1125" y="161163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142253</xdr:rowOff>
    </xdr:from>
    <xdr:to>
      <xdr:col>72</xdr:col>
      <xdr:colOff>38100</xdr:colOff>
      <xdr:row>98</xdr:row>
      <xdr:rowOff>72403</xdr:rowOff>
    </xdr:to>
    <xdr:sp macro="" textlink="" fLocksText="0">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49325" y="15916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96</xdr:row>
      <xdr:rowOff>85725</xdr:rowOff>
    </xdr:from>
    <xdr:ext cx="533400" cy="25717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0250" y="15687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84252</xdr:rowOff>
    </xdr:from>
    <xdr:to>
      <xdr:col>67</xdr:col>
      <xdr:colOff>101600</xdr:colOff>
      <xdr:row>98</xdr:row>
      <xdr:rowOff>14402</xdr:rowOff>
    </xdr:to>
    <xdr:sp macro="" textlink="" fLocksText="0">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5859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96</xdr:row>
      <xdr:rowOff>28575</xdr:rowOff>
    </xdr:from>
    <xdr:ext cx="533400" cy="25717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4425" y="15630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58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87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06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0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44145</xdr:rowOff>
    </xdr:from>
    <xdr:to>
      <xdr:col>85</xdr:col>
      <xdr:colOff>177800</xdr:colOff>
      <xdr:row>98</xdr:row>
      <xdr:rowOff>145745</xdr:rowOff>
    </xdr:to>
    <xdr:sp macro="" textlink="" fLocksText="0">
      <xdr:nvSpPr>
        <xdr:cNvPr id="701" name="楕円 700">
          <a:extLst>
            <a:ext uri="{FF2B5EF4-FFF2-40B4-BE49-F238E27FC236}">
              <a16:creationId xmlns:a16="http://schemas.microsoft.com/office/drawing/2014/main" id="{00000000-0008-0000-0600-0000BD020000}"/>
            </a:ext>
          </a:extLst>
        </xdr:cNvPr>
        <xdr:cNvSpPr/>
      </xdr:nvSpPr>
      <xdr:spPr>
        <a:xfrm>
          <a:off x="16268700" y="15992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97</xdr:row>
      <xdr:rowOff>133350</xdr:rowOff>
    </xdr:from>
    <xdr:ext cx="466725" cy="25717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63950" y="15906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9,524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110617</xdr:rowOff>
    </xdr:from>
    <xdr:to>
      <xdr:col>81</xdr:col>
      <xdr:colOff>101600</xdr:colOff>
      <xdr:row>99</xdr:row>
      <xdr:rowOff>40767</xdr:rowOff>
    </xdr:to>
    <xdr:sp macro="" textlink="" fLocksText="0">
      <xdr:nvSpPr>
        <xdr:cNvPr id="703" name="楕円 702">
          <a:extLst>
            <a:ext uri="{FF2B5EF4-FFF2-40B4-BE49-F238E27FC236}">
              <a16:creationId xmlns:a16="http://schemas.microsoft.com/office/drawing/2014/main" id="{00000000-0008-0000-0600-0000BF020000}"/>
            </a:ext>
          </a:extLst>
        </xdr:cNvPr>
        <xdr:cNvSpPr/>
      </xdr:nvSpPr>
      <xdr:spPr>
        <a:xfrm>
          <a:off x="15430500" y="16059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0</xdr:colOff>
      <xdr:row>99</xdr:row>
      <xdr:rowOff>28575</xdr:rowOff>
    </xdr:from>
    <xdr:ext cx="466725" cy="25717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0000" y="16144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112852</xdr:rowOff>
    </xdr:from>
    <xdr:to>
      <xdr:col>76</xdr:col>
      <xdr:colOff>165100</xdr:colOff>
      <xdr:row>99</xdr:row>
      <xdr:rowOff>43002</xdr:rowOff>
    </xdr:to>
    <xdr:sp macro="" textlink="" fLocksText="0">
      <xdr:nvSpPr>
        <xdr:cNvPr id="705" name="楕円 704">
          <a:extLst>
            <a:ext uri="{FF2B5EF4-FFF2-40B4-BE49-F238E27FC236}">
              <a16:creationId xmlns:a16="http://schemas.microsoft.com/office/drawing/2014/main" id="{00000000-0008-0000-0600-0000C1020000}"/>
            </a:ext>
          </a:extLst>
        </xdr:cNvPr>
        <xdr:cNvSpPr/>
      </xdr:nvSpPr>
      <xdr:spPr>
        <a:xfrm>
          <a:off x="14544675" y="16059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66675</xdr:colOff>
      <xdr:row>99</xdr:row>
      <xdr:rowOff>38100</xdr:rowOff>
    </xdr:from>
    <xdr:ext cx="466725" cy="25717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4175" y="16154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120383</xdr:rowOff>
    </xdr:from>
    <xdr:to>
      <xdr:col>72</xdr:col>
      <xdr:colOff>38100</xdr:colOff>
      <xdr:row>99</xdr:row>
      <xdr:rowOff>50533</xdr:rowOff>
    </xdr:to>
    <xdr:sp macro="" textlink="" fLocksText="0">
      <xdr:nvSpPr>
        <xdr:cNvPr id="707" name="楕円 706">
          <a:extLst>
            <a:ext uri="{FF2B5EF4-FFF2-40B4-BE49-F238E27FC236}">
              <a16:creationId xmlns:a16="http://schemas.microsoft.com/office/drawing/2014/main" id="{00000000-0008-0000-0600-0000C3020000}"/>
            </a:ext>
          </a:extLst>
        </xdr:cNvPr>
        <xdr:cNvSpPr/>
      </xdr:nvSpPr>
      <xdr:spPr>
        <a:xfrm>
          <a:off x="13649325" y="16068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99</xdr:row>
      <xdr:rowOff>38100</xdr:rowOff>
    </xdr:from>
    <xdr:ext cx="466725" cy="25717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350" y="16154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3,521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123571</xdr:rowOff>
    </xdr:from>
    <xdr:to>
      <xdr:col>67</xdr:col>
      <xdr:colOff>101600</xdr:colOff>
      <xdr:row>99</xdr:row>
      <xdr:rowOff>53721</xdr:rowOff>
    </xdr:to>
    <xdr:sp macro="" textlink="" fLocksText="0">
      <xdr:nvSpPr>
        <xdr:cNvPr id="709" name="楕円 708">
          <a:extLst>
            <a:ext uri="{FF2B5EF4-FFF2-40B4-BE49-F238E27FC236}">
              <a16:creationId xmlns:a16="http://schemas.microsoft.com/office/drawing/2014/main" id="{00000000-0008-0000-0600-0000C5020000}"/>
            </a:ext>
          </a:extLst>
        </xdr:cNvPr>
        <xdr:cNvSpPr/>
      </xdr:nvSpPr>
      <xdr:spPr>
        <a:xfrm>
          <a:off x="12763500" y="16068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99</xdr:row>
      <xdr:rowOff>47625</xdr:rowOff>
    </xdr:from>
    <xdr:ext cx="466725" cy="25717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3000" y="16163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3,270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fLocksText="0">
      <xdr:nvSpPr>
        <xdr:cNvPr id="711" name="正方形/長方形 710">
          <a:extLst>
            <a:ext uri="{FF2B5EF4-FFF2-40B4-BE49-F238E27FC236}">
              <a16:creationId xmlns:a16="http://schemas.microsoft.com/office/drawing/2014/main" id="{00000000-0008-0000-0600-0000C7020000}"/>
            </a:ext>
          </a:extLst>
        </xdr:cNvPr>
        <xdr:cNvSpPr/>
      </xdr:nvSpPr>
      <xdr:spPr>
        <a:xfrm>
          <a:off x="18288000"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12" name="正方形/長方形 711">
          <a:extLst>
            <a:ext uri="{FF2B5EF4-FFF2-40B4-BE49-F238E27FC236}">
              <a16:creationId xmlns:a16="http://schemas.microsoft.com/office/drawing/2014/main" id="{00000000-0008-0000-0600-0000C8020000}"/>
            </a:ext>
          </a:extLst>
        </xdr:cNvPr>
        <xdr:cNvSpPr/>
      </xdr:nvSpPr>
      <xdr:spPr>
        <a:xfrm>
          <a:off x="18411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13" name="正方形/長方形 712">
          <a:extLst>
            <a:ext uri="{FF2B5EF4-FFF2-40B4-BE49-F238E27FC236}">
              <a16:creationId xmlns:a16="http://schemas.microsoft.com/office/drawing/2014/main" id="{00000000-0008-0000-0600-0000C9020000}"/>
            </a:ext>
          </a:extLst>
        </xdr:cNvPr>
        <xdr:cNvSpPr/>
      </xdr:nvSpPr>
      <xdr:spPr>
        <a:xfrm>
          <a:off x="18411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14" name="正方形/長方形 713">
          <a:extLst>
            <a:ext uri="{FF2B5EF4-FFF2-40B4-BE49-F238E27FC236}">
              <a16:creationId xmlns:a16="http://schemas.microsoft.com/office/drawing/2014/main" id="{00000000-0008-0000-0600-0000CA020000}"/>
            </a:ext>
          </a:extLst>
        </xdr:cNvPr>
        <xdr:cNvSpPr/>
      </xdr:nvSpPr>
      <xdr:spPr>
        <a:xfrm>
          <a:off x="19431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15" name="正方形/長方形 714">
          <a:extLst>
            <a:ext uri="{FF2B5EF4-FFF2-40B4-BE49-F238E27FC236}">
              <a16:creationId xmlns:a16="http://schemas.microsoft.com/office/drawing/2014/main" id="{00000000-0008-0000-0600-0000CB020000}"/>
            </a:ext>
          </a:extLst>
        </xdr:cNvPr>
        <xdr:cNvSpPr/>
      </xdr:nvSpPr>
      <xdr:spPr>
        <a:xfrm>
          <a:off x="19431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16" name="正方形/長方形 715">
          <a:extLst>
            <a:ext uri="{FF2B5EF4-FFF2-40B4-BE49-F238E27FC236}">
              <a16:creationId xmlns:a16="http://schemas.microsoft.com/office/drawing/2014/main" id="{00000000-0008-0000-0600-0000CC020000}"/>
            </a:ext>
          </a:extLst>
        </xdr:cNvPr>
        <xdr:cNvSpPr/>
      </xdr:nvSpPr>
      <xdr:spPr>
        <a:xfrm>
          <a:off x="20574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17" name="正方形/長方形 716">
          <a:extLst>
            <a:ext uri="{FF2B5EF4-FFF2-40B4-BE49-F238E27FC236}">
              <a16:creationId xmlns:a16="http://schemas.microsoft.com/office/drawing/2014/main" id="{00000000-0008-0000-0600-0000CD020000}"/>
            </a:ext>
          </a:extLst>
        </xdr:cNvPr>
        <xdr:cNvSpPr/>
      </xdr:nvSpPr>
      <xdr:spPr>
        <a:xfrm>
          <a:off x="20574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18" name="正方形/長方形 717">
          <a:extLst>
            <a:ext uri="{FF2B5EF4-FFF2-40B4-BE49-F238E27FC236}">
              <a16:creationId xmlns:a16="http://schemas.microsoft.com/office/drawing/2014/main" id="{00000000-0008-0000-0600-0000CE020000}"/>
            </a:ext>
          </a:extLst>
        </xdr:cNvPr>
        <xdr:cNvSpPr/>
      </xdr:nvSpPr>
      <xdr:spPr>
        <a:xfrm>
          <a:off x="18288000"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27</xdr:row>
      <xdr:rowOff>9525</xdr:rowOff>
    </xdr:from>
    <xdr:ext cx="352425" cy="22860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72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38</xdr:row>
      <xdr:rowOff>76200</xdr:rowOff>
    </xdr:from>
    <xdr:ext cx="247650" cy="25717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0825" y="62388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010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36</xdr:row>
      <xdr:rowOff>38100</xdr:rowOff>
    </xdr:from>
    <xdr:ext cx="466725" cy="25717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11750" y="5876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33</xdr:row>
      <xdr:rowOff>171450</xdr:rowOff>
    </xdr:from>
    <xdr:ext cx="533400" cy="25717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4600" y="551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95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31</xdr:row>
      <xdr:rowOff>133350</xdr:rowOff>
    </xdr:from>
    <xdr:ext cx="533400" cy="25717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4600" y="5162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93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29</xdr:row>
      <xdr:rowOff>95250</xdr:rowOff>
    </xdr:from>
    <xdr:ext cx="533400" cy="25717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4600" y="4800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27</xdr:row>
      <xdr:rowOff>57150</xdr:rowOff>
    </xdr:from>
    <xdr:ext cx="533400" cy="25717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4600" y="4438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fLocksText="0">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5150" y="50577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47625</xdr:rowOff>
    </xdr:from>
    <xdr:ext cx="247650" cy="25717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3722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69425" y="6372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142875</xdr:rowOff>
    </xdr:from>
    <xdr:ext cx="533400" cy="25717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848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18,207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69425" y="5057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38659</xdr:rowOff>
    </xdr:from>
    <xdr:to>
      <xdr:col>116</xdr:col>
      <xdr:colOff>63500</xdr:colOff>
      <xdr:row>39</xdr:row>
      <xdr:rowOff>38735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6475"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9525</xdr:rowOff>
    </xdr:from>
    <xdr:ext cx="466725" cy="25717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0102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2,404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fLocksText="0">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07525" y="6153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39</xdr:row>
      <xdr:rowOff>38735</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1125" y="63627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fLocksText="0">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69325" y="6181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133350</xdr:colOff>
      <xdr:row>36</xdr:row>
      <xdr:rowOff>142875</xdr:rowOff>
    </xdr:from>
    <xdr:ext cx="466725" cy="25717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350" y="5981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3722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29845</xdr:rowOff>
    </xdr:from>
    <xdr:to>
      <xdr:col>107</xdr:col>
      <xdr:colOff>101600</xdr:colOff>
      <xdr:row>37</xdr:row>
      <xdr:rowOff>131445</xdr:rowOff>
    </xdr:to>
    <xdr:sp macro="" textlink="" fLocksText="0">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029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35</xdr:row>
      <xdr:rowOff>152400</xdr:rowOff>
    </xdr:from>
    <xdr:ext cx="466725" cy="25717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3000" y="5829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4,025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9475" y="63722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119532</xdr:rowOff>
    </xdr:from>
    <xdr:to>
      <xdr:col>102</xdr:col>
      <xdr:colOff>165100</xdr:colOff>
      <xdr:row>38</xdr:row>
      <xdr:rowOff>49682</xdr:rowOff>
    </xdr:to>
    <xdr:sp macro="" textlink="" fLocksText="0">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7675" y="6124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36</xdr:row>
      <xdr:rowOff>66675</xdr:rowOff>
    </xdr:from>
    <xdr:ext cx="466725" cy="25717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07175" y="5905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2,848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105588</xdr:rowOff>
    </xdr:from>
    <xdr:to>
      <xdr:col>98</xdr:col>
      <xdr:colOff>38100</xdr:colOff>
      <xdr:row>38</xdr:row>
      <xdr:rowOff>35737</xdr:rowOff>
    </xdr:to>
    <xdr:sp macro="" textlink="" fLocksText="0">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2325" y="6105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133350</xdr:colOff>
      <xdr:row>36</xdr:row>
      <xdr:rowOff>47625</xdr:rowOff>
    </xdr:from>
    <xdr:ext cx="466725" cy="25717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350" y="5886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3,031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646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26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0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59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159309</xdr:rowOff>
    </xdr:from>
    <xdr:to>
      <xdr:col>116</xdr:col>
      <xdr:colOff>114300</xdr:colOff>
      <xdr:row>39</xdr:row>
      <xdr:rowOff>89459</xdr:rowOff>
    </xdr:to>
    <xdr:sp macro="" textlink="" fLocksText="0">
      <xdr:nvSpPr>
        <xdr:cNvPr id="758" name="楕円 757">
          <a:extLst>
            <a:ext uri="{FF2B5EF4-FFF2-40B4-BE49-F238E27FC236}">
              <a16:creationId xmlns:a16="http://schemas.microsoft.com/office/drawing/2014/main" id="{00000000-0008-0000-0600-0000F6020000}"/>
            </a:ext>
          </a:extLst>
        </xdr:cNvPr>
        <xdr:cNvSpPr/>
      </xdr:nvSpPr>
      <xdr:spPr>
        <a:xfrm>
          <a:off x="221075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38</xdr:row>
      <xdr:rowOff>76200</xdr:rowOff>
    </xdr:from>
    <xdr:ext cx="314325" cy="25717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388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159385</xdr:rowOff>
    </xdr:from>
    <xdr:to>
      <xdr:col>112</xdr:col>
      <xdr:colOff>38100</xdr:colOff>
      <xdr:row>39</xdr:row>
      <xdr:rowOff>89535</xdr:rowOff>
    </xdr:to>
    <xdr:sp macro="" textlink="" fLocksText="0">
      <xdr:nvSpPr>
        <xdr:cNvPr id="760" name="楕円 759">
          <a:extLst>
            <a:ext uri="{FF2B5EF4-FFF2-40B4-BE49-F238E27FC236}">
              <a16:creationId xmlns:a16="http://schemas.microsoft.com/office/drawing/2014/main" id="{00000000-0008-0000-0600-0000F8020000}"/>
            </a:ext>
          </a:extLst>
        </xdr:cNvPr>
        <xdr:cNvSpPr/>
      </xdr:nvSpPr>
      <xdr:spPr>
        <a:xfrm>
          <a:off x="212693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19050</xdr:colOff>
      <xdr:row>39</xdr:row>
      <xdr:rowOff>76200</xdr:rowOff>
    </xdr:from>
    <xdr:ext cx="314325" cy="25717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64550" y="640080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fLocksText="0">
      <xdr:nvSpPr>
        <xdr:cNvPr id="762" name="楕円 761">
          <a:extLst>
            <a:ext uri="{FF2B5EF4-FFF2-40B4-BE49-F238E27FC236}">
              <a16:creationId xmlns:a16="http://schemas.microsoft.com/office/drawing/2014/main" id="{00000000-0008-0000-0600-0000FA020000}"/>
            </a:ext>
          </a:extLst>
        </xdr:cNvPr>
        <xdr:cNvSpPr/>
      </xdr:nvSpPr>
      <xdr:spPr>
        <a:xfrm>
          <a:off x="20383500"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39</xdr:row>
      <xdr:rowOff>85725</xdr:rowOff>
    </xdr:from>
    <xdr:ext cx="247650" cy="25717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7300" y="64103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fLocksText="0">
      <xdr:nvSpPr>
        <xdr:cNvPr id="764" name="楕円 763">
          <a:extLst>
            <a:ext uri="{FF2B5EF4-FFF2-40B4-BE49-F238E27FC236}">
              <a16:creationId xmlns:a16="http://schemas.microsoft.com/office/drawing/2014/main" id="{00000000-0008-0000-0600-0000FC020000}"/>
            </a:ext>
          </a:extLst>
        </xdr:cNvPr>
        <xdr:cNvSpPr/>
      </xdr:nvSpPr>
      <xdr:spPr>
        <a:xfrm>
          <a:off x="1949767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39</xdr:row>
      <xdr:rowOff>85725</xdr:rowOff>
    </xdr:from>
    <xdr:ext cx="247650" cy="25717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11950" y="64103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fLocksText="0">
      <xdr:nvSpPr>
        <xdr:cNvPr id="766" name="楕円 765">
          <a:extLst>
            <a:ext uri="{FF2B5EF4-FFF2-40B4-BE49-F238E27FC236}">
              <a16:creationId xmlns:a16="http://schemas.microsoft.com/office/drawing/2014/main" id="{00000000-0008-0000-0600-0000FE020000}"/>
            </a:ext>
          </a:extLst>
        </xdr:cNvPr>
        <xdr:cNvSpPr/>
      </xdr:nvSpPr>
      <xdr:spPr>
        <a:xfrm>
          <a:off x="186023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39</xdr:row>
      <xdr:rowOff>85725</xdr:rowOff>
    </xdr:from>
    <xdr:ext cx="247650" cy="25717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26125" y="64103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fLocksText="0">
      <xdr:nvSpPr>
        <xdr:cNvPr id="768" name="正方形/長方形 767">
          <a:extLst>
            <a:ext uri="{FF2B5EF4-FFF2-40B4-BE49-F238E27FC236}">
              <a16:creationId xmlns:a16="http://schemas.microsoft.com/office/drawing/2014/main" id="{00000000-0008-0000-0600-000000030000}"/>
            </a:ext>
          </a:extLst>
        </xdr:cNvPr>
        <xdr:cNvSpPr/>
      </xdr:nvSpPr>
      <xdr:spPr>
        <a:xfrm>
          <a:off x="18288000"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69" name="正方形/長方形 768">
          <a:extLst>
            <a:ext uri="{FF2B5EF4-FFF2-40B4-BE49-F238E27FC236}">
              <a16:creationId xmlns:a16="http://schemas.microsoft.com/office/drawing/2014/main" id="{00000000-0008-0000-0600-000001030000}"/>
            </a:ext>
          </a:extLst>
        </xdr:cNvPr>
        <xdr:cNvSpPr/>
      </xdr:nvSpPr>
      <xdr:spPr>
        <a:xfrm>
          <a:off x="18411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70" name="正方形/長方形 769">
          <a:extLst>
            <a:ext uri="{FF2B5EF4-FFF2-40B4-BE49-F238E27FC236}">
              <a16:creationId xmlns:a16="http://schemas.microsoft.com/office/drawing/2014/main" id="{00000000-0008-0000-0600-000002030000}"/>
            </a:ext>
          </a:extLst>
        </xdr:cNvPr>
        <xdr:cNvSpPr/>
      </xdr:nvSpPr>
      <xdr:spPr>
        <a:xfrm>
          <a:off x="18411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71" name="正方形/長方形 770">
          <a:extLst>
            <a:ext uri="{FF2B5EF4-FFF2-40B4-BE49-F238E27FC236}">
              <a16:creationId xmlns:a16="http://schemas.microsoft.com/office/drawing/2014/main" id="{00000000-0008-0000-0600-000003030000}"/>
            </a:ext>
          </a:extLst>
        </xdr:cNvPr>
        <xdr:cNvSpPr/>
      </xdr:nvSpPr>
      <xdr:spPr>
        <a:xfrm>
          <a:off x="19431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72" name="正方形/長方形 771">
          <a:extLst>
            <a:ext uri="{FF2B5EF4-FFF2-40B4-BE49-F238E27FC236}">
              <a16:creationId xmlns:a16="http://schemas.microsoft.com/office/drawing/2014/main" id="{00000000-0008-0000-0600-000004030000}"/>
            </a:ext>
          </a:extLst>
        </xdr:cNvPr>
        <xdr:cNvSpPr/>
      </xdr:nvSpPr>
      <xdr:spPr>
        <a:xfrm>
          <a:off x="19431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73" name="正方形/長方形 772">
          <a:extLst>
            <a:ext uri="{FF2B5EF4-FFF2-40B4-BE49-F238E27FC236}">
              <a16:creationId xmlns:a16="http://schemas.microsoft.com/office/drawing/2014/main" id="{00000000-0008-0000-0600-000005030000}"/>
            </a:ext>
          </a:extLst>
        </xdr:cNvPr>
        <xdr:cNvSpPr/>
      </xdr:nvSpPr>
      <xdr:spPr>
        <a:xfrm>
          <a:off x="20574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74" name="正方形/長方形 773">
          <a:extLst>
            <a:ext uri="{FF2B5EF4-FFF2-40B4-BE49-F238E27FC236}">
              <a16:creationId xmlns:a16="http://schemas.microsoft.com/office/drawing/2014/main" id="{00000000-0008-0000-0600-000006030000}"/>
            </a:ext>
          </a:extLst>
        </xdr:cNvPr>
        <xdr:cNvSpPr/>
      </xdr:nvSpPr>
      <xdr:spPr>
        <a:xfrm>
          <a:off x="20574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75" name="正方形/長方形 774">
          <a:extLst>
            <a:ext uri="{FF2B5EF4-FFF2-40B4-BE49-F238E27FC236}">
              <a16:creationId xmlns:a16="http://schemas.microsoft.com/office/drawing/2014/main" id="{00000000-0008-0000-0600-000007030000}"/>
            </a:ext>
          </a:extLst>
        </xdr:cNvPr>
        <xdr:cNvSpPr/>
      </xdr:nvSpPr>
      <xdr:spPr>
        <a:xfrm>
          <a:off x="18288000"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47</xdr:row>
      <xdr:rowOff>9525</xdr:rowOff>
    </xdr:from>
    <xdr:ext cx="352425" cy="22860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57</xdr:row>
      <xdr:rowOff>57150</xdr:rowOff>
    </xdr:from>
    <xdr:ext cx="247650" cy="25717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0825" y="92964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53</xdr:row>
      <xdr:rowOff>171450</xdr:rowOff>
    </xdr:from>
    <xdr:ext cx="533400" cy="25717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4600" y="8753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353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50</xdr:row>
      <xdr:rowOff>114300</xdr:rowOff>
    </xdr:from>
    <xdr:ext cx="533400" cy="25717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4600" y="8220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47</xdr:row>
      <xdr:rowOff>57150</xdr:rowOff>
    </xdr:from>
    <xdr:ext cx="533400" cy="25717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4600" y="7677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fLocksText="0">
      <xdr:nvSpPr>
        <xdr:cNvPr id="786" name="貸付金グラフ枠">
          <a:extLst>
            <a:ext uri="{FF2B5EF4-FFF2-40B4-BE49-F238E27FC236}">
              <a16:creationId xmlns:a16="http://schemas.microsoft.com/office/drawing/2014/main" id="{00000000-0008-0000-0600-000012030000}"/>
            </a:ext>
          </a:extLst>
        </xdr:cNvPr>
        <xdr:cNvSpPr/>
      </xdr:nvSpPr>
      <xdr:spPr>
        <a:xfrm>
          <a:off x="18288000"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5150" y="83058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28575</xdr:rowOff>
    </xdr:from>
    <xdr:ext cx="247650" cy="25717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4297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69425" y="9429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152400</xdr:rowOff>
    </xdr:from>
    <xdr:ext cx="533400" cy="25717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096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20,843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69425" y="8305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121241</xdr:rowOff>
    </xdr:from>
    <xdr:to>
      <xdr:col>116</xdr:col>
      <xdr:colOff>63500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6475" y="92011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66675</xdr:rowOff>
    </xdr:from>
    <xdr:ext cx="466725" cy="25717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1440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1,712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fLocksText="0">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07525" y="9286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56</xdr:row>
      <xdr:rowOff>121241</xdr:rowOff>
    </xdr:from>
    <xdr:to>
      <xdr:col>111</xdr:col>
      <xdr:colOff>177800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1125" y="9201150"/>
          <a:ext cx="885825"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fLocksText="0">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69325" y="9153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133350</xdr:colOff>
      <xdr:row>56</xdr:row>
      <xdr:rowOff>171450</xdr:rowOff>
    </xdr:from>
    <xdr:ext cx="466725" cy="25717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350" y="9239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4,248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4297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154565</xdr:rowOff>
    </xdr:from>
    <xdr:to>
      <xdr:col>107</xdr:col>
      <xdr:colOff>101600</xdr:colOff>
      <xdr:row>57</xdr:row>
      <xdr:rowOff>84715</xdr:rowOff>
    </xdr:to>
    <xdr:sp macro="" textlink="" fLocksText="0">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229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55</xdr:row>
      <xdr:rowOff>104775</xdr:rowOff>
    </xdr:from>
    <xdr:ext cx="466725" cy="25717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3000" y="9020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2,851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9475" y="94297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11747</xdr:rowOff>
    </xdr:from>
    <xdr:to>
      <xdr:col>102</xdr:col>
      <xdr:colOff>165100</xdr:colOff>
      <xdr:row>57</xdr:row>
      <xdr:rowOff>113347</xdr:rowOff>
    </xdr:to>
    <xdr:sp macro="" textlink="" fLocksText="0">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7675" y="9248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55</xdr:row>
      <xdr:rowOff>133350</xdr:rowOff>
    </xdr:from>
    <xdr:ext cx="466725" cy="25717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07175" y="9048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133877</xdr:rowOff>
    </xdr:from>
    <xdr:to>
      <xdr:col>98</xdr:col>
      <xdr:colOff>38100</xdr:colOff>
      <xdr:row>57</xdr:row>
      <xdr:rowOff>64027</xdr:rowOff>
    </xdr:to>
    <xdr:sp macro="" textlink="" fLocksText="0">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2325" y="9210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133350</xdr:colOff>
      <xdr:row>55</xdr:row>
      <xdr:rowOff>76200</xdr:rowOff>
    </xdr:from>
    <xdr:ext cx="466725" cy="25717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350" y="8991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646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26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0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59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fLocksText="0">
      <xdr:nvSpPr>
        <xdr:cNvPr id="811" name="楕円 810">
          <a:extLst>
            <a:ext uri="{FF2B5EF4-FFF2-40B4-BE49-F238E27FC236}">
              <a16:creationId xmlns:a16="http://schemas.microsoft.com/office/drawing/2014/main" id="{00000000-0008-0000-0600-00002B030000}"/>
            </a:ext>
          </a:extLst>
        </xdr:cNvPr>
        <xdr:cNvSpPr/>
      </xdr:nvSpPr>
      <xdr:spPr>
        <a:xfrm>
          <a:off x="22107525" y="9382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57</xdr:row>
      <xdr:rowOff>57150</xdr:rowOff>
    </xdr:from>
    <xdr:ext cx="247650" cy="25717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2964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70441</xdr:rowOff>
    </xdr:from>
    <xdr:to>
      <xdr:col>112</xdr:col>
      <xdr:colOff>38100</xdr:colOff>
      <xdr:row>57</xdr:row>
      <xdr:rowOff>591</xdr:rowOff>
    </xdr:to>
    <xdr:sp macro="" textlink="" fLocksText="0">
      <xdr:nvSpPr>
        <xdr:cNvPr id="813" name="楕円 812">
          <a:extLst>
            <a:ext uri="{FF2B5EF4-FFF2-40B4-BE49-F238E27FC236}">
              <a16:creationId xmlns:a16="http://schemas.microsoft.com/office/drawing/2014/main" id="{00000000-0008-0000-0600-00002D030000}"/>
            </a:ext>
          </a:extLst>
        </xdr:cNvPr>
        <xdr:cNvSpPr/>
      </xdr:nvSpPr>
      <xdr:spPr>
        <a:xfrm>
          <a:off x="21269325" y="9144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133350</xdr:colOff>
      <xdr:row>55</xdr:row>
      <xdr:rowOff>19050</xdr:rowOff>
    </xdr:from>
    <xdr:ext cx="466725" cy="25717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350" y="8934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fLocksText="0">
      <xdr:nvSpPr>
        <xdr:cNvPr id="815" name="楕円 814">
          <a:extLst>
            <a:ext uri="{FF2B5EF4-FFF2-40B4-BE49-F238E27FC236}">
              <a16:creationId xmlns:a16="http://schemas.microsoft.com/office/drawing/2014/main" id="{00000000-0008-0000-0600-00002F030000}"/>
            </a:ext>
          </a:extLst>
        </xdr:cNvPr>
        <xdr:cNvSpPr/>
      </xdr:nvSpPr>
      <xdr:spPr>
        <a:xfrm>
          <a:off x="20383500" y="9382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58</xdr:row>
      <xdr:rowOff>66675</xdr:rowOff>
    </xdr:from>
    <xdr:ext cx="247650" cy="25717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7300" y="94678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fLocksText="0">
      <xdr:nvSpPr>
        <xdr:cNvPr id="817" name="楕円 816">
          <a:extLst>
            <a:ext uri="{FF2B5EF4-FFF2-40B4-BE49-F238E27FC236}">
              <a16:creationId xmlns:a16="http://schemas.microsoft.com/office/drawing/2014/main" id="{00000000-0008-0000-0600-000031030000}"/>
            </a:ext>
          </a:extLst>
        </xdr:cNvPr>
        <xdr:cNvSpPr/>
      </xdr:nvSpPr>
      <xdr:spPr>
        <a:xfrm>
          <a:off x="19497675" y="9382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58</xdr:row>
      <xdr:rowOff>66675</xdr:rowOff>
    </xdr:from>
    <xdr:ext cx="247650" cy="25717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11950" y="94678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fLocksText="0">
      <xdr:nvSpPr>
        <xdr:cNvPr id="819" name="楕円 818">
          <a:extLst>
            <a:ext uri="{FF2B5EF4-FFF2-40B4-BE49-F238E27FC236}">
              <a16:creationId xmlns:a16="http://schemas.microsoft.com/office/drawing/2014/main" id="{00000000-0008-0000-0600-000033030000}"/>
            </a:ext>
          </a:extLst>
        </xdr:cNvPr>
        <xdr:cNvSpPr/>
      </xdr:nvSpPr>
      <xdr:spPr>
        <a:xfrm>
          <a:off x="18602325" y="9382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58</xdr:row>
      <xdr:rowOff>66675</xdr:rowOff>
    </xdr:from>
    <xdr:ext cx="247650" cy="25717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26125" y="94678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fLocksText="0">
      <xdr:nvSpPr>
        <xdr:cNvPr id="821" name="正方形/長方形 820">
          <a:extLst>
            <a:ext uri="{FF2B5EF4-FFF2-40B4-BE49-F238E27FC236}">
              <a16:creationId xmlns:a16="http://schemas.microsoft.com/office/drawing/2014/main" id="{00000000-0008-0000-0600-000035030000}"/>
            </a:ext>
          </a:extLst>
        </xdr:cNvPr>
        <xdr:cNvSpPr/>
      </xdr:nvSpPr>
      <xdr:spPr>
        <a:xfrm>
          <a:off x="18288000"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fLocksText="0">
      <xdr:nvSpPr>
        <xdr:cNvPr id="822" name="正方形/長方形 821">
          <a:extLst>
            <a:ext uri="{FF2B5EF4-FFF2-40B4-BE49-F238E27FC236}">
              <a16:creationId xmlns:a16="http://schemas.microsoft.com/office/drawing/2014/main" id="{00000000-0008-0000-0600-000036030000}"/>
            </a:ext>
          </a:extLst>
        </xdr:cNvPr>
        <xdr:cNvSpPr/>
      </xdr:nvSpPr>
      <xdr:spPr>
        <a:xfrm>
          <a:off x="1841182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fLocksText="0">
      <xdr:nvSpPr>
        <xdr:cNvPr id="823" name="正方形/長方形 822">
          <a:extLst>
            <a:ext uri="{FF2B5EF4-FFF2-40B4-BE49-F238E27FC236}">
              <a16:creationId xmlns:a16="http://schemas.microsoft.com/office/drawing/2014/main" id="{00000000-0008-0000-0600-000037030000}"/>
            </a:ext>
          </a:extLst>
        </xdr:cNvPr>
        <xdr:cNvSpPr/>
      </xdr:nvSpPr>
      <xdr:spPr>
        <a:xfrm>
          <a:off x="1841182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fLocksText="0">
      <xdr:nvSpPr>
        <xdr:cNvPr id="824" name="正方形/長方形 823">
          <a:extLst>
            <a:ext uri="{FF2B5EF4-FFF2-40B4-BE49-F238E27FC236}">
              <a16:creationId xmlns:a16="http://schemas.microsoft.com/office/drawing/2014/main" id="{00000000-0008-0000-0600-000038030000}"/>
            </a:ext>
          </a:extLst>
        </xdr:cNvPr>
        <xdr:cNvSpPr/>
      </xdr:nvSpPr>
      <xdr:spPr>
        <a:xfrm>
          <a:off x="19431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fLocksText="0">
      <xdr:nvSpPr>
        <xdr:cNvPr id="825" name="正方形/長方形 824">
          <a:extLst>
            <a:ext uri="{FF2B5EF4-FFF2-40B4-BE49-F238E27FC236}">
              <a16:creationId xmlns:a16="http://schemas.microsoft.com/office/drawing/2014/main" id="{00000000-0008-0000-0600-000039030000}"/>
            </a:ext>
          </a:extLst>
        </xdr:cNvPr>
        <xdr:cNvSpPr/>
      </xdr:nvSpPr>
      <xdr:spPr>
        <a:xfrm>
          <a:off x="19431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fLocksText="0">
      <xdr:nvSpPr>
        <xdr:cNvPr id="826" name="正方形/長方形 825">
          <a:extLst>
            <a:ext uri="{FF2B5EF4-FFF2-40B4-BE49-F238E27FC236}">
              <a16:creationId xmlns:a16="http://schemas.microsoft.com/office/drawing/2014/main" id="{00000000-0008-0000-0600-00003A030000}"/>
            </a:ext>
          </a:extLst>
        </xdr:cNvPr>
        <xdr:cNvSpPr/>
      </xdr:nvSpPr>
      <xdr:spPr>
        <a:xfrm>
          <a:off x="20574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fLocksText="0">
      <xdr:nvSpPr>
        <xdr:cNvPr id="827" name="正方形/長方形 826">
          <a:extLst>
            <a:ext uri="{FF2B5EF4-FFF2-40B4-BE49-F238E27FC236}">
              <a16:creationId xmlns:a16="http://schemas.microsoft.com/office/drawing/2014/main" id="{00000000-0008-0000-0600-00003B030000}"/>
            </a:ext>
          </a:extLst>
        </xdr:cNvPr>
        <xdr:cNvSpPr/>
      </xdr:nvSpPr>
      <xdr:spPr>
        <a:xfrm>
          <a:off x="20574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fLocksText="0">
      <xdr:nvSpPr>
        <xdr:cNvPr id="828" name="正方形/長方形 827">
          <a:extLst>
            <a:ext uri="{FF2B5EF4-FFF2-40B4-BE49-F238E27FC236}">
              <a16:creationId xmlns:a16="http://schemas.microsoft.com/office/drawing/2014/main" id="{00000000-0008-0000-0600-00003C030000}"/>
            </a:ext>
          </a:extLst>
        </xdr:cNvPr>
        <xdr:cNvSpPr/>
      </xdr:nvSpPr>
      <xdr:spPr>
        <a:xfrm>
          <a:off x="18288000" y="11049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67</xdr:row>
      <xdr:rowOff>9525</xdr:rowOff>
    </xdr:from>
    <xdr:ext cx="352425" cy="22860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0868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80</xdr:row>
      <xdr:rowOff>114300</xdr:rowOff>
    </xdr:from>
    <xdr:ext cx="247650" cy="25717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0825" y="130778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96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78</xdr:row>
      <xdr:rowOff>123825</xdr:rowOff>
    </xdr:from>
    <xdr:ext cx="533400" cy="25717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4600" y="12763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2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76</xdr:row>
      <xdr:rowOff>142875</xdr:rowOff>
    </xdr:from>
    <xdr:ext cx="533400" cy="25717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4600" y="12458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28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74</xdr:row>
      <xdr:rowOff>161925</xdr:rowOff>
    </xdr:from>
    <xdr:ext cx="533400" cy="25717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4600" y="12153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98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73</xdr:row>
      <xdr:rowOff>9525</xdr:rowOff>
    </xdr:from>
    <xdr:ext cx="533400" cy="25717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4600" y="11839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681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71</xdr:row>
      <xdr:rowOff>19050</xdr:rowOff>
    </xdr:from>
    <xdr:ext cx="600075" cy="25717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87925" y="115252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35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69</xdr:row>
      <xdr:rowOff>38100</xdr:rowOff>
    </xdr:from>
    <xdr:ext cx="600075" cy="25717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87925" y="112204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67</xdr:row>
      <xdr:rowOff>57150</xdr:rowOff>
    </xdr:from>
    <xdr:ext cx="600075" cy="25717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87925" y="10915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fLocksText="0">
      <xdr:nvSpPr>
        <xdr:cNvPr id="846" name="繰出金グラフ枠">
          <a:extLst>
            <a:ext uri="{FF2B5EF4-FFF2-40B4-BE49-F238E27FC236}">
              <a16:creationId xmlns:a16="http://schemas.microsoft.com/office/drawing/2014/main" id="{00000000-0008-0000-0600-00004E030000}"/>
            </a:ext>
          </a:extLst>
        </xdr:cNvPr>
        <xdr:cNvSpPr/>
      </xdr:nvSpPr>
      <xdr:spPr>
        <a:xfrm>
          <a:off x="18288000" y="11049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5150" y="1136332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19050</xdr:rowOff>
    </xdr:from>
    <xdr:ext cx="533400" cy="25717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2820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25,351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69425" y="12811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133350</xdr:rowOff>
    </xdr:from>
    <xdr:ext cx="600075" cy="25717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1537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119,627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69425" y="11363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56032</xdr:rowOff>
    </xdr:from>
    <xdr:to>
      <xdr:col>116</xdr:col>
      <xdr:colOff>63500</xdr:colOff>
      <xdr:row>77</xdr:row>
      <xdr:rowOff>1952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6475" y="1237297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161925</xdr:rowOff>
    </xdr:from>
    <xdr:ext cx="533400" cy="25717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3158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fLocksText="0">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07525" y="12325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76</xdr:row>
      <xdr:rowOff>148354</xdr:rowOff>
    </xdr:from>
    <xdr:to>
      <xdr:col>111</xdr:col>
      <xdr:colOff>177800</xdr:colOff>
      <xdr:row>77</xdr:row>
      <xdr:rowOff>1952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1125" y="124682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fLocksText="0">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69325" y="12334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95250</xdr:colOff>
      <xdr:row>74</xdr:row>
      <xdr:rowOff>133350</xdr:rowOff>
    </xdr:from>
    <xdr:ext cx="533400" cy="25717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0250" y="12125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148354</xdr:rowOff>
    </xdr:from>
    <xdr:to>
      <xdr:col>107</xdr:col>
      <xdr:colOff>50800</xdr:colOff>
      <xdr:row>76</xdr:row>
      <xdr:rowOff>155620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4682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3715</xdr:rowOff>
    </xdr:from>
    <xdr:to>
      <xdr:col>107</xdr:col>
      <xdr:colOff>101600</xdr:colOff>
      <xdr:row>76</xdr:row>
      <xdr:rowOff>105315</xdr:rowOff>
    </xdr:to>
    <xdr:sp macro="" textlink="" fLocksText="0">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315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105</xdr:col>
      <xdr:colOff>161925</xdr:colOff>
      <xdr:row>74</xdr:row>
      <xdr:rowOff>123825</xdr:rowOff>
    </xdr:from>
    <xdr:ext cx="533400" cy="25717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4425" y="12115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137120</xdr:rowOff>
    </xdr:from>
    <xdr:to>
      <xdr:col>102</xdr:col>
      <xdr:colOff>114300</xdr:colOff>
      <xdr:row>76</xdr:row>
      <xdr:rowOff>155620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9475" y="11639550"/>
          <a:ext cx="885825"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144973</xdr:rowOff>
    </xdr:from>
    <xdr:to>
      <xdr:col>102</xdr:col>
      <xdr:colOff>165100</xdr:colOff>
      <xdr:row>76</xdr:row>
      <xdr:rowOff>75123</xdr:rowOff>
    </xdr:to>
    <xdr:sp macro="" textlink="" fLocksText="0">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7675" y="12296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28575</xdr:colOff>
      <xdr:row>74</xdr:row>
      <xdr:rowOff>95250</xdr:rowOff>
    </xdr:from>
    <xdr:ext cx="533400" cy="25717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69075" y="12087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130342</xdr:rowOff>
    </xdr:from>
    <xdr:to>
      <xdr:col>98</xdr:col>
      <xdr:colOff>38100</xdr:colOff>
      <xdr:row>76</xdr:row>
      <xdr:rowOff>60492</xdr:rowOff>
    </xdr:to>
    <xdr:sp macro="" textlink="" fLocksText="0">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2325" y="12287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95250</xdr:colOff>
      <xdr:row>76</xdr:row>
      <xdr:rowOff>47625</xdr:rowOff>
    </xdr:from>
    <xdr:ext cx="533400" cy="25717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3250" y="12363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81</xdr:row>
      <xdr:rowOff>76200</xdr:rowOff>
    </xdr:from>
    <xdr:ext cx="762000" cy="25717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646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81</xdr:row>
      <xdr:rowOff>76200</xdr:rowOff>
    </xdr:from>
    <xdr:ext cx="762000" cy="25717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26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81</xdr:row>
      <xdr:rowOff>76200</xdr:rowOff>
    </xdr:from>
    <xdr:ext cx="762000" cy="25717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0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76200</xdr:rowOff>
    </xdr:from>
    <xdr:ext cx="762000" cy="25717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81</xdr:row>
      <xdr:rowOff>76200</xdr:rowOff>
    </xdr:from>
    <xdr:ext cx="762000" cy="25717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59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5232</xdr:rowOff>
    </xdr:from>
    <xdr:to>
      <xdr:col>116</xdr:col>
      <xdr:colOff>114300</xdr:colOff>
      <xdr:row>76</xdr:row>
      <xdr:rowOff>106832</xdr:rowOff>
    </xdr:to>
    <xdr:sp macro="" textlink="" fLocksText="0">
      <xdr:nvSpPr>
        <xdr:cNvPr id="871" name="楕円 870">
          <a:extLst>
            <a:ext uri="{FF2B5EF4-FFF2-40B4-BE49-F238E27FC236}">
              <a16:creationId xmlns:a16="http://schemas.microsoft.com/office/drawing/2014/main" id="{00000000-0008-0000-0600-000067030000}"/>
            </a:ext>
          </a:extLst>
        </xdr:cNvPr>
        <xdr:cNvSpPr/>
      </xdr:nvSpPr>
      <xdr:spPr>
        <a:xfrm>
          <a:off x="22107525" y="12325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75</xdr:row>
      <xdr:rowOff>28575</xdr:rowOff>
    </xdr:from>
    <xdr:ext cx="533400" cy="25717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182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122602</xdr:rowOff>
    </xdr:from>
    <xdr:to>
      <xdr:col>112</xdr:col>
      <xdr:colOff>38100</xdr:colOff>
      <xdr:row>77</xdr:row>
      <xdr:rowOff>52752</xdr:rowOff>
    </xdr:to>
    <xdr:sp macro="" textlink="" fLocksText="0">
      <xdr:nvSpPr>
        <xdr:cNvPr id="873" name="楕円 872">
          <a:extLst>
            <a:ext uri="{FF2B5EF4-FFF2-40B4-BE49-F238E27FC236}">
              <a16:creationId xmlns:a16="http://schemas.microsoft.com/office/drawing/2014/main" id="{00000000-0008-0000-0600-000069030000}"/>
            </a:ext>
          </a:extLst>
        </xdr:cNvPr>
        <xdr:cNvSpPr/>
      </xdr:nvSpPr>
      <xdr:spPr>
        <a:xfrm>
          <a:off x="21269325" y="12439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95250</xdr:colOff>
      <xdr:row>77</xdr:row>
      <xdr:rowOff>47625</xdr:rowOff>
    </xdr:from>
    <xdr:ext cx="533400" cy="25717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0250" y="12525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46,936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97554</xdr:rowOff>
    </xdr:from>
    <xdr:to>
      <xdr:col>107</xdr:col>
      <xdr:colOff>101600</xdr:colOff>
      <xdr:row>77</xdr:row>
      <xdr:rowOff>27704</xdr:rowOff>
    </xdr:to>
    <xdr:sp macro="" textlink="" fLocksText="0">
      <xdr:nvSpPr>
        <xdr:cNvPr id="875" name="楕円 874">
          <a:extLst>
            <a:ext uri="{FF2B5EF4-FFF2-40B4-BE49-F238E27FC236}">
              <a16:creationId xmlns:a16="http://schemas.microsoft.com/office/drawing/2014/main" id="{00000000-0008-0000-0600-00006B030000}"/>
            </a:ext>
          </a:extLst>
        </xdr:cNvPr>
        <xdr:cNvSpPr/>
      </xdr:nvSpPr>
      <xdr:spPr>
        <a:xfrm>
          <a:off x="20383500" y="12411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105</xdr:col>
      <xdr:colOff>161925</xdr:colOff>
      <xdr:row>77</xdr:row>
      <xdr:rowOff>19050</xdr:rowOff>
    </xdr:from>
    <xdr:ext cx="533400" cy="25717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4425" y="12496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48,470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104820</xdr:rowOff>
    </xdr:from>
    <xdr:to>
      <xdr:col>102</xdr:col>
      <xdr:colOff>165100</xdr:colOff>
      <xdr:row>77</xdr:row>
      <xdr:rowOff>34970</xdr:rowOff>
    </xdr:to>
    <xdr:sp macro="" textlink="" fLocksText="0">
      <xdr:nvSpPr>
        <xdr:cNvPr id="877" name="楕円 876">
          <a:extLst>
            <a:ext uri="{FF2B5EF4-FFF2-40B4-BE49-F238E27FC236}">
              <a16:creationId xmlns:a16="http://schemas.microsoft.com/office/drawing/2014/main" id="{00000000-0008-0000-0600-00006D030000}"/>
            </a:ext>
          </a:extLst>
        </xdr:cNvPr>
        <xdr:cNvSpPr/>
      </xdr:nvSpPr>
      <xdr:spPr>
        <a:xfrm>
          <a:off x="19497675" y="12420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28575</xdr:colOff>
      <xdr:row>77</xdr:row>
      <xdr:rowOff>28575</xdr:rowOff>
    </xdr:from>
    <xdr:ext cx="533400" cy="25717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69075" y="12506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86320</xdr:rowOff>
    </xdr:from>
    <xdr:to>
      <xdr:col>98</xdr:col>
      <xdr:colOff>38100</xdr:colOff>
      <xdr:row>72</xdr:row>
      <xdr:rowOff>16470</xdr:rowOff>
    </xdr:to>
    <xdr:sp macro="" textlink="" fLocksText="0">
      <xdr:nvSpPr>
        <xdr:cNvPr id="879" name="楕円 878">
          <a:extLst>
            <a:ext uri="{FF2B5EF4-FFF2-40B4-BE49-F238E27FC236}">
              <a16:creationId xmlns:a16="http://schemas.microsoft.com/office/drawing/2014/main" id="{00000000-0008-0000-0600-00006F030000}"/>
            </a:ext>
          </a:extLst>
        </xdr:cNvPr>
        <xdr:cNvSpPr/>
      </xdr:nvSpPr>
      <xdr:spPr>
        <a:xfrm>
          <a:off x="18602325" y="11591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66675</xdr:colOff>
      <xdr:row>70</xdr:row>
      <xdr:rowOff>28575</xdr:rowOff>
    </xdr:from>
    <xdr:ext cx="600075" cy="25717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4675" y="113728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101,658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fLocksText="0">
      <xdr:nvSpPr>
        <xdr:cNvPr id="881" name="正方形/長方形 880">
          <a:extLst>
            <a:ext uri="{FF2B5EF4-FFF2-40B4-BE49-F238E27FC236}">
              <a16:creationId xmlns:a16="http://schemas.microsoft.com/office/drawing/2014/main" id="{00000000-0008-0000-0600-000071030000}"/>
            </a:ext>
          </a:extLst>
        </xdr:cNvPr>
        <xdr:cNvSpPr/>
      </xdr:nvSpPr>
      <xdr:spPr>
        <a:xfrm>
          <a:off x="18288000"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fLocksText="0">
      <xdr:nvSpPr>
        <xdr:cNvPr id="882" name="正方形/長方形 881">
          <a:extLst>
            <a:ext uri="{FF2B5EF4-FFF2-40B4-BE49-F238E27FC236}">
              <a16:creationId xmlns:a16="http://schemas.microsoft.com/office/drawing/2014/main" id="{00000000-0008-0000-0600-000072030000}"/>
            </a:ext>
          </a:extLst>
        </xdr:cNvPr>
        <xdr:cNvSpPr/>
      </xdr:nvSpPr>
      <xdr:spPr>
        <a:xfrm>
          <a:off x="1841182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fLocksText="0">
      <xdr:nvSpPr>
        <xdr:cNvPr id="883" name="正方形/長方形 882">
          <a:extLst>
            <a:ext uri="{FF2B5EF4-FFF2-40B4-BE49-F238E27FC236}">
              <a16:creationId xmlns:a16="http://schemas.microsoft.com/office/drawing/2014/main" id="{00000000-0008-0000-0600-000073030000}"/>
            </a:ext>
          </a:extLst>
        </xdr:cNvPr>
        <xdr:cNvSpPr/>
      </xdr:nvSpPr>
      <xdr:spPr>
        <a:xfrm>
          <a:off x="1841182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fLocksText="0">
      <xdr:nvSpPr>
        <xdr:cNvPr id="884" name="正方形/長方形 883">
          <a:extLst>
            <a:ext uri="{FF2B5EF4-FFF2-40B4-BE49-F238E27FC236}">
              <a16:creationId xmlns:a16="http://schemas.microsoft.com/office/drawing/2014/main" id="{00000000-0008-0000-0600-000074030000}"/>
            </a:ext>
          </a:extLst>
        </xdr:cNvPr>
        <xdr:cNvSpPr/>
      </xdr:nvSpPr>
      <xdr:spPr>
        <a:xfrm>
          <a:off x="19431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fLocksText="0">
      <xdr:nvSpPr>
        <xdr:cNvPr id="885" name="正方形/長方形 884">
          <a:extLst>
            <a:ext uri="{FF2B5EF4-FFF2-40B4-BE49-F238E27FC236}">
              <a16:creationId xmlns:a16="http://schemas.microsoft.com/office/drawing/2014/main" id="{00000000-0008-0000-0600-000075030000}"/>
            </a:ext>
          </a:extLst>
        </xdr:cNvPr>
        <xdr:cNvSpPr/>
      </xdr:nvSpPr>
      <xdr:spPr>
        <a:xfrm>
          <a:off x="19431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fLocksText="0">
      <xdr:nvSpPr>
        <xdr:cNvPr id="886" name="正方形/長方形 885">
          <a:extLst>
            <a:ext uri="{FF2B5EF4-FFF2-40B4-BE49-F238E27FC236}">
              <a16:creationId xmlns:a16="http://schemas.microsoft.com/office/drawing/2014/main" id="{00000000-0008-0000-0600-000076030000}"/>
            </a:ext>
          </a:extLst>
        </xdr:cNvPr>
        <xdr:cNvSpPr/>
      </xdr:nvSpPr>
      <xdr:spPr>
        <a:xfrm>
          <a:off x="20574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fLocksText="0">
      <xdr:nvSpPr>
        <xdr:cNvPr id="887" name="正方形/長方形 886">
          <a:extLst>
            <a:ext uri="{FF2B5EF4-FFF2-40B4-BE49-F238E27FC236}">
              <a16:creationId xmlns:a16="http://schemas.microsoft.com/office/drawing/2014/main" id="{00000000-0008-0000-0600-000077030000}"/>
            </a:ext>
          </a:extLst>
        </xdr:cNvPr>
        <xdr:cNvSpPr/>
      </xdr:nvSpPr>
      <xdr:spPr>
        <a:xfrm>
          <a:off x="20574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fLocksText="0">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87</xdr:row>
      <xdr:rowOff>9525</xdr:rowOff>
    </xdr:from>
    <xdr:ext cx="352425" cy="22860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106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93</xdr:row>
      <xdr:rowOff>171450</xdr:rowOff>
    </xdr:from>
    <xdr:ext cx="247650" cy="25717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0825" y="152590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87</xdr:row>
      <xdr:rowOff>57150</xdr:rowOff>
    </xdr:from>
    <xdr:ext cx="247650" cy="25717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0825" y="141541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fLocksText="0">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4287500"/>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5150" y="15401925"/>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9525</xdr:rowOff>
    </xdr:from>
    <xdr:ext cx="247650" cy="25717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54400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69425" y="15401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9525</xdr:rowOff>
    </xdr:from>
    <xdr:ext cx="247650" cy="25717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0971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69425" y="15401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6475" y="15401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66675</xdr:rowOff>
    </xdr:from>
    <xdr:ext cx="247650" cy="25717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532572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fLocksText="0">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075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1125" y="154019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fLocksText="0">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693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95</xdr:row>
      <xdr:rowOff>9525</xdr:rowOff>
    </xdr:from>
    <xdr:ext cx="247650" cy="25717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3125" y="154400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54019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fLocksText="0">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95</xdr:row>
      <xdr:rowOff>9525</xdr:rowOff>
    </xdr:from>
    <xdr:ext cx="247650" cy="25717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7300" y="154400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9475" y="154019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fLocksText="0">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767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95</xdr:row>
      <xdr:rowOff>9525</xdr:rowOff>
    </xdr:from>
    <xdr:ext cx="247650" cy="25717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11950" y="154400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fLocksText="0">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23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95</xdr:row>
      <xdr:rowOff>9525</xdr:rowOff>
    </xdr:from>
    <xdr:ext cx="247650" cy="25717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26125" y="154400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101</xdr:row>
      <xdr:rowOff>76200</xdr:rowOff>
    </xdr:from>
    <xdr:ext cx="762000" cy="25717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646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101</xdr:row>
      <xdr:rowOff>76200</xdr:rowOff>
    </xdr:from>
    <xdr:ext cx="762000" cy="25717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26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101</xdr:row>
      <xdr:rowOff>76200</xdr:rowOff>
    </xdr:from>
    <xdr:ext cx="762000" cy="25717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0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76200</xdr:rowOff>
    </xdr:from>
    <xdr:ext cx="762000" cy="25717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101</xdr:row>
      <xdr:rowOff>76200</xdr:rowOff>
    </xdr:from>
    <xdr:ext cx="762000" cy="25717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59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fLocksText="0">
      <xdr:nvSpPr>
        <xdr:cNvPr id="920" name="楕円 919">
          <a:extLst>
            <a:ext uri="{FF2B5EF4-FFF2-40B4-BE49-F238E27FC236}">
              <a16:creationId xmlns:a16="http://schemas.microsoft.com/office/drawing/2014/main" id="{00000000-0008-0000-0600-000098030000}"/>
            </a:ext>
          </a:extLst>
        </xdr:cNvPr>
        <xdr:cNvSpPr/>
      </xdr:nvSpPr>
      <xdr:spPr>
        <a:xfrm>
          <a:off x="221075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93</xdr:row>
      <xdr:rowOff>123825</xdr:rowOff>
    </xdr:from>
    <xdr:ext cx="247650" cy="25717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5211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fLocksText="0">
      <xdr:nvSpPr>
        <xdr:cNvPr id="922" name="楕円 921">
          <a:extLst>
            <a:ext uri="{FF2B5EF4-FFF2-40B4-BE49-F238E27FC236}">
              <a16:creationId xmlns:a16="http://schemas.microsoft.com/office/drawing/2014/main" id="{00000000-0008-0000-0600-00009A030000}"/>
            </a:ext>
          </a:extLst>
        </xdr:cNvPr>
        <xdr:cNvSpPr/>
      </xdr:nvSpPr>
      <xdr:spPr>
        <a:xfrm>
          <a:off x="212693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93</xdr:row>
      <xdr:rowOff>38100</xdr:rowOff>
    </xdr:from>
    <xdr:ext cx="247650" cy="25717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3125" y="151257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fLocksText="0">
      <xdr:nvSpPr>
        <xdr:cNvPr id="924" name="楕円 923">
          <a:extLst>
            <a:ext uri="{FF2B5EF4-FFF2-40B4-BE49-F238E27FC236}">
              <a16:creationId xmlns:a16="http://schemas.microsoft.com/office/drawing/2014/main" id="{00000000-0008-0000-0600-00009C030000}"/>
            </a:ext>
          </a:extLst>
        </xdr:cNvPr>
        <xdr:cNvSpPr/>
      </xdr:nvSpPr>
      <xdr:spPr>
        <a:xfrm>
          <a:off x="20383500"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93</xdr:row>
      <xdr:rowOff>38100</xdr:rowOff>
    </xdr:from>
    <xdr:ext cx="247650" cy="25717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7300" y="151257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fLocksText="0">
      <xdr:nvSpPr>
        <xdr:cNvPr id="926" name="楕円 925">
          <a:extLst>
            <a:ext uri="{FF2B5EF4-FFF2-40B4-BE49-F238E27FC236}">
              <a16:creationId xmlns:a16="http://schemas.microsoft.com/office/drawing/2014/main" id="{00000000-0008-0000-0600-00009E030000}"/>
            </a:ext>
          </a:extLst>
        </xdr:cNvPr>
        <xdr:cNvSpPr/>
      </xdr:nvSpPr>
      <xdr:spPr>
        <a:xfrm>
          <a:off x="1949767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93</xdr:row>
      <xdr:rowOff>38100</xdr:rowOff>
    </xdr:from>
    <xdr:ext cx="247650" cy="25717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11950" y="151257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fLocksText="0">
      <xdr:nvSpPr>
        <xdr:cNvPr id="928" name="楕円 927">
          <a:extLst>
            <a:ext uri="{FF2B5EF4-FFF2-40B4-BE49-F238E27FC236}">
              <a16:creationId xmlns:a16="http://schemas.microsoft.com/office/drawing/2014/main" id="{00000000-0008-0000-0600-0000A0030000}"/>
            </a:ext>
          </a:extLst>
        </xdr:cNvPr>
        <xdr:cNvSpPr/>
      </xdr:nvSpPr>
      <xdr:spPr>
        <a:xfrm>
          <a:off x="186023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93</xdr:row>
      <xdr:rowOff>38100</xdr:rowOff>
    </xdr:from>
    <xdr:ext cx="247650" cy="25717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26125" y="151257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fLocksText="0">
      <xdr:nvSpPr>
        <xdr:cNvPr id="930" name="正方形/長方形 929">
          <a:extLst>
            <a:ext uri="{FF2B5EF4-FFF2-40B4-BE49-F238E27FC236}">
              <a16:creationId xmlns:a16="http://schemas.microsoft.com/office/drawing/2014/main" id="{00000000-0008-0000-0600-0000A2030000}"/>
            </a:ext>
          </a:extLst>
        </xdr:cNvPr>
        <xdr:cNvSpPr/>
      </xdr:nvSpPr>
      <xdr:spPr>
        <a:xfrm>
          <a:off x="762000" y="1692592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931" name="正方形/長方形 930">
          <a:extLst>
            <a:ext uri="{FF2B5EF4-FFF2-40B4-BE49-F238E27FC236}">
              <a16:creationId xmlns:a16="http://schemas.microsoft.com/office/drawing/2014/main" id="{00000000-0008-0000-0600-0000A3030000}"/>
            </a:ext>
          </a:extLst>
        </xdr:cNvPr>
        <xdr:cNvSpPr/>
      </xdr:nvSpPr>
      <xdr:spPr>
        <a:xfrm>
          <a:off x="762000" y="16983075"/>
          <a:ext cx="3848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90575" y="17240250"/>
          <a:ext cx="22164675" cy="1524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歳出決算額全体では、住民一人当たり前年度比</a:t>
          </a:r>
          <a:r>
            <a:rPr lang="en-US" altLang="ja-JP" sz="1300">
              <a:latin typeface="ＭＳ Ｐゴシック" panose="020B0600070205080204" pitchFamily="50" charset="-128"/>
              <a:ea typeface="ＭＳ Ｐゴシック" panose="020B0600070205080204" pitchFamily="50" charset="-128"/>
            </a:rPr>
            <a:t>12</a:t>
          </a:r>
          <a:r>
            <a:rPr lang="ja-JP" altLang="en-US" sz="1300">
              <a:latin typeface="ＭＳ Ｐゴシック" panose="020B0600070205080204" pitchFamily="50" charset="-128"/>
              <a:ea typeface="ＭＳ Ｐゴシック" panose="020B0600070205080204" pitchFamily="50" charset="-128"/>
            </a:rPr>
            <a:t>千円増加の</a:t>
          </a:r>
          <a:r>
            <a:rPr lang="en-US" altLang="ja-JP" sz="1300">
              <a:latin typeface="ＭＳ Ｐゴシック" panose="020B0600070205080204" pitchFamily="50" charset="-128"/>
              <a:ea typeface="ＭＳ Ｐゴシック" panose="020B0600070205080204" pitchFamily="50" charset="-128"/>
            </a:rPr>
            <a:t>638</a:t>
          </a:r>
          <a:r>
            <a:rPr lang="ja-JP" altLang="en-US" sz="1300">
              <a:latin typeface="ＭＳ Ｐゴシック" panose="020B0600070205080204" pitchFamily="50" charset="-128"/>
              <a:ea typeface="ＭＳ Ｐゴシック" panose="020B0600070205080204" pitchFamily="50" charset="-128"/>
            </a:rPr>
            <a:t>千円となっている。補助費及び物件費については、コロナ及び物価高騰対策に係る交付金事業を主とした臨時的な要因もあり、占める割合は高くなっている。これらに次ぐ人件費は、経常的な支出であり、類似団体平均値と同様の変動ではあるものの、年々増加傾向にあり、歳出においては負担感が増している。さらに当町においては、ラスパイレス指数の低さが課題である中での増加であるため、定員管理の適正化や事業の民営化等と合わせて検討していく必要がある。</a:t>
          </a:r>
        </a:p>
        <a:p>
          <a:r>
            <a:rPr lang="ja-JP" altLang="en-US" sz="1300">
              <a:latin typeface="ＭＳ Ｐゴシック" panose="020B0600070205080204" pitchFamily="50" charset="-128"/>
              <a:ea typeface="ＭＳ Ｐゴシック" panose="020B0600070205080204" pitchFamily="50" charset="-128"/>
            </a:rPr>
            <a:t>　普通建設事業費については、新規整備が圧倒的に低くなってはいるが、現状抱えている公共施設については過剰である認識があり、人口についても減少に歯止めがかからない状況であるため、人口数の推移に合わせた行政施設の縮小化が課題であると捉えている。統廃合等や今後のランニングコストを十分に検討した上で、公共施設総合管理計画に沿った更新整備を進める。</a:t>
          </a:r>
        </a:p>
        <a:p>
          <a:r>
            <a:rPr lang="ja-JP" altLang="en-US" sz="1300">
              <a:latin typeface="ＭＳ Ｐゴシック" panose="020B0600070205080204" pitchFamily="50" charset="-128"/>
              <a:ea typeface="ＭＳ Ｐゴシック" panose="020B0600070205080204" pitchFamily="50" charset="-128"/>
            </a:rPr>
            <a:t>　行政ニーズの多様化と住民の年齢構成に合わせた行政需要の変化に対応するため、増加する性質の経費に応じた、その他の性質の経費削減について検討していかなければならない。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00000000-0008-0000-0700-000002000000}"/>
            </a:ext>
          </a:extLst>
        </xdr:cNvPr>
        <xdr:cNvSpPr/>
      </xdr:nvSpPr>
      <xdr:spPr>
        <a:xfrm>
          <a:off x="638175" y="123825"/>
          <a:ext cx="126968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6</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a:extLst>
            <a:ext uri="{FF2B5EF4-FFF2-40B4-BE49-F238E27FC236}">
              <a16:creationId xmlns:a16="http://schemas.microsoft.com/office/drawing/2014/main" id="{00000000-0008-0000-0700-000004000000}"/>
            </a:ext>
          </a:extLst>
        </xdr:cNvPr>
        <xdr:cNvSpPr/>
      </xdr:nvSpPr>
      <xdr:spPr>
        <a:xfrm>
          <a:off x="19069050" y="219075"/>
          <a:ext cx="3876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a:extLst>
            <a:ext uri="{FF2B5EF4-FFF2-40B4-BE49-F238E27FC236}">
              <a16:creationId xmlns:a16="http://schemas.microsoft.com/office/drawing/2014/main" id="{00000000-0008-0000-0700-000005000000}"/>
            </a:ext>
          </a:extLst>
        </xdr:cNvPr>
        <xdr:cNvSpPr/>
      </xdr:nvSpPr>
      <xdr:spPr>
        <a:xfrm>
          <a:off x="19097625" y="238125"/>
          <a:ext cx="3819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00000000-0008-0000-0700-000006000000}"/>
            </a:ext>
          </a:extLst>
        </xdr:cNvPr>
        <xdr:cNvSpPr/>
      </xdr:nvSpPr>
      <xdr:spPr>
        <a:xfrm>
          <a:off x="16259175" y="190500"/>
          <a:ext cx="26574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00000000-0008-0000-0700-000007000000}"/>
            </a:ext>
          </a:extLst>
        </xdr:cNvPr>
        <xdr:cNvSpPr/>
      </xdr:nvSpPr>
      <xdr:spPr>
        <a:xfrm>
          <a:off x="16278225" y="219075"/>
          <a:ext cx="26193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00000000-0008-0000-0700-000008000000}"/>
            </a:ext>
          </a:extLst>
        </xdr:cNvPr>
        <xdr:cNvSpPr/>
      </xdr:nvSpPr>
      <xdr:spPr>
        <a:xfrm>
          <a:off x="16306800" y="238125"/>
          <a:ext cx="2562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4</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00000000-0008-0000-0700-000009000000}"/>
            </a:ext>
          </a:extLst>
        </xdr:cNvPr>
        <xdr:cNvSpPr/>
      </xdr:nvSpPr>
      <xdr:spPr>
        <a:xfrm>
          <a:off x="762000" y="847725"/>
          <a:ext cx="1009650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00000000-0008-0000-0700-00000A000000}"/>
            </a:ext>
          </a:extLst>
        </xdr:cNvPr>
        <xdr:cNvSpPr/>
      </xdr:nvSpPr>
      <xdr:spPr>
        <a:xfrm>
          <a:off x="885825" y="885825"/>
          <a:ext cx="14001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a:extLst>
            <a:ext uri="{FF2B5EF4-FFF2-40B4-BE49-F238E27FC236}">
              <a16:creationId xmlns:a16="http://schemas.microsoft.com/office/drawing/2014/main" id="{00000000-0008-0000-0700-00000B000000}"/>
            </a:ext>
          </a:extLst>
        </xdr:cNvPr>
        <xdr:cNvSpPr/>
      </xdr:nvSpPr>
      <xdr:spPr>
        <a:xfrm>
          <a:off x="2219325" y="885825"/>
          <a:ext cx="14192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17,119
16,961
89.45
11,500,016
10,919,543
552,340
6,600,638
11,347,889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00000000-0008-0000-0700-00000C000000}"/>
            </a:ext>
          </a:extLst>
        </xdr:cNvPr>
        <xdr:cNvSpPr/>
      </xdr:nvSpPr>
      <xdr:spPr>
        <a:xfrm>
          <a:off x="3552825" y="885825"/>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(R5.1.1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(R5.1.1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00000000-0008-0000-0700-00000D000000}"/>
            </a:ext>
          </a:extLst>
        </xdr:cNvPr>
        <xdr:cNvSpPr/>
      </xdr:nvSpPr>
      <xdr:spPr>
        <a:xfrm>
          <a:off x="5076825" y="904875"/>
          <a:ext cx="202882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00000000-0008-0000-0700-00000E000000}"/>
            </a:ext>
          </a:extLst>
        </xdr:cNvPr>
        <xdr:cNvSpPr/>
      </xdr:nvSpPr>
      <xdr:spPr>
        <a:xfrm>
          <a:off x="7115175" y="904875"/>
          <a:ext cx="126682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13.1
20.6</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00000000-0008-0000-0700-00000F000000}"/>
            </a:ext>
          </a:extLst>
        </xdr:cNvPr>
        <xdr:cNvSpPr/>
      </xdr:nvSpPr>
      <xdr:spPr>
        <a:xfrm>
          <a:off x="8448675" y="914400"/>
          <a:ext cx="6381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00000000-0008-0000-0700-000010000000}"/>
            </a:ext>
          </a:extLst>
        </xdr:cNvPr>
        <xdr:cNvSpPr/>
      </xdr:nvSpPr>
      <xdr:spPr>
        <a:xfrm>
          <a:off x="5076825" y="1628775"/>
          <a:ext cx="20288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a:extLst>
            <a:ext uri="{FF2B5EF4-FFF2-40B4-BE49-F238E27FC236}">
              <a16:creationId xmlns:a16="http://schemas.microsoft.com/office/drawing/2014/main" id="{00000000-0008-0000-0700-000011000000}"/>
            </a:ext>
          </a:extLst>
        </xdr:cNvPr>
        <xdr:cNvSpPr/>
      </xdr:nvSpPr>
      <xdr:spPr>
        <a:xfrm>
          <a:off x="7172325" y="1628775"/>
          <a:ext cx="3810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H30  Ⅳ</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Ⅳ</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Ⅳ</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R04  Ⅳ</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a:extLst>
            <a:ext uri="{FF2B5EF4-FFF2-40B4-BE49-F238E27FC236}">
              <a16:creationId xmlns:a16="http://schemas.microsoft.com/office/drawing/2014/main" id="{00000000-0008-0000-0700-000012000000}"/>
            </a:ext>
          </a:extLst>
        </xdr:cNvPr>
        <xdr:cNvSpPr/>
      </xdr:nvSpPr>
      <xdr:spPr>
        <a:xfrm>
          <a:off x="11077575" y="847725"/>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a:extLst>
            <a:ext uri="{FF2B5EF4-FFF2-40B4-BE49-F238E27FC236}">
              <a16:creationId xmlns:a16="http://schemas.microsoft.com/office/drawing/2014/main" id="{00000000-0008-0000-0700-000013000000}"/>
            </a:ext>
          </a:extLst>
        </xdr:cNvPr>
        <xdr:cNvSpPr/>
      </xdr:nvSpPr>
      <xdr:spPr>
        <a:xfrm>
          <a:off x="11334750" y="914400"/>
          <a:ext cx="14573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a:extLst>
            <a:ext uri="{FF2B5EF4-FFF2-40B4-BE49-F238E27FC236}">
              <a16:creationId xmlns:a16="http://schemas.microsoft.com/office/drawing/2014/main" id="{00000000-0008-0000-0700-000014000000}"/>
            </a:ext>
          </a:extLst>
        </xdr:cNvPr>
        <xdr:cNvSpPr/>
      </xdr:nvSpPr>
      <xdr:spPr>
        <a:xfrm>
          <a:off x="11334750" y="1162050"/>
          <a:ext cx="14573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00000000-0008-0000-0700-000015000000}"/>
            </a:ext>
          </a:extLst>
        </xdr:cNvPr>
        <xdr:cNvSpPr/>
      </xdr:nvSpPr>
      <xdr:spPr>
        <a:xfrm>
          <a:off x="11334750" y="1476375"/>
          <a:ext cx="1457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3775" y="10191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a:extLst>
            <a:ext uri="{FF2B5EF4-FFF2-40B4-BE49-F238E27FC236}">
              <a16:creationId xmlns:a16="http://schemas.microsoft.com/office/drawing/2014/main" id="{00000000-0008-0000-0700-000017000000}"/>
            </a:ext>
          </a:extLst>
        </xdr:cNvPr>
        <xdr:cNvSpPr/>
      </xdr:nvSpPr>
      <xdr:spPr>
        <a:xfrm>
          <a:off x="11210925" y="981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28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855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2825"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8550" y="16764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2825"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5325" y="271462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5325" y="3009900"/>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5325" y="3314700"/>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4</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a:extLst>
            <a:ext uri="{FF2B5EF4-FFF2-40B4-BE49-F238E27FC236}">
              <a16:creationId xmlns:a16="http://schemas.microsoft.com/office/drawing/2014/main" id="{00000000-0008-0000-0700-000020000000}"/>
            </a:ext>
          </a:extLst>
        </xdr:cNvPr>
        <xdr:cNvSpPr/>
      </xdr:nvSpPr>
      <xdr:spPr>
        <a:xfrm>
          <a:off x="762000"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a:extLst>
            <a:ext uri="{FF2B5EF4-FFF2-40B4-BE49-F238E27FC236}">
              <a16:creationId xmlns:a16="http://schemas.microsoft.com/office/drawing/2014/main" id="{00000000-0008-0000-0700-000021000000}"/>
            </a:ext>
          </a:extLst>
        </xdr:cNvPr>
        <xdr:cNvSpPr/>
      </xdr:nvSpPr>
      <xdr:spPr>
        <a:xfrm>
          <a:off x="885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a:extLst>
            <a:ext uri="{FF2B5EF4-FFF2-40B4-BE49-F238E27FC236}">
              <a16:creationId xmlns:a16="http://schemas.microsoft.com/office/drawing/2014/main" id="{00000000-0008-0000-0700-000022000000}"/>
            </a:ext>
          </a:extLst>
        </xdr:cNvPr>
        <xdr:cNvSpPr/>
      </xdr:nvSpPr>
      <xdr:spPr>
        <a:xfrm>
          <a:off x="885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a:extLst>
            <a:ext uri="{FF2B5EF4-FFF2-40B4-BE49-F238E27FC236}">
              <a16:creationId xmlns:a16="http://schemas.microsoft.com/office/drawing/2014/main" id="{00000000-0008-0000-0700-000023000000}"/>
            </a:ext>
          </a:extLst>
        </xdr:cNvPr>
        <xdr:cNvSpPr/>
      </xdr:nvSpPr>
      <xdr:spPr>
        <a:xfrm>
          <a:off x="1905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a:extLst>
            <a:ext uri="{FF2B5EF4-FFF2-40B4-BE49-F238E27FC236}">
              <a16:creationId xmlns:a16="http://schemas.microsoft.com/office/drawing/2014/main" id="{00000000-0008-0000-0700-000024000000}"/>
            </a:ext>
          </a:extLst>
        </xdr:cNvPr>
        <xdr:cNvSpPr/>
      </xdr:nvSpPr>
      <xdr:spPr>
        <a:xfrm>
          <a:off x="1905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a:extLst>
            <a:ext uri="{FF2B5EF4-FFF2-40B4-BE49-F238E27FC236}">
              <a16:creationId xmlns:a16="http://schemas.microsoft.com/office/drawing/2014/main" id="{00000000-0008-0000-0700-000025000000}"/>
            </a:ext>
          </a:extLst>
        </xdr:cNvPr>
        <xdr:cNvSpPr/>
      </xdr:nvSpPr>
      <xdr:spPr>
        <a:xfrm>
          <a:off x="3048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a:extLst>
            <a:ext uri="{FF2B5EF4-FFF2-40B4-BE49-F238E27FC236}">
              <a16:creationId xmlns:a16="http://schemas.microsoft.com/office/drawing/2014/main" id="{00000000-0008-0000-0700-000026000000}"/>
            </a:ext>
          </a:extLst>
        </xdr:cNvPr>
        <xdr:cNvSpPr/>
      </xdr:nvSpPr>
      <xdr:spPr>
        <a:xfrm>
          <a:off x="3048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a:extLst>
            <a:ext uri="{FF2B5EF4-FFF2-40B4-BE49-F238E27FC236}">
              <a16:creationId xmlns:a16="http://schemas.microsoft.com/office/drawing/2014/main" id="{00000000-0008-0000-0700-000027000000}"/>
            </a:ext>
          </a:extLst>
        </xdr:cNvPr>
        <xdr:cNvSpPr/>
      </xdr:nvSpPr>
      <xdr:spPr>
        <a:xfrm>
          <a:off x="762000"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27</xdr:row>
      <xdr:rowOff>9525</xdr:rowOff>
    </xdr:from>
    <xdr:ext cx="352425" cy="22860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40</xdr:row>
      <xdr:rowOff>114300</xdr:rowOff>
    </xdr:from>
    <xdr:ext cx="466725" cy="25717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5750" y="6600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419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38</xdr:row>
      <xdr:rowOff>123825</xdr:rowOff>
    </xdr:from>
    <xdr:ext cx="466725" cy="25717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5750" y="6286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15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36</xdr:row>
      <xdr:rowOff>142875</xdr:rowOff>
    </xdr:from>
    <xdr:ext cx="466725" cy="25717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5750" y="5981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34</xdr:row>
      <xdr:rowOff>161925</xdr:rowOff>
    </xdr:from>
    <xdr:ext cx="466725" cy="25717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5750" y="5676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0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33</xdr:row>
      <xdr:rowOff>9525</xdr:rowOff>
    </xdr:from>
    <xdr:ext cx="466725" cy="25717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85750" y="5362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1911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31</xdr:row>
      <xdr:rowOff>19050</xdr:rowOff>
    </xdr:from>
    <xdr:ext cx="466725" cy="25717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85750" y="5048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76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29</xdr:row>
      <xdr:rowOff>38100</xdr:rowOff>
    </xdr:from>
    <xdr:ext cx="466725" cy="25717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85750" y="4743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27</xdr:row>
      <xdr:rowOff>57150</xdr:rowOff>
    </xdr:from>
    <xdr:ext cx="466725" cy="25717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85750" y="4438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fLocksText="0">
      <xdr:nvSpPr>
        <xdr:cNvPr id="57" name="議会費グラフ枠">
          <a:extLst>
            <a:ext uri="{FF2B5EF4-FFF2-40B4-BE49-F238E27FC236}">
              <a16:creationId xmlns:a16="http://schemas.microsoft.com/office/drawing/2014/main" id="{00000000-0008-0000-0700-000039000000}"/>
            </a:ext>
          </a:extLst>
        </xdr:cNvPr>
        <xdr:cNvSpPr/>
      </xdr:nvSpPr>
      <xdr:spPr>
        <a:xfrm>
          <a:off x="762000"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29150" y="487680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47625</xdr:rowOff>
    </xdr:from>
    <xdr:ext cx="466725" cy="25717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210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3,704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3425" y="6200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123825</xdr:rowOff>
    </xdr:from>
    <xdr:ext cx="466725" cy="25717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667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7,996</a:t>
          </a:r>
          <a:endParaRPr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3425" y="4876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68834</xdr:rowOff>
    </xdr:from>
    <xdr:to>
      <xdr:col>24</xdr:col>
      <xdr:colOff>63500</xdr:colOff>
      <xdr:row>35</xdr:row>
      <xdr:rowOff>76998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800475" y="5743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76200</xdr:rowOff>
    </xdr:from>
    <xdr:ext cx="466725" cy="25717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4292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5,599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fLocksText="0">
      <xdr:nvSpPr>
        <xdr:cNvPr id="65" name="フローチャート: 判断 64">
          <a:extLst>
            <a:ext uri="{FF2B5EF4-FFF2-40B4-BE49-F238E27FC236}">
              <a16:creationId xmlns:a16="http://schemas.microsoft.com/office/drawing/2014/main" id="{00000000-0008-0000-0700-000041000000}"/>
            </a:ext>
          </a:extLst>
        </xdr:cNvPr>
        <xdr:cNvSpPr/>
      </xdr:nvSpPr>
      <xdr:spPr>
        <a:xfrm>
          <a:off x="4581525" y="5572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35</xdr:row>
      <xdr:rowOff>68834</xdr:rowOff>
    </xdr:from>
    <xdr:to>
      <xdr:col>19</xdr:col>
      <xdr:colOff>177800</xdr:colOff>
      <xdr:row>36</xdr:row>
      <xdr:rowOff>6132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5125" y="5743575"/>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fLocksText="0">
      <xdr:nvSpPr>
        <xdr:cNvPr id="67" name="フローチャート: 判断 66">
          <a:extLst>
            <a:ext uri="{FF2B5EF4-FFF2-40B4-BE49-F238E27FC236}">
              <a16:creationId xmlns:a16="http://schemas.microsoft.com/office/drawing/2014/main" id="{00000000-0008-0000-0700-000043000000}"/>
            </a:ext>
          </a:extLst>
        </xdr:cNvPr>
        <xdr:cNvSpPr/>
      </xdr:nvSpPr>
      <xdr:spPr>
        <a:xfrm>
          <a:off x="3743325" y="5591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33</xdr:row>
      <xdr:rowOff>28575</xdr:rowOff>
    </xdr:from>
    <xdr:ext cx="466725" cy="25717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5381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97572</xdr:rowOff>
    </xdr:from>
    <xdr:to>
      <xdr:col>15</xdr:col>
      <xdr:colOff>50800</xdr:colOff>
      <xdr:row>36</xdr:row>
      <xdr:rowOff>6132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72150"/>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137886</xdr:rowOff>
    </xdr:from>
    <xdr:to>
      <xdr:col>15</xdr:col>
      <xdr:colOff>101600</xdr:colOff>
      <xdr:row>35</xdr:row>
      <xdr:rowOff>68036</xdr:rowOff>
    </xdr:to>
    <xdr:sp macro="" textlink="" fLocksText="0">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64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33</xdr:row>
      <xdr:rowOff>85725</xdr:rowOff>
    </xdr:from>
    <xdr:ext cx="466725" cy="25717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67000" y="5438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96266</xdr:rowOff>
    </xdr:from>
    <xdr:to>
      <xdr:col>10</xdr:col>
      <xdr:colOff>114300</xdr:colOff>
      <xdr:row>35</xdr:row>
      <xdr:rowOff>97572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3475" y="5610225"/>
          <a:ext cx="88582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726</xdr:rowOff>
    </xdr:from>
    <xdr:to>
      <xdr:col>10</xdr:col>
      <xdr:colOff>165100</xdr:colOff>
      <xdr:row>34</xdr:row>
      <xdr:rowOff>102326</xdr:rowOff>
    </xdr:to>
    <xdr:sp macro="" textlink="" fLocksText="0">
      <xdr:nvSpPr>
        <xdr:cNvPr id="73" name="フローチャート: 判断 72">
          <a:extLst>
            <a:ext uri="{FF2B5EF4-FFF2-40B4-BE49-F238E27FC236}">
              <a16:creationId xmlns:a16="http://schemas.microsoft.com/office/drawing/2014/main" id="{00000000-0008-0000-0700-000049000000}"/>
            </a:ext>
          </a:extLst>
        </xdr:cNvPr>
        <xdr:cNvSpPr/>
      </xdr:nvSpPr>
      <xdr:spPr>
        <a:xfrm>
          <a:off x="1971675" y="5514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32</xdr:row>
      <xdr:rowOff>114300</xdr:rowOff>
    </xdr:from>
    <xdr:ext cx="466725" cy="25717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1175" y="5305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148010</xdr:rowOff>
    </xdr:from>
    <xdr:to>
      <xdr:col>6</xdr:col>
      <xdr:colOff>38100</xdr:colOff>
      <xdr:row>34</xdr:row>
      <xdr:rowOff>78160</xdr:rowOff>
    </xdr:to>
    <xdr:sp macro="" textlink="" fLocksText="0">
      <xdr:nvSpPr>
        <xdr:cNvPr id="75" name="フローチャート: 判断 74">
          <a:extLst>
            <a:ext uri="{FF2B5EF4-FFF2-40B4-BE49-F238E27FC236}">
              <a16:creationId xmlns:a16="http://schemas.microsoft.com/office/drawing/2014/main" id="{00000000-0008-0000-0700-00004B000000}"/>
            </a:ext>
          </a:extLst>
        </xdr:cNvPr>
        <xdr:cNvSpPr/>
      </xdr:nvSpPr>
      <xdr:spPr>
        <a:xfrm>
          <a:off x="1076325" y="5505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32</xdr:row>
      <xdr:rowOff>95250</xdr:rowOff>
    </xdr:from>
    <xdr:ext cx="466725" cy="25717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5286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386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0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4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3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26198</xdr:rowOff>
    </xdr:from>
    <xdr:to>
      <xdr:col>24</xdr:col>
      <xdr:colOff>114300</xdr:colOff>
      <xdr:row>35</xdr:row>
      <xdr:rowOff>127798</xdr:rowOff>
    </xdr:to>
    <xdr:sp macro="" textlink="" fLocksText="0">
      <xdr:nvSpPr>
        <xdr:cNvPr id="82" name="楕円 81">
          <a:extLst>
            <a:ext uri="{FF2B5EF4-FFF2-40B4-BE49-F238E27FC236}">
              <a16:creationId xmlns:a16="http://schemas.microsoft.com/office/drawing/2014/main" id="{00000000-0008-0000-0700-000052000000}"/>
            </a:ext>
          </a:extLst>
        </xdr:cNvPr>
        <xdr:cNvSpPr/>
      </xdr:nvSpPr>
      <xdr:spPr>
        <a:xfrm>
          <a:off x="4581525" y="5705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35</xdr:row>
      <xdr:rowOff>0</xdr:rowOff>
    </xdr:from>
    <xdr:ext cx="466725" cy="25717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6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5,167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18034</xdr:rowOff>
    </xdr:from>
    <xdr:to>
      <xdr:col>20</xdr:col>
      <xdr:colOff>38100</xdr:colOff>
      <xdr:row>35</xdr:row>
      <xdr:rowOff>119634</xdr:rowOff>
    </xdr:to>
    <xdr:sp macro="" textlink="" fLocksText="0">
      <xdr:nvSpPr>
        <xdr:cNvPr id="84" name="楕円 83">
          <a:extLst>
            <a:ext uri="{FF2B5EF4-FFF2-40B4-BE49-F238E27FC236}">
              <a16:creationId xmlns:a16="http://schemas.microsoft.com/office/drawing/2014/main" id="{00000000-0008-0000-0700-000054000000}"/>
            </a:ext>
          </a:extLst>
        </xdr:cNvPr>
        <xdr:cNvSpPr/>
      </xdr:nvSpPr>
      <xdr:spPr>
        <a:xfrm>
          <a:off x="3743325" y="5695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35</xdr:row>
      <xdr:rowOff>114300</xdr:rowOff>
    </xdr:from>
    <xdr:ext cx="466725" cy="25717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791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5,192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126782</xdr:rowOff>
    </xdr:from>
    <xdr:to>
      <xdr:col>15</xdr:col>
      <xdr:colOff>101600</xdr:colOff>
      <xdr:row>36</xdr:row>
      <xdr:rowOff>56932</xdr:rowOff>
    </xdr:to>
    <xdr:sp macro="" textlink="" fLocksText="0">
      <xdr:nvSpPr>
        <xdr:cNvPr id="86" name="楕円 85">
          <a:extLst>
            <a:ext uri="{FF2B5EF4-FFF2-40B4-BE49-F238E27FC236}">
              <a16:creationId xmlns:a16="http://schemas.microsoft.com/office/drawing/2014/main" id="{00000000-0008-0000-0700-000056000000}"/>
            </a:ext>
          </a:extLst>
        </xdr:cNvPr>
        <xdr:cNvSpPr/>
      </xdr:nvSpPr>
      <xdr:spPr>
        <a:xfrm>
          <a:off x="2857500" y="580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36</xdr:row>
      <xdr:rowOff>47625</xdr:rowOff>
    </xdr:from>
    <xdr:ext cx="466725" cy="25717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67000" y="5886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46772</xdr:rowOff>
    </xdr:from>
    <xdr:to>
      <xdr:col>10</xdr:col>
      <xdr:colOff>165100</xdr:colOff>
      <xdr:row>35</xdr:row>
      <xdr:rowOff>148372</xdr:rowOff>
    </xdr:to>
    <xdr:sp macro="" textlink="" fLocksText="0">
      <xdr:nvSpPr>
        <xdr:cNvPr id="88" name="楕円 87">
          <a:extLst>
            <a:ext uri="{FF2B5EF4-FFF2-40B4-BE49-F238E27FC236}">
              <a16:creationId xmlns:a16="http://schemas.microsoft.com/office/drawing/2014/main" id="{00000000-0008-0000-0700-000058000000}"/>
            </a:ext>
          </a:extLst>
        </xdr:cNvPr>
        <xdr:cNvSpPr/>
      </xdr:nvSpPr>
      <xdr:spPr>
        <a:xfrm>
          <a:off x="1971675" y="5724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35</xdr:row>
      <xdr:rowOff>142875</xdr:rowOff>
    </xdr:from>
    <xdr:ext cx="466725" cy="25717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1175" y="5819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5,104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fLocksText="0">
      <xdr:nvSpPr>
        <xdr:cNvPr id="90" name="楕円 89">
          <a:extLst>
            <a:ext uri="{FF2B5EF4-FFF2-40B4-BE49-F238E27FC236}">
              <a16:creationId xmlns:a16="http://schemas.microsoft.com/office/drawing/2014/main" id="{00000000-0008-0000-0700-00005A000000}"/>
            </a:ext>
          </a:extLst>
        </xdr:cNvPr>
        <xdr:cNvSpPr/>
      </xdr:nvSpPr>
      <xdr:spPr>
        <a:xfrm>
          <a:off x="1076325" y="5562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34</xdr:row>
      <xdr:rowOff>142875</xdr:rowOff>
    </xdr:from>
    <xdr:ext cx="466725" cy="25717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657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fLocksText="0">
      <xdr:nvSpPr>
        <xdr:cNvPr id="92" name="正方形/長方形 91">
          <a:extLst>
            <a:ext uri="{FF2B5EF4-FFF2-40B4-BE49-F238E27FC236}">
              <a16:creationId xmlns:a16="http://schemas.microsoft.com/office/drawing/2014/main" id="{00000000-0008-0000-0700-00005C000000}"/>
            </a:ext>
          </a:extLst>
        </xdr:cNvPr>
        <xdr:cNvSpPr/>
      </xdr:nvSpPr>
      <xdr:spPr>
        <a:xfrm>
          <a:off x="762000"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93" name="正方形/長方形 92">
          <a:extLst>
            <a:ext uri="{FF2B5EF4-FFF2-40B4-BE49-F238E27FC236}">
              <a16:creationId xmlns:a16="http://schemas.microsoft.com/office/drawing/2014/main" id="{00000000-0008-0000-0700-00005D000000}"/>
            </a:ext>
          </a:extLst>
        </xdr:cNvPr>
        <xdr:cNvSpPr/>
      </xdr:nvSpPr>
      <xdr:spPr>
        <a:xfrm>
          <a:off x="885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4" name="正方形/長方形 93">
          <a:extLst>
            <a:ext uri="{FF2B5EF4-FFF2-40B4-BE49-F238E27FC236}">
              <a16:creationId xmlns:a16="http://schemas.microsoft.com/office/drawing/2014/main" id="{00000000-0008-0000-0700-00005E000000}"/>
            </a:ext>
          </a:extLst>
        </xdr:cNvPr>
        <xdr:cNvSpPr/>
      </xdr:nvSpPr>
      <xdr:spPr>
        <a:xfrm>
          <a:off x="885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5" name="正方形/長方形 94">
          <a:extLst>
            <a:ext uri="{FF2B5EF4-FFF2-40B4-BE49-F238E27FC236}">
              <a16:creationId xmlns:a16="http://schemas.microsoft.com/office/drawing/2014/main" id="{00000000-0008-0000-0700-00005F000000}"/>
            </a:ext>
          </a:extLst>
        </xdr:cNvPr>
        <xdr:cNvSpPr/>
      </xdr:nvSpPr>
      <xdr:spPr>
        <a:xfrm>
          <a:off x="1905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6" name="正方形/長方形 95">
          <a:extLst>
            <a:ext uri="{FF2B5EF4-FFF2-40B4-BE49-F238E27FC236}">
              <a16:creationId xmlns:a16="http://schemas.microsoft.com/office/drawing/2014/main" id="{00000000-0008-0000-0700-000060000000}"/>
            </a:ext>
          </a:extLst>
        </xdr:cNvPr>
        <xdr:cNvSpPr/>
      </xdr:nvSpPr>
      <xdr:spPr>
        <a:xfrm>
          <a:off x="1905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7" name="正方形/長方形 96">
          <a:extLst>
            <a:ext uri="{FF2B5EF4-FFF2-40B4-BE49-F238E27FC236}">
              <a16:creationId xmlns:a16="http://schemas.microsoft.com/office/drawing/2014/main" id="{00000000-0008-0000-0700-000061000000}"/>
            </a:ext>
          </a:extLst>
        </xdr:cNvPr>
        <xdr:cNvSpPr/>
      </xdr:nvSpPr>
      <xdr:spPr>
        <a:xfrm>
          <a:off x="3048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8" name="正方形/長方形 97">
          <a:extLst>
            <a:ext uri="{FF2B5EF4-FFF2-40B4-BE49-F238E27FC236}">
              <a16:creationId xmlns:a16="http://schemas.microsoft.com/office/drawing/2014/main" id="{00000000-0008-0000-0700-000062000000}"/>
            </a:ext>
          </a:extLst>
        </xdr:cNvPr>
        <xdr:cNvSpPr/>
      </xdr:nvSpPr>
      <xdr:spPr>
        <a:xfrm>
          <a:off x="3048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9" name="正方形/長方形 98">
          <a:extLst>
            <a:ext uri="{FF2B5EF4-FFF2-40B4-BE49-F238E27FC236}">
              <a16:creationId xmlns:a16="http://schemas.microsoft.com/office/drawing/2014/main" id="{00000000-0008-0000-0700-000063000000}"/>
            </a:ext>
          </a:extLst>
        </xdr:cNvPr>
        <xdr:cNvSpPr/>
      </xdr:nvSpPr>
      <xdr:spPr>
        <a:xfrm>
          <a:off x="762000"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47</xdr:row>
      <xdr:rowOff>9525</xdr:rowOff>
    </xdr:from>
    <xdr:ext cx="352425" cy="22860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44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57</xdr:row>
      <xdr:rowOff>171450</xdr:rowOff>
    </xdr:from>
    <xdr:ext cx="247650" cy="25717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04825" y="9401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05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55</xdr:row>
      <xdr:rowOff>57150</xdr:rowOff>
    </xdr:from>
    <xdr:ext cx="600075" cy="25717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1925" y="89725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77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52</xdr:row>
      <xdr:rowOff>114300</xdr:rowOff>
    </xdr:from>
    <xdr:ext cx="600075" cy="25717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1925" y="85439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48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49</xdr:row>
      <xdr:rowOff>171450</xdr:rowOff>
    </xdr:from>
    <xdr:ext cx="600075" cy="25717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1925" y="81057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47</xdr:row>
      <xdr:rowOff>57150</xdr:rowOff>
    </xdr:from>
    <xdr:ext cx="600075" cy="25717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1925" y="767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fLocksText="0">
      <xdr:nvSpPr>
        <xdr:cNvPr id="112" name="総務費グラフ枠">
          <a:extLst>
            <a:ext uri="{FF2B5EF4-FFF2-40B4-BE49-F238E27FC236}">
              <a16:creationId xmlns:a16="http://schemas.microsoft.com/office/drawing/2014/main" id="{00000000-0008-0000-0700-000070000000}"/>
            </a:ext>
          </a:extLst>
        </xdr:cNvPr>
        <xdr:cNvSpPr/>
      </xdr:nvSpPr>
      <xdr:spPr>
        <a:xfrm>
          <a:off x="762000"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29150" y="826770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95250</xdr:rowOff>
    </xdr:from>
    <xdr:ext cx="533400" cy="25717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34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47,980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3425" y="93345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123825</xdr:rowOff>
    </xdr:from>
    <xdr:ext cx="600075" cy="25717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0676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292,718</a:t>
          </a:r>
          <a:endParaRPr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3425" y="82677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34068</xdr:rowOff>
    </xdr:from>
    <xdr:to>
      <xdr:col>24</xdr:col>
      <xdr:colOff>63500</xdr:colOff>
      <xdr:row>56</xdr:row>
      <xdr:rowOff>104610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800475" y="91154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76200</xdr:rowOff>
    </xdr:from>
    <xdr:ext cx="600075" cy="25717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82967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fLocksText="0">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1525" y="8972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52</xdr:row>
      <xdr:rowOff>136934</xdr:rowOff>
    </xdr:from>
    <xdr:to>
      <xdr:col>19</xdr:col>
      <xdr:colOff>177800</xdr:colOff>
      <xdr:row>56</xdr:row>
      <xdr:rowOff>104610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5125" y="8562975"/>
          <a:ext cx="885825"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fLocksText="0">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3325" y="8963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53</xdr:row>
      <xdr:rowOff>161925</xdr:rowOff>
    </xdr:from>
    <xdr:ext cx="600075" cy="25717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5675" y="87534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136934</xdr:rowOff>
    </xdr:from>
    <xdr:to>
      <xdr:col>15</xdr:col>
      <xdr:colOff>50800</xdr:colOff>
      <xdr:row>56</xdr:row>
      <xdr:rowOff>134904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562975"/>
          <a:ext cx="885825"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53179</xdr:rowOff>
    </xdr:from>
    <xdr:to>
      <xdr:col>15</xdr:col>
      <xdr:colOff>101600</xdr:colOff>
      <xdr:row>53</xdr:row>
      <xdr:rowOff>154779</xdr:rowOff>
    </xdr:to>
    <xdr:sp macro="" textlink="" fLocksText="0">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48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53</xdr:row>
      <xdr:rowOff>142875</xdr:rowOff>
    </xdr:from>
    <xdr:ext cx="600075" cy="25717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0325" y="87344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134904</xdr:rowOff>
    </xdr:from>
    <xdr:to>
      <xdr:col>10</xdr:col>
      <xdr:colOff>114300</xdr:colOff>
      <xdr:row>56</xdr:row>
      <xdr:rowOff>140697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3475" y="92106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12236</xdr:rowOff>
    </xdr:from>
    <xdr:to>
      <xdr:col>10</xdr:col>
      <xdr:colOff>165100</xdr:colOff>
      <xdr:row>56</xdr:row>
      <xdr:rowOff>113836</xdr:rowOff>
    </xdr:to>
    <xdr:sp macro="" textlink="" fLocksText="0">
      <xdr:nvSpPr>
        <xdr:cNvPr id="128" name="フローチャート: 判断 127">
          <a:extLst>
            <a:ext uri="{FF2B5EF4-FFF2-40B4-BE49-F238E27FC236}">
              <a16:creationId xmlns:a16="http://schemas.microsoft.com/office/drawing/2014/main" id="{00000000-0008-0000-0700-000080000000}"/>
            </a:ext>
          </a:extLst>
        </xdr:cNvPr>
        <xdr:cNvSpPr/>
      </xdr:nvSpPr>
      <xdr:spPr>
        <a:xfrm>
          <a:off x="1971675" y="9086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54</xdr:row>
      <xdr:rowOff>133350</xdr:rowOff>
    </xdr:from>
    <xdr:ext cx="533400" cy="25717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43075" y="8886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135320</xdr:rowOff>
    </xdr:from>
    <xdr:to>
      <xdr:col>6</xdr:col>
      <xdr:colOff>38100</xdr:colOff>
      <xdr:row>56</xdr:row>
      <xdr:rowOff>65470</xdr:rowOff>
    </xdr:to>
    <xdr:sp macro="" textlink="" fLocksText="0">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6325" y="9048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54</xdr:row>
      <xdr:rowOff>85725</xdr:rowOff>
    </xdr:from>
    <xdr:ext cx="600075" cy="25717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28675" y="88392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386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0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4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3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154718</xdr:rowOff>
    </xdr:from>
    <xdr:to>
      <xdr:col>24</xdr:col>
      <xdr:colOff>114300</xdr:colOff>
      <xdr:row>56</xdr:row>
      <xdr:rowOff>84868</xdr:rowOff>
    </xdr:to>
    <xdr:sp macro="" textlink="" fLocksText="0">
      <xdr:nvSpPr>
        <xdr:cNvPr id="137" name="楕円 136">
          <a:extLst>
            <a:ext uri="{FF2B5EF4-FFF2-40B4-BE49-F238E27FC236}">
              <a16:creationId xmlns:a16="http://schemas.microsoft.com/office/drawing/2014/main" id="{00000000-0008-0000-0700-000089000000}"/>
            </a:ext>
          </a:extLst>
        </xdr:cNvPr>
        <xdr:cNvSpPr/>
      </xdr:nvSpPr>
      <xdr:spPr>
        <a:xfrm>
          <a:off x="4581525" y="9067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55</xdr:row>
      <xdr:rowOff>133350</xdr:rowOff>
    </xdr:from>
    <xdr:ext cx="533400" cy="25717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48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98,104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53810</xdr:rowOff>
    </xdr:from>
    <xdr:to>
      <xdr:col>20</xdr:col>
      <xdr:colOff>38100</xdr:colOff>
      <xdr:row>56</xdr:row>
      <xdr:rowOff>155410</xdr:rowOff>
    </xdr:to>
    <xdr:sp macro="" textlink="" fLocksText="0">
      <xdr:nvSpPr>
        <xdr:cNvPr id="139" name="楕円 138">
          <a:extLst>
            <a:ext uri="{FF2B5EF4-FFF2-40B4-BE49-F238E27FC236}">
              <a16:creationId xmlns:a16="http://schemas.microsoft.com/office/drawing/2014/main" id="{00000000-0008-0000-0700-00008B000000}"/>
            </a:ext>
          </a:extLst>
        </xdr:cNvPr>
        <xdr:cNvSpPr/>
      </xdr:nvSpPr>
      <xdr:spPr>
        <a:xfrm>
          <a:off x="3743325" y="9134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56</xdr:row>
      <xdr:rowOff>142875</xdr:rowOff>
    </xdr:from>
    <xdr:ext cx="533400" cy="25717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4250" y="9220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82,675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86134</xdr:rowOff>
    </xdr:from>
    <xdr:to>
      <xdr:col>15</xdr:col>
      <xdr:colOff>101600</xdr:colOff>
      <xdr:row>53</xdr:row>
      <xdr:rowOff>16284</xdr:rowOff>
    </xdr:to>
    <xdr:sp macro="" textlink="" fLocksText="0">
      <xdr:nvSpPr>
        <xdr:cNvPr id="141" name="楕円 140">
          <a:extLst>
            <a:ext uri="{FF2B5EF4-FFF2-40B4-BE49-F238E27FC236}">
              <a16:creationId xmlns:a16="http://schemas.microsoft.com/office/drawing/2014/main" id="{00000000-0008-0000-0700-00008D000000}"/>
            </a:ext>
          </a:extLst>
        </xdr:cNvPr>
        <xdr:cNvSpPr/>
      </xdr:nvSpPr>
      <xdr:spPr>
        <a:xfrm>
          <a:off x="2857500" y="8515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51</xdr:row>
      <xdr:rowOff>28575</xdr:rowOff>
    </xdr:from>
    <xdr:ext cx="600075" cy="25717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0325" y="82962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225,605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84104</xdr:rowOff>
    </xdr:from>
    <xdr:to>
      <xdr:col>10</xdr:col>
      <xdr:colOff>165100</xdr:colOff>
      <xdr:row>57</xdr:row>
      <xdr:rowOff>14254</xdr:rowOff>
    </xdr:to>
    <xdr:sp macro="" textlink="" fLocksText="0">
      <xdr:nvSpPr>
        <xdr:cNvPr id="143" name="楕円 142">
          <a:extLst>
            <a:ext uri="{FF2B5EF4-FFF2-40B4-BE49-F238E27FC236}">
              <a16:creationId xmlns:a16="http://schemas.microsoft.com/office/drawing/2014/main" id="{00000000-0008-0000-0700-00008F000000}"/>
            </a:ext>
          </a:extLst>
        </xdr:cNvPr>
        <xdr:cNvSpPr/>
      </xdr:nvSpPr>
      <xdr:spPr>
        <a:xfrm>
          <a:off x="1971675" y="9163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57</xdr:row>
      <xdr:rowOff>9525</xdr:rowOff>
    </xdr:from>
    <xdr:ext cx="533400" cy="25717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43075" y="9248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76,049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89897</xdr:rowOff>
    </xdr:from>
    <xdr:to>
      <xdr:col>6</xdr:col>
      <xdr:colOff>38100</xdr:colOff>
      <xdr:row>57</xdr:row>
      <xdr:rowOff>20047</xdr:rowOff>
    </xdr:to>
    <xdr:sp macro="" textlink="" fLocksText="0">
      <xdr:nvSpPr>
        <xdr:cNvPr id="145" name="楕円 144">
          <a:extLst>
            <a:ext uri="{FF2B5EF4-FFF2-40B4-BE49-F238E27FC236}">
              <a16:creationId xmlns:a16="http://schemas.microsoft.com/office/drawing/2014/main" id="{00000000-0008-0000-0700-000091000000}"/>
            </a:ext>
          </a:extLst>
        </xdr:cNvPr>
        <xdr:cNvSpPr/>
      </xdr:nvSpPr>
      <xdr:spPr>
        <a:xfrm>
          <a:off x="1076325" y="9163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57</xdr:row>
      <xdr:rowOff>9525</xdr:rowOff>
    </xdr:from>
    <xdr:ext cx="533400" cy="25717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57250" y="9248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74,782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fLocksText="0">
      <xdr:nvSpPr>
        <xdr:cNvPr id="147" name="正方形/長方形 146">
          <a:extLst>
            <a:ext uri="{FF2B5EF4-FFF2-40B4-BE49-F238E27FC236}">
              <a16:creationId xmlns:a16="http://schemas.microsoft.com/office/drawing/2014/main" id="{00000000-0008-0000-0700-000093000000}"/>
            </a:ext>
          </a:extLst>
        </xdr:cNvPr>
        <xdr:cNvSpPr/>
      </xdr:nvSpPr>
      <xdr:spPr>
        <a:xfrm>
          <a:off x="762000"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8" name="正方形/長方形 147">
          <a:extLst>
            <a:ext uri="{FF2B5EF4-FFF2-40B4-BE49-F238E27FC236}">
              <a16:creationId xmlns:a16="http://schemas.microsoft.com/office/drawing/2014/main" id="{00000000-0008-0000-0700-000094000000}"/>
            </a:ext>
          </a:extLst>
        </xdr:cNvPr>
        <xdr:cNvSpPr/>
      </xdr:nvSpPr>
      <xdr:spPr>
        <a:xfrm>
          <a:off x="88582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49" name="正方形/長方形 148">
          <a:extLst>
            <a:ext uri="{FF2B5EF4-FFF2-40B4-BE49-F238E27FC236}">
              <a16:creationId xmlns:a16="http://schemas.microsoft.com/office/drawing/2014/main" id="{00000000-0008-0000-0700-000095000000}"/>
            </a:ext>
          </a:extLst>
        </xdr:cNvPr>
        <xdr:cNvSpPr/>
      </xdr:nvSpPr>
      <xdr:spPr>
        <a:xfrm>
          <a:off x="88582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50" name="正方形/長方形 149">
          <a:extLst>
            <a:ext uri="{FF2B5EF4-FFF2-40B4-BE49-F238E27FC236}">
              <a16:creationId xmlns:a16="http://schemas.microsoft.com/office/drawing/2014/main" id="{00000000-0008-0000-0700-000096000000}"/>
            </a:ext>
          </a:extLst>
        </xdr:cNvPr>
        <xdr:cNvSpPr/>
      </xdr:nvSpPr>
      <xdr:spPr>
        <a:xfrm>
          <a:off x="1905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51" name="正方形/長方形 150">
          <a:extLst>
            <a:ext uri="{FF2B5EF4-FFF2-40B4-BE49-F238E27FC236}">
              <a16:creationId xmlns:a16="http://schemas.microsoft.com/office/drawing/2014/main" id="{00000000-0008-0000-0700-000097000000}"/>
            </a:ext>
          </a:extLst>
        </xdr:cNvPr>
        <xdr:cNvSpPr/>
      </xdr:nvSpPr>
      <xdr:spPr>
        <a:xfrm>
          <a:off x="1905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2" name="正方形/長方形 151">
          <a:extLst>
            <a:ext uri="{FF2B5EF4-FFF2-40B4-BE49-F238E27FC236}">
              <a16:creationId xmlns:a16="http://schemas.microsoft.com/office/drawing/2014/main" id="{00000000-0008-0000-0700-000098000000}"/>
            </a:ext>
          </a:extLst>
        </xdr:cNvPr>
        <xdr:cNvSpPr/>
      </xdr:nvSpPr>
      <xdr:spPr>
        <a:xfrm>
          <a:off x="3048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3" name="正方形/長方形 152">
          <a:extLst>
            <a:ext uri="{FF2B5EF4-FFF2-40B4-BE49-F238E27FC236}">
              <a16:creationId xmlns:a16="http://schemas.microsoft.com/office/drawing/2014/main" id="{00000000-0008-0000-0700-000099000000}"/>
            </a:ext>
          </a:extLst>
        </xdr:cNvPr>
        <xdr:cNvSpPr/>
      </xdr:nvSpPr>
      <xdr:spPr>
        <a:xfrm>
          <a:off x="3048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4" name="正方形/長方形 153">
          <a:extLst>
            <a:ext uri="{FF2B5EF4-FFF2-40B4-BE49-F238E27FC236}">
              <a16:creationId xmlns:a16="http://schemas.microsoft.com/office/drawing/2014/main" id="{00000000-0008-0000-0700-00009A000000}"/>
            </a:ext>
          </a:extLst>
        </xdr:cNvPr>
        <xdr:cNvSpPr/>
      </xdr:nvSpPr>
      <xdr:spPr>
        <a:xfrm>
          <a:off x="762000" y="11049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67</xdr:row>
      <xdr:rowOff>9525</xdr:rowOff>
    </xdr:from>
    <xdr:ext cx="352425" cy="22860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0868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80</xdr:row>
      <xdr:rowOff>114300</xdr:rowOff>
    </xdr:from>
    <xdr:ext cx="533400" cy="25717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28600" y="1307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96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78</xdr:row>
      <xdr:rowOff>123825</xdr:rowOff>
    </xdr:from>
    <xdr:ext cx="600075" cy="25717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1925" y="12763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2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76</xdr:row>
      <xdr:rowOff>142875</xdr:rowOff>
    </xdr:from>
    <xdr:ext cx="600075" cy="25717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1925" y="12458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8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74</xdr:row>
      <xdr:rowOff>161925</xdr:rowOff>
    </xdr:from>
    <xdr:ext cx="600075" cy="25717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1925" y="12153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98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73</xdr:row>
      <xdr:rowOff>9525</xdr:rowOff>
    </xdr:from>
    <xdr:ext cx="600075" cy="25717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1925" y="118395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681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71</xdr:row>
      <xdr:rowOff>19050</xdr:rowOff>
    </xdr:from>
    <xdr:ext cx="600075" cy="25717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1925" y="115252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35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69</xdr:row>
      <xdr:rowOff>38100</xdr:rowOff>
    </xdr:from>
    <xdr:ext cx="600075" cy="25717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1925" y="112204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270,000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67</xdr:row>
      <xdr:rowOff>57150</xdr:rowOff>
    </xdr:from>
    <xdr:ext cx="600075" cy="25717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1925" y="10915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fLocksText="0">
      <xdr:nvSpPr>
        <xdr:cNvPr id="172" name="民生費グラフ枠">
          <a:extLst>
            <a:ext uri="{FF2B5EF4-FFF2-40B4-BE49-F238E27FC236}">
              <a16:creationId xmlns:a16="http://schemas.microsoft.com/office/drawing/2014/main" id="{00000000-0008-0000-0700-0000AC000000}"/>
            </a:ext>
          </a:extLst>
        </xdr:cNvPr>
        <xdr:cNvSpPr/>
      </xdr:nvSpPr>
      <xdr:spPr>
        <a:xfrm>
          <a:off x="762000" y="11049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29150" y="115728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66675</xdr:rowOff>
    </xdr:from>
    <xdr:ext cx="600075" cy="25717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28682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123,065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3425" y="12868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9525</xdr:rowOff>
    </xdr:from>
    <xdr:ext cx="600075" cy="25717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3538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249,213</a:t>
          </a:r>
          <a:endParaRPr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3425" y="115728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111734</xdr:rowOff>
    </xdr:from>
    <xdr:to>
      <xdr:col>24</xdr:col>
      <xdr:colOff>63500</xdr:colOff>
      <xdr:row>75</xdr:row>
      <xdr:rowOff>79752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800475" y="1210627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171450</xdr:rowOff>
    </xdr:from>
    <xdr:ext cx="600075" cy="25717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31582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fLocksText="0">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1525" y="12334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74</xdr:row>
      <xdr:rowOff>111734</xdr:rowOff>
    </xdr:from>
    <xdr:to>
      <xdr:col>19</xdr:col>
      <xdr:colOff>177800</xdr:colOff>
      <xdr:row>76</xdr:row>
      <xdr:rowOff>139199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5125" y="12106275"/>
          <a:ext cx="885825"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fLocksText="0">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3325" y="12258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76</xdr:row>
      <xdr:rowOff>28575</xdr:rowOff>
    </xdr:from>
    <xdr:ext cx="600075" cy="25717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5675" y="123444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139199</xdr:rowOff>
    </xdr:from>
    <xdr:to>
      <xdr:col>15</xdr:col>
      <xdr:colOff>50800</xdr:colOff>
      <xdr:row>77</xdr:row>
      <xdr:rowOff>52440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58700"/>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96476</xdr:rowOff>
    </xdr:from>
    <xdr:to>
      <xdr:col>15</xdr:col>
      <xdr:colOff>101600</xdr:colOff>
      <xdr:row>78</xdr:row>
      <xdr:rowOff>26626</xdr:rowOff>
    </xdr:to>
    <xdr:sp macro="" textlink="" fLocksText="0">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573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78</xdr:row>
      <xdr:rowOff>19050</xdr:rowOff>
    </xdr:from>
    <xdr:ext cx="600075" cy="25717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0325" y="126587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52440</xdr:rowOff>
    </xdr:from>
    <xdr:to>
      <xdr:col>10</xdr:col>
      <xdr:colOff>114300</xdr:colOff>
      <xdr:row>77</xdr:row>
      <xdr:rowOff>97017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3475" y="125349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150361</xdr:rowOff>
    </xdr:from>
    <xdr:to>
      <xdr:col>10</xdr:col>
      <xdr:colOff>165100</xdr:colOff>
      <xdr:row>78</xdr:row>
      <xdr:rowOff>80511</xdr:rowOff>
    </xdr:to>
    <xdr:sp macro="" textlink="" fLocksText="0">
      <xdr:nvSpPr>
        <xdr:cNvPr id="188" name="フローチャート: 判断 187">
          <a:extLst>
            <a:ext uri="{FF2B5EF4-FFF2-40B4-BE49-F238E27FC236}">
              <a16:creationId xmlns:a16="http://schemas.microsoft.com/office/drawing/2014/main" id="{00000000-0008-0000-0700-0000BC000000}"/>
            </a:ext>
          </a:extLst>
        </xdr:cNvPr>
        <xdr:cNvSpPr/>
      </xdr:nvSpPr>
      <xdr:spPr>
        <a:xfrm>
          <a:off x="1971675" y="12630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78</xdr:row>
      <xdr:rowOff>76200</xdr:rowOff>
    </xdr:from>
    <xdr:ext cx="600075" cy="25717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4500" y="127158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56711</xdr:rowOff>
    </xdr:from>
    <xdr:to>
      <xdr:col>6</xdr:col>
      <xdr:colOff>38100</xdr:colOff>
      <xdr:row>78</xdr:row>
      <xdr:rowOff>158311</xdr:rowOff>
    </xdr:to>
    <xdr:sp macro="" textlink="" fLocksText="0">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6325" y="12696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78</xdr:row>
      <xdr:rowOff>152400</xdr:rowOff>
    </xdr:from>
    <xdr:ext cx="600075" cy="25717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28675" y="127920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386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0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4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3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28952</xdr:rowOff>
    </xdr:from>
    <xdr:to>
      <xdr:col>24</xdr:col>
      <xdr:colOff>114300</xdr:colOff>
      <xdr:row>75</xdr:row>
      <xdr:rowOff>130552</xdr:rowOff>
    </xdr:to>
    <xdr:sp macro="" textlink="" fLocksText="0">
      <xdr:nvSpPr>
        <xdr:cNvPr id="197" name="楕円 196">
          <a:extLst>
            <a:ext uri="{FF2B5EF4-FFF2-40B4-BE49-F238E27FC236}">
              <a16:creationId xmlns:a16="http://schemas.microsoft.com/office/drawing/2014/main" id="{00000000-0008-0000-0700-0000C5000000}"/>
            </a:ext>
          </a:extLst>
        </xdr:cNvPr>
        <xdr:cNvSpPr/>
      </xdr:nvSpPr>
      <xdr:spPr>
        <a:xfrm>
          <a:off x="4581525" y="12182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74</xdr:row>
      <xdr:rowOff>47625</xdr:rowOff>
    </xdr:from>
    <xdr:ext cx="600075" cy="25717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0396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184,757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60934</xdr:rowOff>
    </xdr:from>
    <xdr:to>
      <xdr:col>20</xdr:col>
      <xdr:colOff>38100</xdr:colOff>
      <xdr:row>74</xdr:row>
      <xdr:rowOff>162534</xdr:rowOff>
    </xdr:to>
    <xdr:sp macro="" textlink="" fLocksText="0">
      <xdr:nvSpPr>
        <xdr:cNvPr id="199" name="楕円 198">
          <a:extLst>
            <a:ext uri="{FF2B5EF4-FFF2-40B4-BE49-F238E27FC236}">
              <a16:creationId xmlns:a16="http://schemas.microsoft.com/office/drawing/2014/main" id="{00000000-0008-0000-0700-0000C7000000}"/>
            </a:ext>
          </a:extLst>
        </xdr:cNvPr>
        <xdr:cNvSpPr/>
      </xdr:nvSpPr>
      <xdr:spPr>
        <a:xfrm>
          <a:off x="3743325" y="12049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73</xdr:row>
      <xdr:rowOff>9525</xdr:rowOff>
    </xdr:from>
    <xdr:ext cx="600075" cy="25717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5675" y="118395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197,569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88399</xdr:rowOff>
    </xdr:from>
    <xdr:to>
      <xdr:col>15</xdr:col>
      <xdr:colOff>101600</xdr:colOff>
      <xdr:row>77</xdr:row>
      <xdr:rowOff>18549</xdr:rowOff>
    </xdr:to>
    <xdr:sp macro="" textlink="" fLocksText="0">
      <xdr:nvSpPr>
        <xdr:cNvPr id="201" name="楕円 200">
          <a:extLst>
            <a:ext uri="{FF2B5EF4-FFF2-40B4-BE49-F238E27FC236}">
              <a16:creationId xmlns:a16="http://schemas.microsoft.com/office/drawing/2014/main" id="{00000000-0008-0000-0700-0000C9000000}"/>
            </a:ext>
          </a:extLst>
        </xdr:cNvPr>
        <xdr:cNvSpPr/>
      </xdr:nvSpPr>
      <xdr:spPr>
        <a:xfrm>
          <a:off x="2857500" y="12401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75</xdr:row>
      <xdr:rowOff>38100</xdr:rowOff>
    </xdr:from>
    <xdr:ext cx="600075" cy="25717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0325" y="12192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163,546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1640</xdr:rowOff>
    </xdr:from>
    <xdr:to>
      <xdr:col>10</xdr:col>
      <xdr:colOff>165100</xdr:colOff>
      <xdr:row>77</xdr:row>
      <xdr:rowOff>103240</xdr:rowOff>
    </xdr:to>
    <xdr:sp macro="" textlink="" fLocksText="0">
      <xdr:nvSpPr>
        <xdr:cNvPr id="203" name="楕円 202">
          <a:extLst>
            <a:ext uri="{FF2B5EF4-FFF2-40B4-BE49-F238E27FC236}">
              <a16:creationId xmlns:a16="http://schemas.microsoft.com/office/drawing/2014/main" id="{00000000-0008-0000-0700-0000CB000000}"/>
            </a:ext>
          </a:extLst>
        </xdr:cNvPr>
        <xdr:cNvSpPr/>
      </xdr:nvSpPr>
      <xdr:spPr>
        <a:xfrm>
          <a:off x="1971675" y="12477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75</xdr:row>
      <xdr:rowOff>123825</xdr:rowOff>
    </xdr:from>
    <xdr:ext cx="600075" cy="25717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4500" y="122777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155,766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46217</xdr:rowOff>
    </xdr:from>
    <xdr:to>
      <xdr:col>6</xdr:col>
      <xdr:colOff>38100</xdr:colOff>
      <xdr:row>77</xdr:row>
      <xdr:rowOff>147817</xdr:rowOff>
    </xdr:to>
    <xdr:sp macro="" textlink="" fLocksText="0">
      <xdr:nvSpPr>
        <xdr:cNvPr id="205" name="楕円 204">
          <a:extLst>
            <a:ext uri="{FF2B5EF4-FFF2-40B4-BE49-F238E27FC236}">
              <a16:creationId xmlns:a16="http://schemas.microsoft.com/office/drawing/2014/main" id="{00000000-0008-0000-0700-0000CD000000}"/>
            </a:ext>
          </a:extLst>
        </xdr:cNvPr>
        <xdr:cNvSpPr/>
      </xdr:nvSpPr>
      <xdr:spPr>
        <a:xfrm>
          <a:off x="1076325" y="12525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75</xdr:row>
      <xdr:rowOff>161925</xdr:rowOff>
    </xdr:from>
    <xdr:ext cx="600075" cy="25717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28675" y="123158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151,671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fLocksText="0">
      <xdr:nvSpPr>
        <xdr:cNvPr id="207" name="正方形/長方形 206">
          <a:extLst>
            <a:ext uri="{FF2B5EF4-FFF2-40B4-BE49-F238E27FC236}">
              <a16:creationId xmlns:a16="http://schemas.microsoft.com/office/drawing/2014/main" id="{00000000-0008-0000-0700-0000CF000000}"/>
            </a:ext>
          </a:extLst>
        </xdr:cNvPr>
        <xdr:cNvSpPr/>
      </xdr:nvSpPr>
      <xdr:spPr>
        <a:xfrm>
          <a:off x="762000"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8" name="正方形/長方形 207">
          <a:extLst>
            <a:ext uri="{FF2B5EF4-FFF2-40B4-BE49-F238E27FC236}">
              <a16:creationId xmlns:a16="http://schemas.microsoft.com/office/drawing/2014/main" id="{00000000-0008-0000-0700-0000D0000000}"/>
            </a:ext>
          </a:extLst>
        </xdr:cNvPr>
        <xdr:cNvSpPr/>
      </xdr:nvSpPr>
      <xdr:spPr>
        <a:xfrm>
          <a:off x="88582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9" name="正方形/長方形 208">
          <a:extLst>
            <a:ext uri="{FF2B5EF4-FFF2-40B4-BE49-F238E27FC236}">
              <a16:creationId xmlns:a16="http://schemas.microsoft.com/office/drawing/2014/main" id="{00000000-0008-0000-0700-0000D1000000}"/>
            </a:ext>
          </a:extLst>
        </xdr:cNvPr>
        <xdr:cNvSpPr/>
      </xdr:nvSpPr>
      <xdr:spPr>
        <a:xfrm>
          <a:off x="88582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10" name="正方形/長方形 209">
          <a:extLst>
            <a:ext uri="{FF2B5EF4-FFF2-40B4-BE49-F238E27FC236}">
              <a16:creationId xmlns:a16="http://schemas.microsoft.com/office/drawing/2014/main" id="{00000000-0008-0000-0700-0000D2000000}"/>
            </a:ext>
          </a:extLst>
        </xdr:cNvPr>
        <xdr:cNvSpPr/>
      </xdr:nvSpPr>
      <xdr:spPr>
        <a:xfrm>
          <a:off x="1905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11" name="正方形/長方形 210">
          <a:extLst>
            <a:ext uri="{FF2B5EF4-FFF2-40B4-BE49-F238E27FC236}">
              <a16:creationId xmlns:a16="http://schemas.microsoft.com/office/drawing/2014/main" id="{00000000-0008-0000-0700-0000D3000000}"/>
            </a:ext>
          </a:extLst>
        </xdr:cNvPr>
        <xdr:cNvSpPr/>
      </xdr:nvSpPr>
      <xdr:spPr>
        <a:xfrm>
          <a:off x="1905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12" name="正方形/長方形 211">
          <a:extLst>
            <a:ext uri="{FF2B5EF4-FFF2-40B4-BE49-F238E27FC236}">
              <a16:creationId xmlns:a16="http://schemas.microsoft.com/office/drawing/2014/main" id="{00000000-0008-0000-0700-0000D4000000}"/>
            </a:ext>
          </a:extLst>
        </xdr:cNvPr>
        <xdr:cNvSpPr/>
      </xdr:nvSpPr>
      <xdr:spPr>
        <a:xfrm>
          <a:off x="3048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13" name="正方形/長方形 212">
          <a:extLst>
            <a:ext uri="{FF2B5EF4-FFF2-40B4-BE49-F238E27FC236}">
              <a16:creationId xmlns:a16="http://schemas.microsoft.com/office/drawing/2014/main" id="{00000000-0008-0000-0700-0000D5000000}"/>
            </a:ext>
          </a:extLst>
        </xdr:cNvPr>
        <xdr:cNvSpPr/>
      </xdr:nvSpPr>
      <xdr:spPr>
        <a:xfrm>
          <a:off x="3048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14" name="正方形/長方形 213">
          <a:extLst>
            <a:ext uri="{FF2B5EF4-FFF2-40B4-BE49-F238E27FC236}">
              <a16:creationId xmlns:a16="http://schemas.microsoft.com/office/drawing/2014/main" id="{00000000-0008-0000-0700-0000D6000000}"/>
            </a:ext>
          </a:extLst>
        </xdr:cNvPr>
        <xdr:cNvSpPr/>
      </xdr:nvSpPr>
      <xdr:spPr>
        <a:xfrm>
          <a:off x="762000" y="14287500"/>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87</xdr:row>
      <xdr:rowOff>9525</xdr:rowOff>
    </xdr:from>
    <xdr:ext cx="352425" cy="22860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106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163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98</xdr:row>
      <xdr:rowOff>76200</xdr:rowOff>
    </xdr:from>
    <xdr:ext cx="247650" cy="25717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04825" y="160210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82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96</xdr:row>
      <xdr:rowOff>38100</xdr:rowOff>
    </xdr:from>
    <xdr:ext cx="533400" cy="25717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28600" y="15640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93</xdr:row>
      <xdr:rowOff>171450</xdr:rowOff>
    </xdr:from>
    <xdr:ext cx="600075" cy="25717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1925" y="15259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020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91</xdr:row>
      <xdr:rowOff>133350</xdr:rowOff>
    </xdr:from>
    <xdr:ext cx="600075" cy="25717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1925" y="14878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89</xdr:row>
      <xdr:rowOff>95250</xdr:rowOff>
    </xdr:from>
    <xdr:ext cx="600075" cy="25717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1925" y="14516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87</xdr:row>
      <xdr:rowOff>57150</xdr:rowOff>
    </xdr:from>
    <xdr:ext cx="600075" cy="25717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1925" y="14154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fLocksText="0">
      <xdr:nvSpPr>
        <xdr:cNvPr id="229" name="衛生費グラフ枠">
          <a:extLst>
            <a:ext uri="{FF2B5EF4-FFF2-40B4-BE49-F238E27FC236}">
              <a16:creationId xmlns:a16="http://schemas.microsoft.com/office/drawing/2014/main" id="{00000000-0008-0000-0700-0000E5000000}"/>
            </a:ext>
          </a:extLst>
        </xdr:cNvPr>
        <xdr:cNvSpPr/>
      </xdr:nvSpPr>
      <xdr:spPr>
        <a:xfrm>
          <a:off x="762000" y="14287500"/>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29150" y="1466850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0</xdr:rowOff>
    </xdr:from>
    <xdr:ext cx="533400" cy="25717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5944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28,720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3425" y="15944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38100</xdr:rowOff>
    </xdr:from>
    <xdr:ext cx="600075" cy="25717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44589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196,686</a:t>
          </a:r>
          <a:endParaRPr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3425" y="146685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98270</xdr:rowOff>
    </xdr:from>
    <xdr:to>
      <xdr:col>24</xdr:col>
      <xdr:colOff>63500</xdr:colOff>
      <xdr:row>97</xdr:row>
      <xdr:rowOff>126327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800475" y="158686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85725</xdr:rowOff>
    </xdr:from>
    <xdr:ext cx="533400" cy="25717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5162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fLocksText="0">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1525" y="15659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97</xdr:row>
      <xdr:rowOff>98270</xdr:rowOff>
    </xdr:from>
    <xdr:to>
      <xdr:col>19</xdr:col>
      <xdr:colOff>177800</xdr:colOff>
      <xdr:row>98</xdr:row>
      <xdr:rowOff>5778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5125" y="15868650"/>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fLocksText="0">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3325" y="15659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95</xdr:row>
      <xdr:rowOff>0</xdr:rowOff>
    </xdr:from>
    <xdr:ext cx="533400" cy="25717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4250" y="15430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5778</xdr:rowOff>
    </xdr:from>
    <xdr:to>
      <xdr:col>15</xdr:col>
      <xdr:colOff>50800</xdr:colOff>
      <xdr:row>98</xdr:row>
      <xdr:rowOff>14945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9543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120782</xdr:rowOff>
    </xdr:from>
    <xdr:to>
      <xdr:col>15</xdr:col>
      <xdr:colOff>101600</xdr:colOff>
      <xdr:row>97</xdr:row>
      <xdr:rowOff>50932</xdr:rowOff>
    </xdr:to>
    <xdr:sp macro="" textlink="" fLocksText="0">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5725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95</xdr:row>
      <xdr:rowOff>66675</xdr:rowOff>
    </xdr:from>
    <xdr:ext cx="533400" cy="25717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38425" y="15497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14945</xdr:rowOff>
    </xdr:from>
    <xdr:to>
      <xdr:col>10</xdr:col>
      <xdr:colOff>114300</xdr:colOff>
      <xdr:row>98</xdr:row>
      <xdr:rowOff>21163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3475" y="159639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6497</xdr:rowOff>
    </xdr:from>
    <xdr:to>
      <xdr:col>10</xdr:col>
      <xdr:colOff>165100</xdr:colOff>
      <xdr:row>97</xdr:row>
      <xdr:rowOff>108097</xdr:rowOff>
    </xdr:to>
    <xdr:sp macro="" textlink="" fLocksText="0">
      <xdr:nvSpPr>
        <xdr:cNvPr id="245" name="フローチャート: 判断 244">
          <a:extLst>
            <a:ext uri="{FF2B5EF4-FFF2-40B4-BE49-F238E27FC236}">
              <a16:creationId xmlns:a16="http://schemas.microsoft.com/office/drawing/2014/main" id="{00000000-0008-0000-0700-0000F5000000}"/>
            </a:ext>
          </a:extLst>
        </xdr:cNvPr>
        <xdr:cNvSpPr/>
      </xdr:nvSpPr>
      <xdr:spPr>
        <a:xfrm>
          <a:off x="1971675" y="15782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95</xdr:row>
      <xdr:rowOff>123825</xdr:rowOff>
    </xdr:from>
    <xdr:ext cx="533400" cy="25717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43075" y="15554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19627</xdr:rowOff>
    </xdr:from>
    <xdr:to>
      <xdr:col>6</xdr:col>
      <xdr:colOff>38100</xdr:colOff>
      <xdr:row>97</xdr:row>
      <xdr:rowOff>121227</xdr:rowOff>
    </xdr:to>
    <xdr:sp macro="" textlink="" fLocksText="0">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6325" y="15792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95</xdr:row>
      <xdr:rowOff>133350</xdr:rowOff>
    </xdr:from>
    <xdr:ext cx="533400" cy="25717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57250" y="15563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386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0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4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3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75527</xdr:rowOff>
    </xdr:from>
    <xdr:to>
      <xdr:col>24</xdr:col>
      <xdr:colOff>114300</xdr:colOff>
      <xdr:row>98</xdr:row>
      <xdr:rowOff>5677</xdr:rowOff>
    </xdr:to>
    <xdr:sp macro="" textlink="" fLocksText="0">
      <xdr:nvSpPr>
        <xdr:cNvPr id="254" name="楕円 253">
          <a:extLst>
            <a:ext uri="{FF2B5EF4-FFF2-40B4-BE49-F238E27FC236}">
              <a16:creationId xmlns:a16="http://schemas.microsoft.com/office/drawing/2014/main" id="{00000000-0008-0000-0700-0000FE000000}"/>
            </a:ext>
          </a:extLst>
        </xdr:cNvPr>
        <xdr:cNvSpPr/>
      </xdr:nvSpPr>
      <xdr:spPr>
        <a:xfrm>
          <a:off x="4581525" y="15849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96</xdr:row>
      <xdr:rowOff>161925</xdr:rowOff>
    </xdr:from>
    <xdr:ext cx="533400" cy="25717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763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47470</xdr:rowOff>
    </xdr:from>
    <xdr:to>
      <xdr:col>20</xdr:col>
      <xdr:colOff>38100</xdr:colOff>
      <xdr:row>97</xdr:row>
      <xdr:rowOff>149070</xdr:rowOff>
    </xdr:to>
    <xdr:sp macro="" textlink="" fLocksText="0">
      <xdr:nvSpPr>
        <xdr:cNvPr id="256" name="楕円 255">
          <a:extLst>
            <a:ext uri="{FF2B5EF4-FFF2-40B4-BE49-F238E27FC236}">
              <a16:creationId xmlns:a16="http://schemas.microsoft.com/office/drawing/2014/main" id="{00000000-0008-0000-0700-000000010000}"/>
            </a:ext>
          </a:extLst>
        </xdr:cNvPr>
        <xdr:cNvSpPr/>
      </xdr:nvSpPr>
      <xdr:spPr>
        <a:xfrm>
          <a:off x="3743325" y="15821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97</xdr:row>
      <xdr:rowOff>142875</xdr:rowOff>
    </xdr:from>
    <xdr:ext cx="533400" cy="25717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4250" y="15916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126428</xdr:rowOff>
    </xdr:from>
    <xdr:to>
      <xdr:col>15</xdr:col>
      <xdr:colOff>101600</xdr:colOff>
      <xdr:row>98</xdr:row>
      <xdr:rowOff>56578</xdr:rowOff>
    </xdr:to>
    <xdr:sp macro="" textlink="" fLocksText="0">
      <xdr:nvSpPr>
        <xdr:cNvPr id="258" name="楕円 257">
          <a:extLst>
            <a:ext uri="{FF2B5EF4-FFF2-40B4-BE49-F238E27FC236}">
              <a16:creationId xmlns:a16="http://schemas.microsoft.com/office/drawing/2014/main" id="{00000000-0008-0000-0700-000002010000}"/>
            </a:ext>
          </a:extLst>
        </xdr:cNvPr>
        <xdr:cNvSpPr/>
      </xdr:nvSpPr>
      <xdr:spPr>
        <a:xfrm>
          <a:off x="2857500" y="15897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98</xdr:row>
      <xdr:rowOff>47625</xdr:rowOff>
    </xdr:from>
    <xdr:ext cx="533400" cy="25717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38425" y="15992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27,575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135595</xdr:rowOff>
    </xdr:from>
    <xdr:to>
      <xdr:col>10</xdr:col>
      <xdr:colOff>165100</xdr:colOff>
      <xdr:row>98</xdr:row>
      <xdr:rowOff>65745</xdr:rowOff>
    </xdr:to>
    <xdr:sp macro="" textlink="" fLocksText="0">
      <xdr:nvSpPr>
        <xdr:cNvPr id="260" name="楕円 259">
          <a:extLst>
            <a:ext uri="{FF2B5EF4-FFF2-40B4-BE49-F238E27FC236}">
              <a16:creationId xmlns:a16="http://schemas.microsoft.com/office/drawing/2014/main" id="{00000000-0008-0000-0700-000004010000}"/>
            </a:ext>
          </a:extLst>
        </xdr:cNvPr>
        <xdr:cNvSpPr/>
      </xdr:nvSpPr>
      <xdr:spPr>
        <a:xfrm>
          <a:off x="1971675" y="15906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98</xdr:row>
      <xdr:rowOff>57150</xdr:rowOff>
    </xdr:from>
    <xdr:ext cx="533400" cy="25717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43075" y="16002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141813</xdr:rowOff>
    </xdr:from>
    <xdr:to>
      <xdr:col>6</xdr:col>
      <xdr:colOff>38100</xdr:colOff>
      <xdr:row>98</xdr:row>
      <xdr:rowOff>71963</xdr:rowOff>
    </xdr:to>
    <xdr:sp macro="" textlink="" fLocksText="0">
      <xdr:nvSpPr>
        <xdr:cNvPr id="262" name="楕円 261">
          <a:extLst>
            <a:ext uri="{FF2B5EF4-FFF2-40B4-BE49-F238E27FC236}">
              <a16:creationId xmlns:a16="http://schemas.microsoft.com/office/drawing/2014/main" id="{00000000-0008-0000-0700-000006010000}"/>
            </a:ext>
          </a:extLst>
        </xdr:cNvPr>
        <xdr:cNvSpPr/>
      </xdr:nvSpPr>
      <xdr:spPr>
        <a:xfrm>
          <a:off x="1076325" y="15916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98</xdr:row>
      <xdr:rowOff>66675</xdr:rowOff>
    </xdr:from>
    <xdr:ext cx="533400" cy="25717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57250" y="16011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fLocksText="0">
      <xdr:nvSpPr>
        <xdr:cNvPr id="264" name="正方形/長方形 263">
          <a:extLst>
            <a:ext uri="{FF2B5EF4-FFF2-40B4-BE49-F238E27FC236}">
              <a16:creationId xmlns:a16="http://schemas.microsoft.com/office/drawing/2014/main" id="{00000000-0008-0000-0700-000008010000}"/>
            </a:ext>
          </a:extLst>
        </xdr:cNvPr>
        <xdr:cNvSpPr/>
      </xdr:nvSpPr>
      <xdr:spPr>
        <a:xfrm>
          <a:off x="6600825"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65" name="正方形/長方形 264">
          <a:extLst>
            <a:ext uri="{FF2B5EF4-FFF2-40B4-BE49-F238E27FC236}">
              <a16:creationId xmlns:a16="http://schemas.microsoft.com/office/drawing/2014/main" id="{00000000-0008-0000-0700-000009010000}"/>
            </a:ext>
          </a:extLst>
        </xdr:cNvPr>
        <xdr:cNvSpPr/>
      </xdr:nvSpPr>
      <xdr:spPr>
        <a:xfrm>
          <a:off x="673417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6" name="正方形/長方形 265">
          <a:extLst>
            <a:ext uri="{FF2B5EF4-FFF2-40B4-BE49-F238E27FC236}">
              <a16:creationId xmlns:a16="http://schemas.microsoft.com/office/drawing/2014/main" id="{00000000-0008-0000-0700-00000A010000}"/>
            </a:ext>
          </a:extLst>
        </xdr:cNvPr>
        <xdr:cNvSpPr/>
      </xdr:nvSpPr>
      <xdr:spPr>
        <a:xfrm>
          <a:off x="673417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7" name="正方形/長方形 266">
          <a:extLst>
            <a:ext uri="{FF2B5EF4-FFF2-40B4-BE49-F238E27FC236}">
              <a16:creationId xmlns:a16="http://schemas.microsoft.com/office/drawing/2014/main" id="{00000000-0008-0000-0700-00000B010000}"/>
            </a:ext>
          </a:extLst>
        </xdr:cNvPr>
        <xdr:cNvSpPr/>
      </xdr:nvSpPr>
      <xdr:spPr>
        <a:xfrm>
          <a:off x="7743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8" name="正方形/長方形 267">
          <a:extLst>
            <a:ext uri="{FF2B5EF4-FFF2-40B4-BE49-F238E27FC236}">
              <a16:creationId xmlns:a16="http://schemas.microsoft.com/office/drawing/2014/main" id="{00000000-0008-0000-0700-00000C010000}"/>
            </a:ext>
          </a:extLst>
        </xdr:cNvPr>
        <xdr:cNvSpPr/>
      </xdr:nvSpPr>
      <xdr:spPr>
        <a:xfrm>
          <a:off x="7743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69" name="正方形/長方形 268">
          <a:extLst>
            <a:ext uri="{FF2B5EF4-FFF2-40B4-BE49-F238E27FC236}">
              <a16:creationId xmlns:a16="http://schemas.microsoft.com/office/drawing/2014/main" id="{00000000-0008-0000-0700-00000D010000}"/>
            </a:ext>
          </a:extLst>
        </xdr:cNvPr>
        <xdr:cNvSpPr/>
      </xdr:nvSpPr>
      <xdr:spPr>
        <a:xfrm>
          <a:off x="8886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70" name="正方形/長方形 269">
          <a:extLst>
            <a:ext uri="{FF2B5EF4-FFF2-40B4-BE49-F238E27FC236}">
              <a16:creationId xmlns:a16="http://schemas.microsoft.com/office/drawing/2014/main" id="{00000000-0008-0000-0700-00000E010000}"/>
            </a:ext>
          </a:extLst>
        </xdr:cNvPr>
        <xdr:cNvSpPr/>
      </xdr:nvSpPr>
      <xdr:spPr>
        <a:xfrm>
          <a:off x="8886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71" name="正方形/長方形 270">
          <a:extLst>
            <a:ext uri="{FF2B5EF4-FFF2-40B4-BE49-F238E27FC236}">
              <a16:creationId xmlns:a16="http://schemas.microsoft.com/office/drawing/2014/main" id="{00000000-0008-0000-0700-00000F010000}"/>
            </a:ext>
          </a:extLst>
        </xdr:cNvPr>
        <xdr:cNvSpPr/>
      </xdr:nvSpPr>
      <xdr:spPr>
        <a:xfrm>
          <a:off x="6600825"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27</xdr:row>
      <xdr:rowOff>9525</xdr:rowOff>
    </xdr:from>
    <xdr:ext cx="352425" cy="22860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2725"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082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0825" y="6305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37</xdr:row>
      <xdr:rowOff>171450</xdr:rowOff>
    </xdr:from>
    <xdr:ext cx="247650" cy="25717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3175" y="6162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0825" y="586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35</xdr:row>
      <xdr:rowOff>57150</xdr:rowOff>
    </xdr:from>
    <xdr:ext cx="466725" cy="25717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4100" y="5734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0825" y="543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32</xdr:row>
      <xdr:rowOff>114300</xdr:rowOff>
    </xdr:from>
    <xdr:ext cx="466725" cy="25717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4100" y="5305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0825" y="5010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29</xdr:row>
      <xdr:rowOff>171450</xdr:rowOff>
    </xdr:from>
    <xdr:ext cx="466725" cy="25717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4100" y="4867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0825"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27</xdr:row>
      <xdr:rowOff>57150</xdr:rowOff>
    </xdr:from>
    <xdr:ext cx="466725" cy="25717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4100" y="4438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fLocksText="0">
      <xdr:nvSpPr>
        <xdr:cNvPr id="284" name="労働費グラフ枠">
          <a:extLst>
            <a:ext uri="{FF2B5EF4-FFF2-40B4-BE49-F238E27FC236}">
              <a16:creationId xmlns:a16="http://schemas.microsoft.com/office/drawing/2014/main" id="{00000000-0008-0000-0700-00001C010000}"/>
            </a:ext>
          </a:extLst>
        </xdr:cNvPr>
        <xdr:cNvSpPr/>
      </xdr:nvSpPr>
      <xdr:spPr>
        <a:xfrm>
          <a:off x="6600825"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7500" y="519112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38</xdr:row>
      <xdr:rowOff>142875</xdr:rowOff>
    </xdr:from>
    <xdr:ext cx="247650" cy="25717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5125" y="63055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91775" y="6305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30</xdr:row>
      <xdr:rowOff>114300</xdr:rowOff>
    </xdr:from>
    <xdr:ext cx="466725" cy="25717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5125" y="4981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5,115</a:t>
          </a:r>
          <a:endParaRPr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91775" y="5191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3226</xdr:rowOff>
    </xdr:from>
    <xdr:to>
      <xdr:col>55</xdr:col>
      <xdr:colOff>0</xdr:colOff>
      <xdr:row>38</xdr:row>
      <xdr:rowOff>28372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1626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37</xdr:row>
      <xdr:rowOff>114300</xdr:rowOff>
    </xdr:from>
    <xdr:ext cx="381000" cy="25717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5125" y="6115050"/>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fLocksText="0">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9875" y="6134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38</xdr:row>
      <xdr:rowOff>24714</xdr:rowOff>
    </xdr:from>
    <xdr:to>
      <xdr:col>50</xdr:col>
      <xdr:colOff>114300</xdr:colOff>
      <xdr:row>38</xdr:row>
      <xdr:rowOff>28372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3475" y="61912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fLocksText="0">
      <xdr:nvSpPr>
        <xdr:cNvPr id="294" name="フローチャート: 判断 293">
          <a:extLst>
            <a:ext uri="{FF2B5EF4-FFF2-40B4-BE49-F238E27FC236}">
              <a16:creationId xmlns:a16="http://schemas.microsoft.com/office/drawing/2014/main" id="{00000000-0008-0000-0700-000026010000}"/>
            </a:ext>
          </a:extLst>
        </xdr:cNvPr>
        <xdr:cNvSpPr/>
      </xdr:nvSpPr>
      <xdr:spPr>
        <a:xfrm>
          <a:off x="9591675" y="6134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114300</xdr:colOff>
      <xdr:row>36</xdr:row>
      <xdr:rowOff>76200</xdr:rowOff>
    </xdr:from>
    <xdr:ext cx="381000" cy="25717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59150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20600</xdr:rowOff>
    </xdr:from>
    <xdr:to>
      <xdr:col>45</xdr:col>
      <xdr:colOff>177800</xdr:colOff>
      <xdr:row>38</xdr:row>
      <xdr:rowOff>24714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58125" y="61817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141250</xdr:rowOff>
    </xdr:from>
    <xdr:to>
      <xdr:col>46</xdr:col>
      <xdr:colOff>38100</xdr:colOff>
      <xdr:row>38</xdr:row>
      <xdr:rowOff>71400</xdr:rowOff>
    </xdr:to>
    <xdr:sp macro="" textlink="" fLocksText="0">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6325" y="6143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36</xdr:row>
      <xdr:rowOff>85725</xdr:rowOff>
    </xdr:from>
    <xdr:ext cx="381000" cy="25717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3450" y="59245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20600</xdr:rowOff>
    </xdr:from>
    <xdr:to>
      <xdr:col>41</xdr:col>
      <xdr:colOff>50800</xdr:colOff>
      <xdr:row>38</xdr:row>
      <xdr:rowOff>44603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1817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4546</xdr:rowOff>
    </xdr:from>
    <xdr:to>
      <xdr:col>41</xdr:col>
      <xdr:colOff>101600</xdr:colOff>
      <xdr:row>38</xdr:row>
      <xdr:rowOff>106146</xdr:rowOff>
    </xdr:to>
    <xdr:sp macro="" textlink="" fLocksText="0">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62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47625</xdr:colOff>
      <xdr:row>38</xdr:row>
      <xdr:rowOff>95250</xdr:rowOff>
    </xdr:from>
    <xdr:ext cx="381000" cy="25717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67625" y="62579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169367</xdr:rowOff>
    </xdr:from>
    <xdr:to>
      <xdr:col>36</xdr:col>
      <xdr:colOff>165100</xdr:colOff>
      <xdr:row>38</xdr:row>
      <xdr:rowOff>99517</xdr:rowOff>
    </xdr:to>
    <xdr:sp macro="" textlink="" fLocksText="0">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4675" y="6162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114300</xdr:colOff>
      <xdr:row>38</xdr:row>
      <xdr:rowOff>95250</xdr:rowOff>
    </xdr:from>
    <xdr:ext cx="381000" cy="25717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62579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3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67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123876</xdr:rowOff>
    </xdr:from>
    <xdr:to>
      <xdr:col>55</xdr:col>
      <xdr:colOff>50800</xdr:colOff>
      <xdr:row>38</xdr:row>
      <xdr:rowOff>54026</xdr:rowOff>
    </xdr:to>
    <xdr:sp macro="" textlink="" fLocksText="0">
      <xdr:nvSpPr>
        <xdr:cNvPr id="309" name="楕円 308">
          <a:extLst>
            <a:ext uri="{FF2B5EF4-FFF2-40B4-BE49-F238E27FC236}">
              <a16:creationId xmlns:a16="http://schemas.microsoft.com/office/drawing/2014/main" id="{00000000-0008-0000-0700-000035010000}"/>
            </a:ext>
          </a:extLst>
        </xdr:cNvPr>
        <xdr:cNvSpPr/>
      </xdr:nvSpPr>
      <xdr:spPr>
        <a:xfrm>
          <a:off x="10429875" y="6124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36</xdr:row>
      <xdr:rowOff>142875</xdr:rowOff>
    </xdr:from>
    <xdr:ext cx="381000" cy="25717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5125" y="59817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149022</xdr:rowOff>
    </xdr:from>
    <xdr:to>
      <xdr:col>50</xdr:col>
      <xdr:colOff>165100</xdr:colOff>
      <xdr:row>38</xdr:row>
      <xdr:rowOff>79172</xdr:rowOff>
    </xdr:to>
    <xdr:sp macro="" textlink="" fLocksText="0">
      <xdr:nvSpPr>
        <xdr:cNvPr id="311" name="楕円 310">
          <a:extLst>
            <a:ext uri="{FF2B5EF4-FFF2-40B4-BE49-F238E27FC236}">
              <a16:creationId xmlns:a16="http://schemas.microsoft.com/office/drawing/2014/main" id="{00000000-0008-0000-0700-000037010000}"/>
            </a:ext>
          </a:extLst>
        </xdr:cNvPr>
        <xdr:cNvSpPr/>
      </xdr:nvSpPr>
      <xdr:spPr>
        <a:xfrm>
          <a:off x="9591675" y="615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114300</xdr:colOff>
      <xdr:row>38</xdr:row>
      <xdr:rowOff>66675</xdr:rowOff>
    </xdr:from>
    <xdr:ext cx="381000" cy="25717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62293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145364</xdr:rowOff>
    </xdr:from>
    <xdr:to>
      <xdr:col>46</xdr:col>
      <xdr:colOff>38100</xdr:colOff>
      <xdr:row>38</xdr:row>
      <xdr:rowOff>75515</xdr:rowOff>
    </xdr:to>
    <xdr:sp macro="" textlink="" fLocksText="0">
      <xdr:nvSpPr>
        <xdr:cNvPr id="313" name="楕円 312">
          <a:extLst>
            <a:ext uri="{FF2B5EF4-FFF2-40B4-BE49-F238E27FC236}">
              <a16:creationId xmlns:a16="http://schemas.microsoft.com/office/drawing/2014/main" id="{00000000-0008-0000-0700-000039010000}"/>
            </a:ext>
          </a:extLst>
        </xdr:cNvPr>
        <xdr:cNvSpPr/>
      </xdr:nvSpPr>
      <xdr:spPr>
        <a:xfrm>
          <a:off x="8696325" y="6143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38</xdr:row>
      <xdr:rowOff>66675</xdr:rowOff>
    </xdr:from>
    <xdr:ext cx="381000" cy="25717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3450" y="62293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141250</xdr:rowOff>
    </xdr:from>
    <xdr:to>
      <xdr:col>41</xdr:col>
      <xdr:colOff>101600</xdr:colOff>
      <xdr:row>38</xdr:row>
      <xdr:rowOff>71400</xdr:rowOff>
    </xdr:to>
    <xdr:sp macro="" textlink="" fLocksText="0">
      <xdr:nvSpPr>
        <xdr:cNvPr id="315" name="楕円 314">
          <a:extLst>
            <a:ext uri="{FF2B5EF4-FFF2-40B4-BE49-F238E27FC236}">
              <a16:creationId xmlns:a16="http://schemas.microsoft.com/office/drawing/2014/main" id="{00000000-0008-0000-0700-00003B010000}"/>
            </a:ext>
          </a:extLst>
        </xdr:cNvPr>
        <xdr:cNvSpPr/>
      </xdr:nvSpPr>
      <xdr:spPr>
        <a:xfrm>
          <a:off x="7810500" y="6143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47625</xdr:colOff>
      <xdr:row>36</xdr:row>
      <xdr:rowOff>85725</xdr:rowOff>
    </xdr:from>
    <xdr:ext cx="381000" cy="25717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67625" y="59245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165253</xdr:rowOff>
    </xdr:from>
    <xdr:to>
      <xdr:col>36</xdr:col>
      <xdr:colOff>165100</xdr:colOff>
      <xdr:row>38</xdr:row>
      <xdr:rowOff>95403</xdr:rowOff>
    </xdr:to>
    <xdr:sp macro="" textlink="" fLocksText="0">
      <xdr:nvSpPr>
        <xdr:cNvPr id="317" name="楕円 316">
          <a:extLst>
            <a:ext uri="{FF2B5EF4-FFF2-40B4-BE49-F238E27FC236}">
              <a16:creationId xmlns:a16="http://schemas.microsoft.com/office/drawing/2014/main" id="{00000000-0008-0000-0700-00003D010000}"/>
            </a:ext>
          </a:extLst>
        </xdr:cNvPr>
        <xdr:cNvSpPr/>
      </xdr:nvSpPr>
      <xdr:spPr>
        <a:xfrm>
          <a:off x="6924675" y="6162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114300</xdr:colOff>
      <xdr:row>36</xdr:row>
      <xdr:rowOff>114300</xdr:rowOff>
    </xdr:from>
    <xdr:ext cx="381000" cy="25717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59531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fLocksText="0">
      <xdr:nvSpPr>
        <xdr:cNvPr id="319" name="正方形/長方形 318">
          <a:extLst>
            <a:ext uri="{FF2B5EF4-FFF2-40B4-BE49-F238E27FC236}">
              <a16:creationId xmlns:a16="http://schemas.microsoft.com/office/drawing/2014/main" id="{00000000-0008-0000-0700-00003F010000}"/>
            </a:ext>
          </a:extLst>
        </xdr:cNvPr>
        <xdr:cNvSpPr/>
      </xdr:nvSpPr>
      <xdr:spPr>
        <a:xfrm>
          <a:off x="6600825"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20" name="正方形/長方形 319">
          <a:extLst>
            <a:ext uri="{FF2B5EF4-FFF2-40B4-BE49-F238E27FC236}">
              <a16:creationId xmlns:a16="http://schemas.microsoft.com/office/drawing/2014/main" id="{00000000-0008-0000-0700-000040010000}"/>
            </a:ext>
          </a:extLst>
        </xdr:cNvPr>
        <xdr:cNvSpPr/>
      </xdr:nvSpPr>
      <xdr:spPr>
        <a:xfrm>
          <a:off x="673417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21" name="正方形/長方形 320">
          <a:extLst>
            <a:ext uri="{FF2B5EF4-FFF2-40B4-BE49-F238E27FC236}">
              <a16:creationId xmlns:a16="http://schemas.microsoft.com/office/drawing/2014/main" id="{00000000-0008-0000-0700-000041010000}"/>
            </a:ext>
          </a:extLst>
        </xdr:cNvPr>
        <xdr:cNvSpPr/>
      </xdr:nvSpPr>
      <xdr:spPr>
        <a:xfrm>
          <a:off x="673417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22" name="正方形/長方形 321">
          <a:extLst>
            <a:ext uri="{FF2B5EF4-FFF2-40B4-BE49-F238E27FC236}">
              <a16:creationId xmlns:a16="http://schemas.microsoft.com/office/drawing/2014/main" id="{00000000-0008-0000-0700-000042010000}"/>
            </a:ext>
          </a:extLst>
        </xdr:cNvPr>
        <xdr:cNvSpPr/>
      </xdr:nvSpPr>
      <xdr:spPr>
        <a:xfrm>
          <a:off x="7743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23" name="正方形/長方形 322">
          <a:extLst>
            <a:ext uri="{FF2B5EF4-FFF2-40B4-BE49-F238E27FC236}">
              <a16:creationId xmlns:a16="http://schemas.microsoft.com/office/drawing/2014/main" id="{00000000-0008-0000-0700-000043010000}"/>
            </a:ext>
          </a:extLst>
        </xdr:cNvPr>
        <xdr:cNvSpPr/>
      </xdr:nvSpPr>
      <xdr:spPr>
        <a:xfrm>
          <a:off x="7743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24" name="正方形/長方形 323">
          <a:extLst>
            <a:ext uri="{FF2B5EF4-FFF2-40B4-BE49-F238E27FC236}">
              <a16:creationId xmlns:a16="http://schemas.microsoft.com/office/drawing/2014/main" id="{00000000-0008-0000-0700-000044010000}"/>
            </a:ext>
          </a:extLst>
        </xdr:cNvPr>
        <xdr:cNvSpPr/>
      </xdr:nvSpPr>
      <xdr:spPr>
        <a:xfrm>
          <a:off x="8886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25" name="正方形/長方形 324">
          <a:extLst>
            <a:ext uri="{FF2B5EF4-FFF2-40B4-BE49-F238E27FC236}">
              <a16:creationId xmlns:a16="http://schemas.microsoft.com/office/drawing/2014/main" id="{00000000-0008-0000-0700-000045010000}"/>
            </a:ext>
          </a:extLst>
        </xdr:cNvPr>
        <xdr:cNvSpPr/>
      </xdr:nvSpPr>
      <xdr:spPr>
        <a:xfrm>
          <a:off x="8886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26" name="正方形/長方形 325">
          <a:extLst>
            <a:ext uri="{FF2B5EF4-FFF2-40B4-BE49-F238E27FC236}">
              <a16:creationId xmlns:a16="http://schemas.microsoft.com/office/drawing/2014/main" id="{00000000-0008-0000-0700-000046010000}"/>
            </a:ext>
          </a:extLst>
        </xdr:cNvPr>
        <xdr:cNvSpPr/>
      </xdr:nvSpPr>
      <xdr:spPr>
        <a:xfrm>
          <a:off x="6600825"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47</xdr:row>
      <xdr:rowOff>9525</xdr:rowOff>
    </xdr:from>
    <xdr:ext cx="352425" cy="22860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2725"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0825"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0825" y="9658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58</xdr:row>
      <xdr:rowOff>123825</xdr:rowOff>
    </xdr:from>
    <xdr:ext cx="247650" cy="25717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3175" y="95250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0825" y="9353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56</xdr:row>
      <xdr:rowOff>142875</xdr:rowOff>
    </xdr:from>
    <xdr:ext cx="533400" cy="25717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67425" y="9220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0825" y="904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54</xdr:row>
      <xdr:rowOff>161925</xdr:rowOff>
    </xdr:from>
    <xdr:ext cx="533400" cy="25717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67425" y="8915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0825" y="874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53</xdr:row>
      <xdr:rowOff>9525</xdr:rowOff>
    </xdr:from>
    <xdr:ext cx="533400" cy="25717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67425" y="8601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0825" y="84296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51</xdr:row>
      <xdr:rowOff>19050</xdr:rowOff>
    </xdr:from>
    <xdr:ext cx="533400" cy="25717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67425" y="8286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0825" y="81153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49</xdr:row>
      <xdr:rowOff>38100</xdr:rowOff>
    </xdr:from>
    <xdr:ext cx="600075" cy="25717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0750" y="79819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0825"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47</xdr:row>
      <xdr:rowOff>57150</xdr:rowOff>
    </xdr:from>
    <xdr:ext cx="600075" cy="25717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0750" y="767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fLocksText="0">
      <xdr:nvSpPr>
        <xdr:cNvPr id="343" name="農林水産業費グラフ枠">
          <a:extLst>
            <a:ext uri="{FF2B5EF4-FFF2-40B4-BE49-F238E27FC236}">
              <a16:creationId xmlns:a16="http://schemas.microsoft.com/office/drawing/2014/main" id="{00000000-0008-0000-0700-000057010000}"/>
            </a:ext>
          </a:extLst>
        </xdr:cNvPr>
        <xdr:cNvSpPr/>
      </xdr:nvSpPr>
      <xdr:spPr>
        <a:xfrm>
          <a:off x="6600825"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7500" y="829627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59</xdr:row>
      <xdr:rowOff>85725</xdr:rowOff>
    </xdr:from>
    <xdr:ext cx="381000" cy="25717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5125" y="96488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996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91775" y="96488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49</xdr:row>
      <xdr:rowOff>142875</xdr:rowOff>
    </xdr:from>
    <xdr:ext cx="533400" cy="25717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5125" y="8086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88,412</a:t>
          </a:r>
          <a:endParaRPr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91775" y="8296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93768</xdr:rowOff>
    </xdr:from>
    <xdr:to>
      <xdr:col>55</xdr:col>
      <xdr:colOff>0</xdr:colOff>
      <xdr:row>57</xdr:row>
      <xdr:rowOff>8533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1725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56</xdr:row>
      <xdr:rowOff>152400</xdr:rowOff>
    </xdr:from>
    <xdr:ext cx="533400" cy="25717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5125" y="92297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fLocksText="0">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9875" y="9239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55</xdr:row>
      <xdr:rowOff>50203</xdr:rowOff>
    </xdr:from>
    <xdr:to>
      <xdr:col>50</xdr:col>
      <xdr:colOff>114300</xdr:colOff>
      <xdr:row>57</xdr:row>
      <xdr:rowOff>8533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3475" y="8963025"/>
          <a:ext cx="885825"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fLocksText="0">
      <xdr:nvSpPr>
        <xdr:cNvPr id="353" name="フローチャート: 判断 352">
          <a:extLst>
            <a:ext uri="{FF2B5EF4-FFF2-40B4-BE49-F238E27FC236}">
              <a16:creationId xmlns:a16="http://schemas.microsoft.com/office/drawing/2014/main" id="{00000000-0008-0000-0700-000061010000}"/>
            </a:ext>
          </a:extLst>
        </xdr:cNvPr>
        <xdr:cNvSpPr/>
      </xdr:nvSpPr>
      <xdr:spPr>
        <a:xfrm>
          <a:off x="9591675" y="9286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57</xdr:row>
      <xdr:rowOff>142875</xdr:rowOff>
    </xdr:from>
    <xdr:ext cx="533400" cy="25717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63075" y="9382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50203</xdr:rowOff>
    </xdr:from>
    <xdr:to>
      <xdr:col>45</xdr:col>
      <xdr:colOff>177800</xdr:colOff>
      <xdr:row>56</xdr:row>
      <xdr:rowOff>24502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58125" y="8963025"/>
          <a:ext cx="8858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151667</xdr:rowOff>
    </xdr:from>
    <xdr:to>
      <xdr:col>46</xdr:col>
      <xdr:colOff>38100</xdr:colOff>
      <xdr:row>56</xdr:row>
      <xdr:rowOff>81817</xdr:rowOff>
    </xdr:to>
    <xdr:sp macro="" textlink="" fLocksText="0">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6325" y="906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56</xdr:row>
      <xdr:rowOff>76200</xdr:rowOff>
    </xdr:from>
    <xdr:ext cx="533400" cy="25717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77250" y="9153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56604</xdr:rowOff>
    </xdr:from>
    <xdr:to>
      <xdr:col>41</xdr:col>
      <xdr:colOff>50800</xdr:colOff>
      <xdr:row>56</xdr:row>
      <xdr:rowOff>24502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8972550"/>
          <a:ext cx="8858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37155</xdr:rowOff>
    </xdr:from>
    <xdr:to>
      <xdr:col>41</xdr:col>
      <xdr:colOff>101600</xdr:colOff>
      <xdr:row>56</xdr:row>
      <xdr:rowOff>138755</xdr:rowOff>
    </xdr:to>
    <xdr:sp macro="" textlink="" fLocksText="0">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115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56</xdr:row>
      <xdr:rowOff>133350</xdr:rowOff>
    </xdr:from>
    <xdr:ext cx="533400" cy="25717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1425" y="9210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219</xdr:rowOff>
    </xdr:from>
    <xdr:to>
      <xdr:col>36</xdr:col>
      <xdr:colOff>165100</xdr:colOff>
      <xdr:row>56</xdr:row>
      <xdr:rowOff>101819</xdr:rowOff>
    </xdr:to>
    <xdr:sp macro="" textlink="" fLocksText="0">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4675" y="9077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56</xdr:row>
      <xdr:rowOff>95250</xdr:rowOff>
    </xdr:from>
    <xdr:ext cx="533400" cy="25717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96075" y="9172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3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67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42968</xdr:rowOff>
    </xdr:from>
    <xdr:to>
      <xdr:col>55</xdr:col>
      <xdr:colOff>50800</xdr:colOff>
      <xdr:row>56</xdr:row>
      <xdr:rowOff>144568</xdr:rowOff>
    </xdr:to>
    <xdr:sp macro="" textlink="" fLocksText="0">
      <xdr:nvSpPr>
        <xdr:cNvPr id="368" name="楕円 367">
          <a:extLst>
            <a:ext uri="{FF2B5EF4-FFF2-40B4-BE49-F238E27FC236}">
              <a16:creationId xmlns:a16="http://schemas.microsoft.com/office/drawing/2014/main" id="{00000000-0008-0000-0700-000070010000}"/>
            </a:ext>
          </a:extLst>
        </xdr:cNvPr>
        <xdr:cNvSpPr/>
      </xdr:nvSpPr>
      <xdr:spPr>
        <a:xfrm>
          <a:off x="10429875" y="9124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55</xdr:row>
      <xdr:rowOff>66675</xdr:rowOff>
    </xdr:from>
    <xdr:ext cx="533400" cy="25717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5125" y="8982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129183</xdr:rowOff>
    </xdr:from>
    <xdr:to>
      <xdr:col>50</xdr:col>
      <xdr:colOff>165100</xdr:colOff>
      <xdr:row>57</xdr:row>
      <xdr:rowOff>59333</xdr:rowOff>
    </xdr:to>
    <xdr:sp macro="" textlink="" fLocksText="0">
      <xdr:nvSpPr>
        <xdr:cNvPr id="370" name="楕円 369">
          <a:extLst>
            <a:ext uri="{FF2B5EF4-FFF2-40B4-BE49-F238E27FC236}">
              <a16:creationId xmlns:a16="http://schemas.microsoft.com/office/drawing/2014/main" id="{00000000-0008-0000-0700-000072010000}"/>
            </a:ext>
          </a:extLst>
        </xdr:cNvPr>
        <xdr:cNvSpPr/>
      </xdr:nvSpPr>
      <xdr:spPr>
        <a:xfrm>
          <a:off x="9591675" y="9210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55</xdr:row>
      <xdr:rowOff>76200</xdr:rowOff>
    </xdr:from>
    <xdr:ext cx="533400" cy="25717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63075" y="8991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170853</xdr:rowOff>
    </xdr:from>
    <xdr:to>
      <xdr:col>46</xdr:col>
      <xdr:colOff>38100</xdr:colOff>
      <xdr:row>55</xdr:row>
      <xdr:rowOff>101003</xdr:rowOff>
    </xdr:to>
    <xdr:sp macro="" textlink="" fLocksText="0">
      <xdr:nvSpPr>
        <xdr:cNvPr id="372" name="楕円 371">
          <a:extLst>
            <a:ext uri="{FF2B5EF4-FFF2-40B4-BE49-F238E27FC236}">
              <a16:creationId xmlns:a16="http://schemas.microsoft.com/office/drawing/2014/main" id="{00000000-0008-0000-0700-000074010000}"/>
            </a:ext>
          </a:extLst>
        </xdr:cNvPr>
        <xdr:cNvSpPr/>
      </xdr:nvSpPr>
      <xdr:spPr>
        <a:xfrm>
          <a:off x="8696325" y="8915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53</xdr:row>
      <xdr:rowOff>114300</xdr:rowOff>
    </xdr:from>
    <xdr:ext cx="533400" cy="25717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77250" y="8705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44,981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145152</xdr:rowOff>
    </xdr:from>
    <xdr:to>
      <xdr:col>41</xdr:col>
      <xdr:colOff>101600</xdr:colOff>
      <xdr:row>56</xdr:row>
      <xdr:rowOff>75302</xdr:rowOff>
    </xdr:to>
    <xdr:sp macro="" textlink="" fLocksText="0">
      <xdr:nvSpPr>
        <xdr:cNvPr id="374" name="楕円 373">
          <a:extLst>
            <a:ext uri="{FF2B5EF4-FFF2-40B4-BE49-F238E27FC236}">
              <a16:creationId xmlns:a16="http://schemas.microsoft.com/office/drawing/2014/main" id="{00000000-0008-0000-0700-000076010000}"/>
            </a:ext>
          </a:extLst>
        </xdr:cNvPr>
        <xdr:cNvSpPr/>
      </xdr:nvSpPr>
      <xdr:spPr>
        <a:xfrm>
          <a:off x="7810500" y="9058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54</xdr:row>
      <xdr:rowOff>95250</xdr:rowOff>
    </xdr:from>
    <xdr:ext cx="533400" cy="25717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1425" y="8848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36,055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5804</xdr:rowOff>
    </xdr:from>
    <xdr:to>
      <xdr:col>36</xdr:col>
      <xdr:colOff>165100</xdr:colOff>
      <xdr:row>55</xdr:row>
      <xdr:rowOff>107404</xdr:rowOff>
    </xdr:to>
    <xdr:sp macro="" textlink="" fLocksText="0">
      <xdr:nvSpPr>
        <xdr:cNvPr id="376" name="楕円 375">
          <a:extLst>
            <a:ext uri="{FF2B5EF4-FFF2-40B4-BE49-F238E27FC236}">
              <a16:creationId xmlns:a16="http://schemas.microsoft.com/office/drawing/2014/main" id="{00000000-0008-0000-0700-000078010000}"/>
            </a:ext>
          </a:extLst>
        </xdr:cNvPr>
        <xdr:cNvSpPr/>
      </xdr:nvSpPr>
      <xdr:spPr>
        <a:xfrm>
          <a:off x="6924675" y="8924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53</xdr:row>
      <xdr:rowOff>123825</xdr:rowOff>
    </xdr:from>
    <xdr:ext cx="533400" cy="25717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96075" y="8715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fLocksText="0">
      <xdr:nvSpPr>
        <xdr:cNvPr id="378" name="正方形/長方形 377">
          <a:extLst>
            <a:ext uri="{FF2B5EF4-FFF2-40B4-BE49-F238E27FC236}">
              <a16:creationId xmlns:a16="http://schemas.microsoft.com/office/drawing/2014/main" id="{00000000-0008-0000-0700-00007A010000}"/>
            </a:ext>
          </a:extLst>
        </xdr:cNvPr>
        <xdr:cNvSpPr/>
      </xdr:nvSpPr>
      <xdr:spPr>
        <a:xfrm>
          <a:off x="6600825"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79" name="正方形/長方形 378">
          <a:extLst>
            <a:ext uri="{FF2B5EF4-FFF2-40B4-BE49-F238E27FC236}">
              <a16:creationId xmlns:a16="http://schemas.microsoft.com/office/drawing/2014/main" id="{00000000-0008-0000-0700-00007B010000}"/>
            </a:ext>
          </a:extLst>
        </xdr:cNvPr>
        <xdr:cNvSpPr/>
      </xdr:nvSpPr>
      <xdr:spPr>
        <a:xfrm>
          <a:off x="673417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80" name="正方形/長方形 379">
          <a:extLst>
            <a:ext uri="{FF2B5EF4-FFF2-40B4-BE49-F238E27FC236}">
              <a16:creationId xmlns:a16="http://schemas.microsoft.com/office/drawing/2014/main" id="{00000000-0008-0000-0700-00007C010000}"/>
            </a:ext>
          </a:extLst>
        </xdr:cNvPr>
        <xdr:cNvSpPr/>
      </xdr:nvSpPr>
      <xdr:spPr>
        <a:xfrm>
          <a:off x="673417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81" name="正方形/長方形 380">
          <a:extLst>
            <a:ext uri="{FF2B5EF4-FFF2-40B4-BE49-F238E27FC236}">
              <a16:creationId xmlns:a16="http://schemas.microsoft.com/office/drawing/2014/main" id="{00000000-0008-0000-0700-00007D010000}"/>
            </a:ext>
          </a:extLst>
        </xdr:cNvPr>
        <xdr:cNvSpPr/>
      </xdr:nvSpPr>
      <xdr:spPr>
        <a:xfrm>
          <a:off x="774382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82" name="正方形/長方形 381">
          <a:extLst>
            <a:ext uri="{FF2B5EF4-FFF2-40B4-BE49-F238E27FC236}">
              <a16:creationId xmlns:a16="http://schemas.microsoft.com/office/drawing/2014/main" id="{00000000-0008-0000-0700-00007E010000}"/>
            </a:ext>
          </a:extLst>
        </xdr:cNvPr>
        <xdr:cNvSpPr/>
      </xdr:nvSpPr>
      <xdr:spPr>
        <a:xfrm>
          <a:off x="774382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83" name="正方形/長方形 382">
          <a:extLst>
            <a:ext uri="{FF2B5EF4-FFF2-40B4-BE49-F238E27FC236}">
              <a16:creationId xmlns:a16="http://schemas.microsoft.com/office/drawing/2014/main" id="{00000000-0008-0000-0700-00007F010000}"/>
            </a:ext>
          </a:extLst>
        </xdr:cNvPr>
        <xdr:cNvSpPr/>
      </xdr:nvSpPr>
      <xdr:spPr>
        <a:xfrm>
          <a:off x="888682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84" name="正方形/長方形 383">
          <a:extLst>
            <a:ext uri="{FF2B5EF4-FFF2-40B4-BE49-F238E27FC236}">
              <a16:creationId xmlns:a16="http://schemas.microsoft.com/office/drawing/2014/main" id="{00000000-0008-0000-0700-000080010000}"/>
            </a:ext>
          </a:extLst>
        </xdr:cNvPr>
        <xdr:cNvSpPr/>
      </xdr:nvSpPr>
      <xdr:spPr>
        <a:xfrm>
          <a:off x="888682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85" name="正方形/長方形 384">
          <a:extLst>
            <a:ext uri="{FF2B5EF4-FFF2-40B4-BE49-F238E27FC236}">
              <a16:creationId xmlns:a16="http://schemas.microsoft.com/office/drawing/2014/main" id="{00000000-0008-0000-0700-000081010000}"/>
            </a:ext>
          </a:extLst>
        </xdr:cNvPr>
        <xdr:cNvSpPr/>
      </xdr:nvSpPr>
      <xdr:spPr>
        <a:xfrm>
          <a:off x="6600825" y="11049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67</xdr:row>
      <xdr:rowOff>9525</xdr:rowOff>
    </xdr:from>
    <xdr:ext cx="352425" cy="22860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2725" y="10868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082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0825" y="12896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78</xdr:row>
      <xdr:rowOff>123825</xdr:rowOff>
    </xdr:from>
    <xdr:ext cx="247650" cy="25717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3175" y="127635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0825" y="12592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76</xdr:row>
      <xdr:rowOff>142875</xdr:rowOff>
    </xdr:from>
    <xdr:ext cx="533400" cy="25717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67425" y="12458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0825" y="1228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74</xdr:row>
      <xdr:rowOff>161925</xdr:rowOff>
    </xdr:from>
    <xdr:ext cx="533400" cy="25717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67425" y="12153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0825" y="1198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73</xdr:row>
      <xdr:rowOff>9525</xdr:rowOff>
    </xdr:from>
    <xdr:ext cx="533400" cy="25717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67425" y="11839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0825" y="116681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71</xdr:row>
      <xdr:rowOff>19050</xdr:rowOff>
    </xdr:from>
    <xdr:ext cx="533400" cy="25717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67425" y="11525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0825" y="1135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69</xdr:row>
      <xdr:rowOff>38100</xdr:rowOff>
    </xdr:from>
    <xdr:ext cx="600075" cy="25717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0750" y="112204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082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67</xdr:row>
      <xdr:rowOff>57150</xdr:rowOff>
    </xdr:from>
    <xdr:ext cx="600075" cy="25717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0750" y="10915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fLocksText="0">
      <xdr:nvSpPr>
        <xdr:cNvPr id="402" name="商工費グラフ枠">
          <a:extLst>
            <a:ext uri="{FF2B5EF4-FFF2-40B4-BE49-F238E27FC236}">
              <a16:creationId xmlns:a16="http://schemas.microsoft.com/office/drawing/2014/main" id="{00000000-0008-0000-0700-000092010000}"/>
            </a:ext>
          </a:extLst>
        </xdr:cNvPr>
        <xdr:cNvSpPr/>
      </xdr:nvSpPr>
      <xdr:spPr>
        <a:xfrm>
          <a:off x="6600825" y="11049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7500" y="1139190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79</xdr:row>
      <xdr:rowOff>95250</xdr:rowOff>
    </xdr:from>
    <xdr:ext cx="381000" cy="25717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5125" y="128968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645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91775" y="12887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68</xdr:row>
      <xdr:rowOff>161925</xdr:rowOff>
    </xdr:from>
    <xdr:ext cx="533400" cy="25717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5125" y="11182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97,754</a:t>
          </a:r>
          <a:endParaRPr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91775" y="11391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160094</xdr:rowOff>
    </xdr:from>
    <xdr:to>
      <xdr:col>55</xdr:col>
      <xdr:colOff>0</xdr:colOff>
      <xdr:row>77</xdr:row>
      <xdr:rowOff>25628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4777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77</xdr:row>
      <xdr:rowOff>19050</xdr:rowOff>
    </xdr:from>
    <xdr:ext cx="533400" cy="25717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5125" y="124968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fLocksText="0">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9875" y="12515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76</xdr:row>
      <xdr:rowOff>88771</xdr:rowOff>
    </xdr:from>
    <xdr:to>
      <xdr:col>50</xdr:col>
      <xdr:colOff>114300</xdr:colOff>
      <xdr:row>76</xdr:row>
      <xdr:rowOff>160094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3475" y="12401550"/>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fLocksText="0">
      <xdr:nvSpPr>
        <xdr:cNvPr id="412" name="フローチャート: 判断 411">
          <a:extLst>
            <a:ext uri="{FF2B5EF4-FFF2-40B4-BE49-F238E27FC236}">
              <a16:creationId xmlns:a16="http://schemas.microsoft.com/office/drawing/2014/main" id="{00000000-0008-0000-0700-00009C010000}"/>
            </a:ext>
          </a:extLst>
        </xdr:cNvPr>
        <xdr:cNvSpPr/>
      </xdr:nvSpPr>
      <xdr:spPr>
        <a:xfrm>
          <a:off x="9591675" y="12553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77</xdr:row>
      <xdr:rowOff>161925</xdr:rowOff>
    </xdr:from>
    <xdr:ext cx="533400" cy="25717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63075" y="12639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88771</xdr:rowOff>
    </xdr:from>
    <xdr:to>
      <xdr:col>45</xdr:col>
      <xdr:colOff>177800</xdr:colOff>
      <xdr:row>78</xdr:row>
      <xdr:rowOff>94143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58125" y="12401550"/>
          <a:ext cx="885825"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40371</xdr:rowOff>
    </xdr:from>
    <xdr:to>
      <xdr:col>46</xdr:col>
      <xdr:colOff>38100</xdr:colOff>
      <xdr:row>77</xdr:row>
      <xdr:rowOff>141971</xdr:rowOff>
    </xdr:to>
    <xdr:sp macro="" textlink="" fLocksText="0">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6325" y="12515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77</xdr:row>
      <xdr:rowOff>133350</xdr:rowOff>
    </xdr:from>
    <xdr:ext cx="533400" cy="25717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77250" y="12611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108561</xdr:rowOff>
    </xdr:from>
    <xdr:to>
      <xdr:col>41</xdr:col>
      <xdr:colOff>50800</xdr:colOff>
      <xdr:row>78</xdr:row>
      <xdr:rowOff>94143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582525"/>
          <a:ext cx="8858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150279</xdr:rowOff>
    </xdr:from>
    <xdr:to>
      <xdr:col>41</xdr:col>
      <xdr:colOff>101600</xdr:colOff>
      <xdr:row>78</xdr:row>
      <xdr:rowOff>80429</xdr:rowOff>
    </xdr:to>
    <xdr:sp macro="" textlink="" fLocksText="0">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630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76</xdr:row>
      <xdr:rowOff>95250</xdr:rowOff>
    </xdr:from>
    <xdr:ext cx="533400" cy="25717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1425" y="12411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127908</xdr:rowOff>
    </xdr:from>
    <xdr:to>
      <xdr:col>36</xdr:col>
      <xdr:colOff>165100</xdr:colOff>
      <xdr:row>78</xdr:row>
      <xdr:rowOff>58058</xdr:rowOff>
    </xdr:to>
    <xdr:sp macro="" textlink="" fLocksText="0">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4675" y="12601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78</xdr:row>
      <xdr:rowOff>47625</xdr:rowOff>
    </xdr:from>
    <xdr:ext cx="533400" cy="25717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696075" y="1268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3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67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146278</xdr:rowOff>
    </xdr:from>
    <xdr:to>
      <xdr:col>55</xdr:col>
      <xdr:colOff>50800</xdr:colOff>
      <xdr:row>77</xdr:row>
      <xdr:rowOff>76428</xdr:rowOff>
    </xdr:to>
    <xdr:sp macro="" textlink="" fLocksText="0">
      <xdr:nvSpPr>
        <xdr:cNvPr id="427" name="楕円 426">
          <a:extLst>
            <a:ext uri="{FF2B5EF4-FFF2-40B4-BE49-F238E27FC236}">
              <a16:creationId xmlns:a16="http://schemas.microsoft.com/office/drawing/2014/main" id="{00000000-0008-0000-0700-0000AB010000}"/>
            </a:ext>
          </a:extLst>
        </xdr:cNvPr>
        <xdr:cNvSpPr/>
      </xdr:nvSpPr>
      <xdr:spPr>
        <a:xfrm>
          <a:off x="10429875" y="12458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75</xdr:row>
      <xdr:rowOff>171450</xdr:rowOff>
    </xdr:from>
    <xdr:ext cx="533400" cy="25717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5125" y="12315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25,486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109294</xdr:rowOff>
    </xdr:from>
    <xdr:to>
      <xdr:col>50</xdr:col>
      <xdr:colOff>165100</xdr:colOff>
      <xdr:row>77</xdr:row>
      <xdr:rowOff>39444</xdr:rowOff>
    </xdr:to>
    <xdr:sp macro="" textlink="" fLocksText="0">
      <xdr:nvSpPr>
        <xdr:cNvPr id="429" name="楕円 428">
          <a:extLst>
            <a:ext uri="{FF2B5EF4-FFF2-40B4-BE49-F238E27FC236}">
              <a16:creationId xmlns:a16="http://schemas.microsoft.com/office/drawing/2014/main" id="{00000000-0008-0000-0700-0000AD010000}"/>
            </a:ext>
          </a:extLst>
        </xdr:cNvPr>
        <xdr:cNvSpPr/>
      </xdr:nvSpPr>
      <xdr:spPr>
        <a:xfrm>
          <a:off x="9591675" y="12420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75</xdr:row>
      <xdr:rowOff>57150</xdr:rowOff>
    </xdr:from>
    <xdr:ext cx="533400" cy="25717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63075" y="12211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27,751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37971</xdr:rowOff>
    </xdr:from>
    <xdr:to>
      <xdr:col>46</xdr:col>
      <xdr:colOff>38100</xdr:colOff>
      <xdr:row>76</xdr:row>
      <xdr:rowOff>139571</xdr:rowOff>
    </xdr:to>
    <xdr:sp macro="" textlink="" fLocksText="0">
      <xdr:nvSpPr>
        <xdr:cNvPr id="431" name="楕円 430">
          <a:extLst>
            <a:ext uri="{FF2B5EF4-FFF2-40B4-BE49-F238E27FC236}">
              <a16:creationId xmlns:a16="http://schemas.microsoft.com/office/drawing/2014/main" id="{00000000-0008-0000-0700-0000AF010000}"/>
            </a:ext>
          </a:extLst>
        </xdr:cNvPr>
        <xdr:cNvSpPr/>
      </xdr:nvSpPr>
      <xdr:spPr>
        <a:xfrm>
          <a:off x="8696325" y="12353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74</xdr:row>
      <xdr:rowOff>152400</xdr:rowOff>
    </xdr:from>
    <xdr:ext cx="533400" cy="25717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77250" y="12144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32,119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43343</xdr:rowOff>
    </xdr:from>
    <xdr:to>
      <xdr:col>41</xdr:col>
      <xdr:colOff>101600</xdr:colOff>
      <xdr:row>78</xdr:row>
      <xdr:rowOff>144943</xdr:rowOff>
    </xdr:to>
    <xdr:sp macro="" textlink="" fLocksText="0">
      <xdr:nvSpPr>
        <xdr:cNvPr id="433" name="楕円 432">
          <a:extLst>
            <a:ext uri="{FF2B5EF4-FFF2-40B4-BE49-F238E27FC236}">
              <a16:creationId xmlns:a16="http://schemas.microsoft.com/office/drawing/2014/main" id="{00000000-0008-0000-0700-0000B1010000}"/>
            </a:ext>
          </a:extLst>
        </xdr:cNvPr>
        <xdr:cNvSpPr/>
      </xdr:nvSpPr>
      <xdr:spPr>
        <a:xfrm>
          <a:off x="7810500" y="12687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78</xdr:row>
      <xdr:rowOff>133350</xdr:rowOff>
    </xdr:from>
    <xdr:ext cx="533400" cy="25717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1425" y="12773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57761</xdr:rowOff>
    </xdr:from>
    <xdr:to>
      <xdr:col>36</xdr:col>
      <xdr:colOff>165100</xdr:colOff>
      <xdr:row>77</xdr:row>
      <xdr:rowOff>159361</xdr:rowOff>
    </xdr:to>
    <xdr:sp macro="" textlink="" fLocksText="0">
      <xdr:nvSpPr>
        <xdr:cNvPr id="435" name="楕円 434">
          <a:extLst>
            <a:ext uri="{FF2B5EF4-FFF2-40B4-BE49-F238E27FC236}">
              <a16:creationId xmlns:a16="http://schemas.microsoft.com/office/drawing/2014/main" id="{00000000-0008-0000-0700-0000B3010000}"/>
            </a:ext>
          </a:extLst>
        </xdr:cNvPr>
        <xdr:cNvSpPr/>
      </xdr:nvSpPr>
      <xdr:spPr>
        <a:xfrm>
          <a:off x="6924675" y="12534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76</xdr:row>
      <xdr:rowOff>0</xdr:rowOff>
    </xdr:from>
    <xdr:ext cx="533400" cy="25717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696075" y="12315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20,407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fLocksText="0">
      <xdr:nvSpPr>
        <xdr:cNvPr id="437" name="正方形/長方形 436">
          <a:extLst>
            <a:ext uri="{FF2B5EF4-FFF2-40B4-BE49-F238E27FC236}">
              <a16:creationId xmlns:a16="http://schemas.microsoft.com/office/drawing/2014/main" id="{00000000-0008-0000-0700-0000B5010000}"/>
            </a:ext>
          </a:extLst>
        </xdr:cNvPr>
        <xdr:cNvSpPr/>
      </xdr:nvSpPr>
      <xdr:spPr>
        <a:xfrm>
          <a:off x="6600825"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8" name="正方形/長方形 437">
          <a:extLst>
            <a:ext uri="{FF2B5EF4-FFF2-40B4-BE49-F238E27FC236}">
              <a16:creationId xmlns:a16="http://schemas.microsoft.com/office/drawing/2014/main" id="{00000000-0008-0000-0700-0000B6010000}"/>
            </a:ext>
          </a:extLst>
        </xdr:cNvPr>
        <xdr:cNvSpPr/>
      </xdr:nvSpPr>
      <xdr:spPr>
        <a:xfrm>
          <a:off x="673417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9" name="正方形/長方形 438">
          <a:extLst>
            <a:ext uri="{FF2B5EF4-FFF2-40B4-BE49-F238E27FC236}">
              <a16:creationId xmlns:a16="http://schemas.microsoft.com/office/drawing/2014/main" id="{00000000-0008-0000-0700-0000B7010000}"/>
            </a:ext>
          </a:extLst>
        </xdr:cNvPr>
        <xdr:cNvSpPr/>
      </xdr:nvSpPr>
      <xdr:spPr>
        <a:xfrm>
          <a:off x="673417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40" name="正方形/長方形 439">
          <a:extLst>
            <a:ext uri="{FF2B5EF4-FFF2-40B4-BE49-F238E27FC236}">
              <a16:creationId xmlns:a16="http://schemas.microsoft.com/office/drawing/2014/main" id="{00000000-0008-0000-0700-0000B8010000}"/>
            </a:ext>
          </a:extLst>
        </xdr:cNvPr>
        <xdr:cNvSpPr/>
      </xdr:nvSpPr>
      <xdr:spPr>
        <a:xfrm>
          <a:off x="774382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41" name="正方形/長方形 440">
          <a:extLst>
            <a:ext uri="{FF2B5EF4-FFF2-40B4-BE49-F238E27FC236}">
              <a16:creationId xmlns:a16="http://schemas.microsoft.com/office/drawing/2014/main" id="{00000000-0008-0000-0700-0000B9010000}"/>
            </a:ext>
          </a:extLst>
        </xdr:cNvPr>
        <xdr:cNvSpPr/>
      </xdr:nvSpPr>
      <xdr:spPr>
        <a:xfrm>
          <a:off x="774382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42" name="正方形/長方形 441">
          <a:extLst>
            <a:ext uri="{FF2B5EF4-FFF2-40B4-BE49-F238E27FC236}">
              <a16:creationId xmlns:a16="http://schemas.microsoft.com/office/drawing/2014/main" id="{00000000-0008-0000-0700-0000BA010000}"/>
            </a:ext>
          </a:extLst>
        </xdr:cNvPr>
        <xdr:cNvSpPr/>
      </xdr:nvSpPr>
      <xdr:spPr>
        <a:xfrm>
          <a:off x="888682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43" name="正方形/長方形 442">
          <a:extLst>
            <a:ext uri="{FF2B5EF4-FFF2-40B4-BE49-F238E27FC236}">
              <a16:creationId xmlns:a16="http://schemas.microsoft.com/office/drawing/2014/main" id="{00000000-0008-0000-0700-0000BB010000}"/>
            </a:ext>
          </a:extLst>
        </xdr:cNvPr>
        <xdr:cNvSpPr/>
      </xdr:nvSpPr>
      <xdr:spPr>
        <a:xfrm>
          <a:off x="888682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44" name="正方形/長方形 443">
          <a:extLst>
            <a:ext uri="{FF2B5EF4-FFF2-40B4-BE49-F238E27FC236}">
              <a16:creationId xmlns:a16="http://schemas.microsoft.com/office/drawing/2014/main" id="{00000000-0008-0000-0700-0000BC010000}"/>
            </a:ext>
          </a:extLst>
        </xdr:cNvPr>
        <xdr:cNvSpPr/>
      </xdr:nvSpPr>
      <xdr:spPr>
        <a:xfrm>
          <a:off x="6600825" y="14287500"/>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87</xdr:row>
      <xdr:rowOff>9525</xdr:rowOff>
    </xdr:from>
    <xdr:ext cx="352425" cy="22860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2725" y="14106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0825"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0825" y="16211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98</xdr:row>
      <xdr:rowOff>123825</xdr:rowOff>
    </xdr:from>
    <xdr:ext cx="247650" cy="25717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3175" y="16068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0825" y="15887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96</xdr:row>
      <xdr:rowOff>142875</xdr:rowOff>
    </xdr:from>
    <xdr:ext cx="533400" cy="25717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67425" y="15744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0825" y="15563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94</xdr:row>
      <xdr:rowOff>161925</xdr:rowOff>
    </xdr:from>
    <xdr:ext cx="533400" cy="25717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67425" y="15420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082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93</xdr:row>
      <xdr:rowOff>9525</xdr:rowOff>
    </xdr:from>
    <xdr:ext cx="533400" cy="25717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67425" y="15097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0825" y="149066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91</xdr:row>
      <xdr:rowOff>19050</xdr:rowOff>
    </xdr:from>
    <xdr:ext cx="600075" cy="25717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0750" y="147637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0825" y="145923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89</xdr:row>
      <xdr:rowOff>38100</xdr:rowOff>
    </xdr:from>
    <xdr:ext cx="600075" cy="25717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0750" y="144589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0825"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0750" y="14154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fLocksText="0">
      <xdr:nvSpPr>
        <xdr:cNvPr id="461" name="土木費グラフ枠">
          <a:extLst>
            <a:ext uri="{FF2B5EF4-FFF2-40B4-BE49-F238E27FC236}">
              <a16:creationId xmlns:a16="http://schemas.microsoft.com/office/drawing/2014/main" id="{00000000-0008-0000-0700-0000CD010000}"/>
            </a:ext>
          </a:extLst>
        </xdr:cNvPr>
        <xdr:cNvSpPr/>
      </xdr:nvSpPr>
      <xdr:spPr>
        <a:xfrm>
          <a:off x="6600825" y="14287500"/>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7500" y="1468755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98</xdr:row>
      <xdr:rowOff>28575</xdr:rowOff>
    </xdr:from>
    <xdr:ext cx="533400" cy="25717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5125" y="15973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22,138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91775" y="15973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89</xdr:row>
      <xdr:rowOff>47625</xdr:rowOff>
    </xdr:from>
    <xdr:ext cx="600075" cy="25717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5125" y="144684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141,177</a:t>
          </a:r>
          <a:endParaRPr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91775" y="14687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63609</xdr:rowOff>
    </xdr:from>
    <xdr:to>
      <xdr:col>55</xdr:col>
      <xdr:colOff>0</xdr:colOff>
      <xdr:row>94</xdr:row>
      <xdr:rowOff>15832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51542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95</xdr:row>
      <xdr:rowOff>76200</xdr:rowOff>
    </xdr:from>
    <xdr:ext cx="533400" cy="25717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5125" y="155067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fLocksText="0">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9875" y="15525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94</xdr:row>
      <xdr:rowOff>15832</xdr:rowOff>
    </xdr:from>
    <xdr:to>
      <xdr:col>50</xdr:col>
      <xdr:colOff>114300</xdr:colOff>
      <xdr:row>94</xdr:row>
      <xdr:rowOff>88091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3475" y="15278100"/>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fLocksText="0">
      <xdr:nvSpPr>
        <xdr:cNvPr id="471" name="フローチャート: 判断 470">
          <a:extLst>
            <a:ext uri="{FF2B5EF4-FFF2-40B4-BE49-F238E27FC236}">
              <a16:creationId xmlns:a16="http://schemas.microsoft.com/office/drawing/2014/main" id="{00000000-0008-0000-0700-0000D7010000}"/>
            </a:ext>
          </a:extLst>
        </xdr:cNvPr>
        <xdr:cNvSpPr/>
      </xdr:nvSpPr>
      <xdr:spPr>
        <a:xfrm>
          <a:off x="9591675" y="15516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96</xdr:row>
      <xdr:rowOff>0</xdr:rowOff>
    </xdr:from>
    <xdr:ext cx="533400" cy="25717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63075" y="15601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166675</xdr:rowOff>
    </xdr:from>
    <xdr:to>
      <xdr:col>45</xdr:col>
      <xdr:colOff>177800</xdr:colOff>
      <xdr:row>94</xdr:row>
      <xdr:rowOff>88091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58125" y="15249525"/>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81911</xdr:rowOff>
    </xdr:from>
    <xdr:to>
      <xdr:col>46</xdr:col>
      <xdr:colOff>38100</xdr:colOff>
      <xdr:row>96</xdr:row>
      <xdr:rowOff>12061</xdr:rowOff>
    </xdr:to>
    <xdr:sp macro="" textlink="" fLocksText="0">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6325" y="15516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96</xdr:row>
      <xdr:rowOff>0</xdr:rowOff>
    </xdr:from>
    <xdr:ext cx="533400" cy="25717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77250" y="15601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124862</xdr:rowOff>
    </xdr:from>
    <xdr:to>
      <xdr:col>41</xdr:col>
      <xdr:colOff>50800</xdr:colOff>
      <xdr:row>93</xdr:row>
      <xdr:rowOff>166675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52114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32023</xdr:rowOff>
    </xdr:from>
    <xdr:to>
      <xdr:col>41</xdr:col>
      <xdr:colOff>101600</xdr:colOff>
      <xdr:row>95</xdr:row>
      <xdr:rowOff>133623</xdr:rowOff>
    </xdr:to>
    <xdr:sp macro="" textlink="" fLocksText="0">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5459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95</xdr:row>
      <xdr:rowOff>123825</xdr:rowOff>
    </xdr:from>
    <xdr:ext cx="533400" cy="25717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1425" y="15554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156206</xdr:rowOff>
    </xdr:from>
    <xdr:to>
      <xdr:col>36</xdr:col>
      <xdr:colOff>165100</xdr:colOff>
      <xdr:row>94</xdr:row>
      <xdr:rowOff>86356</xdr:rowOff>
    </xdr:to>
    <xdr:sp macro="" textlink="" fLocksText="0">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4675" y="15240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94</xdr:row>
      <xdr:rowOff>76200</xdr:rowOff>
    </xdr:from>
    <xdr:ext cx="533400" cy="25717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96075" y="15335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3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67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12809</xdr:rowOff>
    </xdr:from>
    <xdr:to>
      <xdr:col>55</xdr:col>
      <xdr:colOff>50800</xdr:colOff>
      <xdr:row>93</xdr:row>
      <xdr:rowOff>114409</xdr:rowOff>
    </xdr:to>
    <xdr:sp macro="" textlink="" fLocksText="0">
      <xdr:nvSpPr>
        <xdr:cNvPr id="486" name="楕円 485">
          <a:extLst>
            <a:ext uri="{FF2B5EF4-FFF2-40B4-BE49-F238E27FC236}">
              <a16:creationId xmlns:a16="http://schemas.microsoft.com/office/drawing/2014/main" id="{00000000-0008-0000-0700-0000E6010000}"/>
            </a:ext>
          </a:extLst>
        </xdr:cNvPr>
        <xdr:cNvSpPr/>
      </xdr:nvSpPr>
      <xdr:spPr>
        <a:xfrm>
          <a:off x="10429875" y="15097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92</xdr:row>
      <xdr:rowOff>38100</xdr:rowOff>
    </xdr:from>
    <xdr:ext cx="533400" cy="25717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5125" y="14954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97,740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136482</xdr:rowOff>
    </xdr:from>
    <xdr:to>
      <xdr:col>50</xdr:col>
      <xdr:colOff>165100</xdr:colOff>
      <xdr:row>94</xdr:row>
      <xdr:rowOff>66632</xdr:rowOff>
    </xdr:to>
    <xdr:sp macro="" textlink="" fLocksText="0">
      <xdr:nvSpPr>
        <xdr:cNvPr id="488" name="楕円 487">
          <a:extLst>
            <a:ext uri="{FF2B5EF4-FFF2-40B4-BE49-F238E27FC236}">
              <a16:creationId xmlns:a16="http://schemas.microsoft.com/office/drawing/2014/main" id="{00000000-0008-0000-0700-0000E8010000}"/>
            </a:ext>
          </a:extLst>
        </xdr:cNvPr>
        <xdr:cNvSpPr/>
      </xdr:nvSpPr>
      <xdr:spPr>
        <a:xfrm>
          <a:off x="9591675" y="15220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92</xdr:row>
      <xdr:rowOff>85725</xdr:rowOff>
    </xdr:from>
    <xdr:ext cx="533400" cy="25717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63075" y="15001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86,379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37291</xdr:rowOff>
    </xdr:from>
    <xdr:to>
      <xdr:col>46</xdr:col>
      <xdr:colOff>38100</xdr:colOff>
      <xdr:row>94</xdr:row>
      <xdr:rowOff>138891</xdr:rowOff>
    </xdr:to>
    <xdr:sp macro="" textlink="" fLocksText="0">
      <xdr:nvSpPr>
        <xdr:cNvPr id="490" name="楕円 489">
          <a:extLst>
            <a:ext uri="{FF2B5EF4-FFF2-40B4-BE49-F238E27FC236}">
              <a16:creationId xmlns:a16="http://schemas.microsoft.com/office/drawing/2014/main" id="{00000000-0008-0000-0700-0000EA010000}"/>
            </a:ext>
          </a:extLst>
        </xdr:cNvPr>
        <xdr:cNvSpPr/>
      </xdr:nvSpPr>
      <xdr:spPr>
        <a:xfrm>
          <a:off x="8696325" y="15297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92</xdr:row>
      <xdr:rowOff>152400</xdr:rowOff>
    </xdr:from>
    <xdr:ext cx="533400" cy="25717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77250" y="15068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79,741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115875</xdr:rowOff>
    </xdr:from>
    <xdr:to>
      <xdr:col>41</xdr:col>
      <xdr:colOff>101600</xdr:colOff>
      <xdr:row>94</xdr:row>
      <xdr:rowOff>46025</xdr:rowOff>
    </xdr:to>
    <xdr:sp macro="" textlink="" fLocksText="0">
      <xdr:nvSpPr>
        <xdr:cNvPr id="492" name="楕円 491">
          <a:extLst>
            <a:ext uri="{FF2B5EF4-FFF2-40B4-BE49-F238E27FC236}">
              <a16:creationId xmlns:a16="http://schemas.microsoft.com/office/drawing/2014/main" id="{00000000-0008-0000-0700-0000EC010000}"/>
            </a:ext>
          </a:extLst>
        </xdr:cNvPr>
        <xdr:cNvSpPr/>
      </xdr:nvSpPr>
      <xdr:spPr>
        <a:xfrm>
          <a:off x="7810500" y="15201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92</xdr:row>
      <xdr:rowOff>66675</xdr:rowOff>
    </xdr:from>
    <xdr:ext cx="533400" cy="25717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1425" y="14982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88,272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74062</xdr:rowOff>
    </xdr:from>
    <xdr:to>
      <xdr:col>36</xdr:col>
      <xdr:colOff>165100</xdr:colOff>
      <xdr:row>94</xdr:row>
      <xdr:rowOff>4212</xdr:rowOff>
    </xdr:to>
    <xdr:sp macro="" textlink="" fLocksText="0">
      <xdr:nvSpPr>
        <xdr:cNvPr id="494" name="楕円 493">
          <a:extLst>
            <a:ext uri="{FF2B5EF4-FFF2-40B4-BE49-F238E27FC236}">
              <a16:creationId xmlns:a16="http://schemas.microsoft.com/office/drawing/2014/main" id="{00000000-0008-0000-0700-0000EE010000}"/>
            </a:ext>
          </a:extLst>
        </xdr:cNvPr>
        <xdr:cNvSpPr/>
      </xdr:nvSpPr>
      <xdr:spPr>
        <a:xfrm>
          <a:off x="6924675" y="15163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92</xdr:row>
      <xdr:rowOff>19050</xdr:rowOff>
    </xdr:from>
    <xdr:ext cx="533400" cy="25717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696075" y="14935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92,113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fLocksText="0">
      <xdr:nvSpPr>
        <xdr:cNvPr id="496" name="正方形/長方形 495">
          <a:extLst>
            <a:ext uri="{FF2B5EF4-FFF2-40B4-BE49-F238E27FC236}">
              <a16:creationId xmlns:a16="http://schemas.microsoft.com/office/drawing/2014/main" id="{00000000-0008-0000-0700-0000F0010000}"/>
            </a:ext>
          </a:extLst>
        </xdr:cNvPr>
        <xdr:cNvSpPr/>
      </xdr:nvSpPr>
      <xdr:spPr>
        <a:xfrm>
          <a:off x="12449175"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97" name="正方形/長方形 496">
          <a:extLst>
            <a:ext uri="{FF2B5EF4-FFF2-40B4-BE49-F238E27FC236}">
              <a16:creationId xmlns:a16="http://schemas.microsoft.com/office/drawing/2014/main" id="{00000000-0008-0000-0700-0000F1010000}"/>
            </a:ext>
          </a:extLst>
        </xdr:cNvPr>
        <xdr:cNvSpPr/>
      </xdr:nvSpPr>
      <xdr:spPr>
        <a:xfrm>
          <a:off x="12573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98" name="正方形/長方形 497">
          <a:extLst>
            <a:ext uri="{FF2B5EF4-FFF2-40B4-BE49-F238E27FC236}">
              <a16:creationId xmlns:a16="http://schemas.microsoft.com/office/drawing/2014/main" id="{00000000-0008-0000-0700-0000F2010000}"/>
            </a:ext>
          </a:extLst>
        </xdr:cNvPr>
        <xdr:cNvSpPr/>
      </xdr:nvSpPr>
      <xdr:spPr>
        <a:xfrm>
          <a:off x="12573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99" name="正方形/長方形 498">
          <a:extLst>
            <a:ext uri="{FF2B5EF4-FFF2-40B4-BE49-F238E27FC236}">
              <a16:creationId xmlns:a16="http://schemas.microsoft.com/office/drawing/2014/main" id="{00000000-0008-0000-0700-0000F3010000}"/>
            </a:ext>
          </a:extLst>
        </xdr:cNvPr>
        <xdr:cNvSpPr/>
      </xdr:nvSpPr>
      <xdr:spPr>
        <a:xfrm>
          <a:off x="1359217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500" name="正方形/長方形 499">
          <a:extLst>
            <a:ext uri="{FF2B5EF4-FFF2-40B4-BE49-F238E27FC236}">
              <a16:creationId xmlns:a16="http://schemas.microsoft.com/office/drawing/2014/main" id="{00000000-0008-0000-0700-0000F4010000}"/>
            </a:ext>
          </a:extLst>
        </xdr:cNvPr>
        <xdr:cNvSpPr/>
      </xdr:nvSpPr>
      <xdr:spPr>
        <a:xfrm>
          <a:off x="1359217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501" name="正方形/長方形 500">
          <a:extLst>
            <a:ext uri="{FF2B5EF4-FFF2-40B4-BE49-F238E27FC236}">
              <a16:creationId xmlns:a16="http://schemas.microsoft.com/office/drawing/2014/main" id="{00000000-0008-0000-0700-0000F5010000}"/>
            </a:ext>
          </a:extLst>
        </xdr:cNvPr>
        <xdr:cNvSpPr/>
      </xdr:nvSpPr>
      <xdr:spPr>
        <a:xfrm>
          <a:off x="1473517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502" name="正方形/長方形 501">
          <a:extLst>
            <a:ext uri="{FF2B5EF4-FFF2-40B4-BE49-F238E27FC236}">
              <a16:creationId xmlns:a16="http://schemas.microsoft.com/office/drawing/2014/main" id="{00000000-0008-0000-0700-0000F6010000}"/>
            </a:ext>
          </a:extLst>
        </xdr:cNvPr>
        <xdr:cNvSpPr/>
      </xdr:nvSpPr>
      <xdr:spPr>
        <a:xfrm>
          <a:off x="1473517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503" name="正方形/長方形 502">
          <a:extLst>
            <a:ext uri="{FF2B5EF4-FFF2-40B4-BE49-F238E27FC236}">
              <a16:creationId xmlns:a16="http://schemas.microsoft.com/office/drawing/2014/main" id="{00000000-0008-0000-0700-0000F7010000}"/>
            </a:ext>
          </a:extLst>
        </xdr:cNvPr>
        <xdr:cNvSpPr/>
      </xdr:nvSpPr>
      <xdr:spPr>
        <a:xfrm>
          <a:off x="12449175"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27</xdr:row>
      <xdr:rowOff>9525</xdr:rowOff>
    </xdr:from>
    <xdr:ext cx="352425" cy="22860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1550"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917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40</xdr:row>
      <xdr:rowOff>114300</xdr:rowOff>
    </xdr:from>
    <xdr:ext cx="247650" cy="25717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2000" y="66008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9175" y="6372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38</xdr:row>
      <xdr:rowOff>76200</xdr:rowOff>
    </xdr:from>
    <xdr:ext cx="533400" cy="25717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06250" y="6238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9175" y="6010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36</xdr:row>
      <xdr:rowOff>38100</xdr:rowOff>
    </xdr:from>
    <xdr:ext cx="533400" cy="25717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06250" y="5876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9175"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33</xdr:row>
      <xdr:rowOff>171450</xdr:rowOff>
    </xdr:from>
    <xdr:ext cx="533400" cy="25717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06250" y="551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9175" y="5295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31</xdr:row>
      <xdr:rowOff>133350</xdr:rowOff>
    </xdr:from>
    <xdr:ext cx="533400" cy="25717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06250" y="5162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9175" y="493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29</xdr:row>
      <xdr:rowOff>95250</xdr:rowOff>
    </xdr:from>
    <xdr:ext cx="533400" cy="25717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06250" y="4800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9175"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27</xdr:row>
      <xdr:rowOff>57150</xdr:rowOff>
    </xdr:from>
    <xdr:ext cx="533400" cy="25717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06250" y="4438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fLocksText="0">
      <xdr:nvSpPr>
        <xdr:cNvPr id="519" name="消防費グラフ枠">
          <a:extLst>
            <a:ext uri="{FF2B5EF4-FFF2-40B4-BE49-F238E27FC236}">
              <a16:creationId xmlns:a16="http://schemas.microsoft.com/office/drawing/2014/main" id="{00000000-0008-0000-0700-000007020000}"/>
            </a:ext>
          </a:extLst>
        </xdr:cNvPr>
        <xdr:cNvSpPr/>
      </xdr:nvSpPr>
      <xdr:spPr>
        <a:xfrm>
          <a:off x="12449175"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6325" y="50006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133350</xdr:rowOff>
    </xdr:from>
    <xdr:ext cx="533400" cy="25717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63950" y="6296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12,188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2960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76200</xdr:rowOff>
    </xdr:from>
    <xdr:ext cx="533400" cy="25717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63950" y="4781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48,152</a:t>
          </a:r>
          <a:endParaRPr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0006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86703</xdr:rowOff>
    </xdr:from>
    <xdr:to>
      <xdr:col>85</xdr:col>
      <xdr:colOff>127000</xdr:colOff>
      <xdr:row>37</xdr:row>
      <xdr:rowOff>120536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78125" y="6086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47625</xdr:rowOff>
    </xdr:from>
    <xdr:ext cx="533400" cy="25717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63950" y="57245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fLocksText="0">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5857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37</xdr:row>
      <xdr:rowOff>108839</xdr:rowOff>
    </xdr:from>
    <xdr:to>
      <xdr:col>81</xdr:col>
      <xdr:colOff>50800</xdr:colOff>
      <xdr:row>37</xdr:row>
      <xdr:rowOff>120536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055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fLocksText="0">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5791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34</xdr:row>
      <xdr:rowOff>66675</xdr:rowOff>
    </xdr:from>
    <xdr:ext cx="533400" cy="25717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1425" y="5581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108839</xdr:rowOff>
    </xdr:from>
    <xdr:to>
      <xdr:col>76</xdr:col>
      <xdr:colOff>114300</xdr:colOff>
      <xdr:row>37</xdr:row>
      <xdr:rowOff>167475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6475" y="610552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20891</xdr:rowOff>
    </xdr:from>
    <xdr:to>
      <xdr:col>76</xdr:col>
      <xdr:colOff>165100</xdr:colOff>
      <xdr:row>34</xdr:row>
      <xdr:rowOff>122491</xdr:rowOff>
    </xdr:to>
    <xdr:sp macro="" textlink="" fLocksText="0">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4675" y="553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32</xdr:row>
      <xdr:rowOff>142875</xdr:rowOff>
    </xdr:from>
    <xdr:ext cx="533400" cy="25717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16075" y="5334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161989</xdr:rowOff>
    </xdr:from>
    <xdr:to>
      <xdr:col>71</xdr:col>
      <xdr:colOff>177800</xdr:colOff>
      <xdr:row>37</xdr:row>
      <xdr:rowOff>167475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1125" y="61626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6871</xdr:rowOff>
    </xdr:from>
    <xdr:to>
      <xdr:col>72</xdr:col>
      <xdr:colOff>38100</xdr:colOff>
      <xdr:row>35</xdr:row>
      <xdr:rowOff>108471</xdr:rowOff>
    </xdr:to>
    <xdr:sp macro="" textlink="" fLocksText="0">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49325" y="5686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33</xdr:row>
      <xdr:rowOff>123825</xdr:rowOff>
    </xdr:from>
    <xdr:ext cx="533400" cy="25717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0250" y="5476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55829</xdr:rowOff>
    </xdr:from>
    <xdr:to>
      <xdr:col>67</xdr:col>
      <xdr:colOff>101600</xdr:colOff>
      <xdr:row>35</xdr:row>
      <xdr:rowOff>157429</xdr:rowOff>
    </xdr:to>
    <xdr:sp macro="" textlink="" fLocksText="0">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5734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34</xdr:row>
      <xdr:rowOff>0</xdr:rowOff>
    </xdr:from>
    <xdr:ext cx="533400" cy="25717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4425" y="551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58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87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06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0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35903</xdr:rowOff>
    </xdr:from>
    <xdr:to>
      <xdr:col>85</xdr:col>
      <xdr:colOff>177800</xdr:colOff>
      <xdr:row>37</xdr:row>
      <xdr:rowOff>137503</xdr:rowOff>
    </xdr:to>
    <xdr:sp macro="" textlink="" fLocksText="0">
      <xdr:nvSpPr>
        <xdr:cNvPr id="544" name="楕円 543">
          <a:extLst>
            <a:ext uri="{FF2B5EF4-FFF2-40B4-BE49-F238E27FC236}">
              <a16:creationId xmlns:a16="http://schemas.microsoft.com/office/drawing/2014/main" id="{00000000-0008-0000-0700-000020020000}"/>
            </a:ext>
          </a:extLst>
        </xdr:cNvPr>
        <xdr:cNvSpPr/>
      </xdr:nvSpPr>
      <xdr:spPr>
        <a:xfrm>
          <a:off x="16268700" y="6038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37</xdr:row>
      <xdr:rowOff>19050</xdr:rowOff>
    </xdr:from>
    <xdr:ext cx="533400" cy="25717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63950" y="6019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69736</xdr:rowOff>
    </xdr:from>
    <xdr:to>
      <xdr:col>81</xdr:col>
      <xdr:colOff>101600</xdr:colOff>
      <xdr:row>37</xdr:row>
      <xdr:rowOff>171335</xdr:rowOff>
    </xdr:to>
    <xdr:sp macro="" textlink="" fLocksText="0">
      <xdr:nvSpPr>
        <xdr:cNvPr id="546" name="楕円 545">
          <a:extLst>
            <a:ext uri="{FF2B5EF4-FFF2-40B4-BE49-F238E27FC236}">
              <a16:creationId xmlns:a16="http://schemas.microsoft.com/office/drawing/2014/main" id="{00000000-0008-0000-0700-000022020000}"/>
            </a:ext>
          </a:extLst>
        </xdr:cNvPr>
        <xdr:cNvSpPr/>
      </xdr:nvSpPr>
      <xdr:spPr>
        <a:xfrm>
          <a:off x="15430500" y="6067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37</xdr:row>
      <xdr:rowOff>161925</xdr:rowOff>
    </xdr:from>
    <xdr:ext cx="533400" cy="25717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1425" y="6162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58039</xdr:rowOff>
    </xdr:from>
    <xdr:to>
      <xdr:col>76</xdr:col>
      <xdr:colOff>165100</xdr:colOff>
      <xdr:row>37</xdr:row>
      <xdr:rowOff>159639</xdr:rowOff>
    </xdr:to>
    <xdr:sp macro="" textlink="" fLocksText="0">
      <xdr:nvSpPr>
        <xdr:cNvPr id="548" name="楕円 547">
          <a:extLst>
            <a:ext uri="{FF2B5EF4-FFF2-40B4-BE49-F238E27FC236}">
              <a16:creationId xmlns:a16="http://schemas.microsoft.com/office/drawing/2014/main" id="{00000000-0008-0000-0700-000024020000}"/>
            </a:ext>
          </a:extLst>
        </xdr:cNvPr>
        <xdr:cNvSpPr/>
      </xdr:nvSpPr>
      <xdr:spPr>
        <a:xfrm>
          <a:off x="14544675" y="6057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37</xdr:row>
      <xdr:rowOff>152400</xdr:rowOff>
    </xdr:from>
    <xdr:ext cx="533400" cy="25717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16075" y="6153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116675</xdr:rowOff>
    </xdr:from>
    <xdr:to>
      <xdr:col>72</xdr:col>
      <xdr:colOff>38100</xdr:colOff>
      <xdr:row>38</xdr:row>
      <xdr:rowOff>46825</xdr:rowOff>
    </xdr:to>
    <xdr:sp macro="" textlink="" fLocksText="0">
      <xdr:nvSpPr>
        <xdr:cNvPr id="550" name="楕円 549">
          <a:extLst>
            <a:ext uri="{FF2B5EF4-FFF2-40B4-BE49-F238E27FC236}">
              <a16:creationId xmlns:a16="http://schemas.microsoft.com/office/drawing/2014/main" id="{00000000-0008-0000-0700-000026020000}"/>
            </a:ext>
          </a:extLst>
        </xdr:cNvPr>
        <xdr:cNvSpPr/>
      </xdr:nvSpPr>
      <xdr:spPr>
        <a:xfrm>
          <a:off x="13649325" y="6115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38</xdr:row>
      <xdr:rowOff>38100</xdr:rowOff>
    </xdr:from>
    <xdr:ext cx="533400" cy="25717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0250" y="6200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111189</xdr:rowOff>
    </xdr:from>
    <xdr:to>
      <xdr:col>67</xdr:col>
      <xdr:colOff>101600</xdr:colOff>
      <xdr:row>38</xdr:row>
      <xdr:rowOff>41339</xdr:rowOff>
    </xdr:to>
    <xdr:sp macro="" textlink="" fLocksText="0">
      <xdr:nvSpPr>
        <xdr:cNvPr id="552" name="楕円 551">
          <a:extLst>
            <a:ext uri="{FF2B5EF4-FFF2-40B4-BE49-F238E27FC236}">
              <a16:creationId xmlns:a16="http://schemas.microsoft.com/office/drawing/2014/main" id="{00000000-0008-0000-0700-000028020000}"/>
            </a:ext>
          </a:extLst>
        </xdr:cNvPr>
        <xdr:cNvSpPr/>
      </xdr:nvSpPr>
      <xdr:spPr>
        <a:xfrm>
          <a:off x="12763500" y="6115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38</xdr:row>
      <xdr:rowOff>28575</xdr:rowOff>
    </xdr:from>
    <xdr:ext cx="533400" cy="25717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4425" y="6191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15,915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fLocksText="0">
      <xdr:nvSpPr>
        <xdr:cNvPr id="554" name="正方形/長方形 553">
          <a:extLst>
            <a:ext uri="{FF2B5EF4-FFF2-40B4-BE49-F238E27FC236}">
              <a16:creationId xmlns:a16="http://schemas.microsoft.com/office/drawing/2014/main" id="{00000000-0008-0000-0700-00002A020000}"/>
            </a:ext>
          </a:extLst>
        </xdr:cNvPr>
        <xdr:cNvSpPr/>
      </xdr:nvSpPr>
      <xdr:spPr>
        <a:xfrm>
          <a:off x="12449175"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55" name="正方形/長方形 554">
          <a:extLst>
            <a:ext uri="{FF2B5EF4-FFF2-40B4-BE49-F238E27FC236}">
              <a16:creationId xmlns:a16="http://schemas.microsoft.com/office/drawing/2014/main" id="{00000000-0008-0000-0700-00002B020000}"/>
            </a:ext>
          </a:extLst>
        </xdr:cNvPr>
        <xdr:cNvSpPr/>
      </xdr:nvSpPr>
      <xdr:spPr>
        <a:xfrm>
          <a:off x="12573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56" name="正方形/長方形 555">
          <a:extLst>
            <a:ext uri="{FF2B5EF4-FFF2-40B4-BE49-F238E27FC236}">
              <a16:creationId xmlns:a16="http://schemas.microsoft.com/office/drawing/2014/main" id="{00000000-0008-0000-0700-00002C020000}"/>
            </a:ext>
          </a:extLst>
        </xdr:cNvPr>
        <xdr:cNvSpPr/>
      </xdr:nvSpPr>
      <xdr:spPr>
        <a:xfrm>
          <a:off x="12573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57" name="正方形/長方形 556">
          <a:extLst>
            <a:ext uri="{FF2B5EF4-FFF2-40B4-BE49-F238E27FC236}">
              <a16:creationId xmlns:a16="http://schemas.microsoft.com/office/drawing/2014/main" id="{00000000-0008-0000-0700-00002D020000}"/>
            </a:ext>
          </a:extLst>
        </xdr:cNvPr>
        <xdr:cNvSpPr/>
      </xdr:nvSpPr>
      <xdr:spPr>
        <a:xfrm>
          <a:off x="1359217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58" name="正方形/長方形 557">
          <a:extLst>
            <a:ext uri="{FF2B5EF4-FFF2-40B4-BE49-F238E27FC236}">
              <a16:creationId xmlns:a16="http://schemas.microsoft.com/office/drawing/2014/main" id="{00000000-0008-0000-0700-00002E020000}"/>
            </a:ext>
          </a:extLst>
        </xdr:cNvPr>
        <xdr:cNvSpPr/>
      </xdr:nvSpPr>
      <xdr:spPr>
        <a:xfrm>
          <a:off x="1359217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59" name="正方形/長方形 558">
          <a:extLst>
            <a:ext uri="{FF2B5EF4-FFF2-40B4-BE49-F238E27FC236}">
              <a16:creationId xmlns:a16="http://schemas.microsoft.com/office/drawing/2014/main" id="{00000000-0008-0000-0700-00002F020000}"/>
            </a:ext>
          </a:extLst>
        </xdr:cNvPr>
        <xdr:cNvSpPr/>
      </xdr:nvSpPr>
      <xdr:spPr>
        <a:xfrm>
          <a:off x="1473517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60" name="正方形/長方形 559">
          <a:extLst>
            <a:ext uri="{FF2B5EF4-FFF2-40B4-BE49-F238E27FC236}">
              <a16:creationId xmlns:a16="http://schemas.microsoft.com/office/drawing/2014/main" id="{00000000-0008-0000-0700-000030020000}"/>
            </a:ext>
          </a:extLst>
        </xdr:cNvPr>
        <xdr:cNvSpPr/>
      </xdr:nvSpPr>
      <xdr:spPr>
        <a:xfrm>
          <a:off x="1473517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61" name="正方形/長方形 560">
          <a:extLst>
            <a:ext uri="{FF2B5EF4-FFF2-40B4-BE49-F238E27FC236}">
              <a16:creationId xmlns:a16="http://schemas.microsoft.com/office/drawing/2014/main" id="{00000000-0008-0000-0700-000031020000}"/>
            </a:ext>
          </a:extLst>
        </xdr:cNvPr>
        <xdr:cNvSpPr/>
      </xdr:nvSpPr>
      <xdr:spPr>
        <a:xfrm>
          <a:off x="12449175"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47</xdr:row>
      <xdr:rowOff>9525</xdr:rowOff>
    </xdr:from>
    <xdr:ext cx="352425" cy="22860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1550"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9175"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60</xdr:row>
      <xdr:rowOff>114300</xdr:rowOff>
    </xdr:from>
    <xdr:ext cx="247650" cy="25717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2000" y="98393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9175" y="9610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58</xdr:row>
      <xdr:rowOff>76200</xdr:rowOff>
    </xdr:from>
    <xdr:ext cx="533400" cy="25717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06250" y="9477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9175" y="924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56</xdr:row>
      <xdr:rowOff>38100</xdr:rowOff>
    </xdr:from>
    <xdr:ext cx="533400" cy="25717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06250" y="9115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9175"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53</xdr:row>
      <xdr:rowOff>171450</xdr:rowOff>
    </xdr:from>
    <xdr:ext cx="533400" cy="25717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06250" y="8753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9175" y="8534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51</xdr:row>
      <xdr:rowOff>133350</xdr:rowOff>
    </xdr:from>
    <xdr:ext cx="600075" cy="25717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49100" y="8401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9175" y="817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49</xdr:row>
      <xdr:rowOff>95250</xdr:rowOff>
    </xdr:from>
    <xdr:ext cx="600075" cy="25717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49100" y="8039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9175"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47</xdr:row>
      <xdr:rowOff>57150</xdr:rowOff>
    </xdr:from>
    <xdr:ext cx="600075" cy="25717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49100" y="767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fLocksText="0">
      <xdr:nvSpPr>
        <xdr:cNvPr id="577" name="教育費グラフ枠">
          <a:extLst>
            <a:ext uri="{FF2B5EF4-FFF2-40B4-BE49-F238E27FC236}">
              <a16:creationId xmlns:a16="http://schemas.microsoft.com/office/drawing/2014/main" id="{00000000-0008-0000-0700-000041020000}"/>
            </a:ext>
          </a:extLst>
        </xdr:cNvPr>
        <xdr:cNvSpPr/>
      </xdr:nvSpPr>
      <xdr:spPr>
        <a:xfrm>
          <a:off x="12449175"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6325" y="830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9525</xdr:rowOff>
    </xdr:from>
    <xdr:ext cx="533400" cy="25717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63950" y="9572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33,055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5726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161925</xdr:rowOff>
    </xdr:from>
    <xdr:ext cx="600075" cy="25717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63950" y="81057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138,153</a:t>
          </a:r>
          <a:endParaRPr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305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42190</xdr:rowOff>
    </xdr:from>
    <xdr:to>
      <xdr:col>85</xdr:col>
      <xdr:colOff>127000</xdr:colOff>
      <xdr:row>57</xdr:row>
      <xdr:rowOff>64097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78125" y="9277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104775</xdr:rowOff>
    </xdr:from>
    <xdr:ext cx="533400" cy="25717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63950" y="90201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fLocksText="0">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153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56</xdr:row>
      <xdr:rowOff>110325</xdr:rowOff>
    </xdr:from>
    <xdr:to>
      <xdr:col>81</xdr:col>
      <xdr:colOff>50800</xdr:colOff>
      <xdr:row>57</xdr:row>
      <xdr:rowOff>42190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191625"/>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fLocksText="0">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153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55</xdr:row>
      <xdr:rowOff>19050</xdr:rowOff>
    </xdr:from>
    <xdr:ext cx="533400" cy="25717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1425" y="8934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110325</xdr:rowOff>
    </xdr:from>
    <xdr:to>
      <xdr:col>76</xdr:col>
      <xdr:colOff>114300</xdr:colOff>
      <xdr:row>57</xdr:row>
      <xdr:rowOff>92481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6475" y="9191625"/>
          <a:ext cx="8858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33451</xdr:rowOff>
    </xdr:from>
    <xdr:to>
      <xdr:col>76</xdr:col>
      <xdr:colOff>165100</xdr:colOff>
      <xdr:row>56</xdr:row>
      <xdr:rowOff>135051</xdr:rowOff>
    </xdr:to>
    <xdr:sp macro="" textlink="" fLocksText="0">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4675" y="9115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54</xdr:row>
      <xdr:rowOff>152400</xdr:rowOff>
    </xdr:from>
    <xdr:ext cx="533400" cy="25717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16075" y="8905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49695</xdr:rowOff>
    </xdr:from>
    <xdr:to>
      <xdr:col>71</xdr:col>
      <xdr:colOff>177800</xdr:colOff>
      <xdr:row>57</xdr:row>
      <xdr:rowOff>92481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1125" y="92868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78740</xdr:rowOff>
    </xdr:from>
    <xdr:to>
      <xdr:col>72</xdr:col>
      <xdr:colOff>38100</xdr:colOff>
      <xdr:row>57</xdr:row>
      <xdr:rowOff>8890</xdr:rowOff>
    </xdr:to>
    <xdr:sp macro="" textlink="" fLocksText="0">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49325" y="9153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55</xdr:row>
      <xdr:rowOff>28575</xdr:rowOff>
    </xdr:from>
    <xdr:ext cx="533400" cy="25717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0250" y="8943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140208</xdr:rowOff>
    </xdr:from>
    <xdr:to>
      <xdr:col>67</xdr:col>
      <xdr:colOff>101600</xdr:colOff>
      <xdr:row>57</xdr:row>
      <xdr:rowOff>70358</xdr:rowOff>
    </xdr:to>
    <xdr:sp macro="" textlink="" fLocksText="0">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220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55</xdr:row>
      <xdr:rowOff>85725</xdr:rowOff>
    </xdr:from>
    <xdr:ext cx="533400" cy="25717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4425" y="9001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58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87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06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0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13297</xdr:rowOff>
    </xdr:from>
    <xdr:to>
      <xdr:col>85</xdr:col>
      <xdr:colOff>177800</xdr:colOff>
      <xdr:row>57</xdr:row>
      <xdr:rowOff>114897</xdr:rowOff>
    </xdr:to>
    <xdr:sp macro="" textlink="" fLocksText="0">
      <xdr:nvSpPr>
        <xdr:cNvPr id="602" name="楕円 601">
          <a:extLst>
            <a:ext uri="{FF2B5EF4-FFF2-40B4-BE49-F238E27FC236}">
              <a16:creationId xmlns:a16="http://schemas.microsoft.com/office/drawing/2014/main" id="{00000000-0008-0000-0700-00005A020000}"/>
            </a:ext>
          </a:extLst>
        </xdr:cNvPr>
        <xdr:cNvSpPr/>
      </xdr:nvSpPr>
      <xdr:spPr>
        <a:xfrm>
          <a:off x="16268700" y="9248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56</xdr:row>
      <xdr:rowOff>161925</xdr:rowOff>
    </xdr:from>
    <xdr:ext cx="533400" cy="25717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63950" y="923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55,453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162840</xdr:rowOff>
    </xdr:from>
    <xdr:to>
      <xdr:col>81</xdr:col>
      <xdr:colOff>101600</xdr:colOff>
      <xdr:row>57</xdr:row>
      <xdr:rowOff>92990</xdr:rowOff>
    </xdr:to>
    <xdr:sp macro="" textlink="" fLocksText="0">
      <xdr:nvSpPr>
        <xdr:cNvPr id="604" name="楕円 603">
          <a:extLst>
            <a:ext uri="{FF2B5EF4-FFF2-40B4-BE49-F238E27FC236}">
              <a16:creationId xmlns:a16="http://schemas.microsoft.com/office/drawing/2014/main" id="{00000000-0008-0000-0700-00005C020000}"/>
            </a:ext>
          </a:extLst>
        </xdr:cNvPr>
        <xdr:cNvSpPr/>
      </xdr:nvSpPr>
      <xdr:spPr>
        <a:xfrm>
          <a:off x="15430500" y="9239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57</xdr:row>
      <xdr:rowOff>85725</xdr:rowOff>
    </xdr:from>
    <xdr:ext cx="533400" cy="25717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1425" y="932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57,178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59525</xdr:rowOff>
    </xdr:from>
    <xdr:to>
      <xdr:col>76</xdr:col>
      <xdr:colOff>165100</xdr:colOff>
      <xdr:row>56</xdr:row>
      <xdr:rowOff>161125</xdr:rowOff>
    </xdr:to>
    <xdr:sp macro="" textlink="" fLocksText="0">
      <xdr:nvSpPr>
        <xdr:cNvPr id="606" name="楕円 605">
          <a:extLst>
            <a:ext uri="{FF2B5EF4-FFF2-40B4-BE49-F238E27FC236}">
              <a16:creationId xmlns:a16="http://schemas.microsoft.com/office/drawing/2014/main" id="{00000000-0008-0000-0700-00005E020000}"/>
            </a:ext>
          </a:extLst>
        </xdr:cNvPr>
        <xdr:cNvSpPr/>
      </xdr:nvSpPr>
      <xdr:spPr>
        <a:xfrm>
          <a:off x="14544675" y="9134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56</xdr:row>
      <xdr:rowOff>152400</xdr:rowOff>
    </xdr:from>
    <xdr:ext cx="533400" cy="25717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16075" y="9229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41681</xdr:rowOff>
    </xdr:from>
    <xdr:to>
      <xdr:col>72</xdr:col>
      <xdr:colOff>38100</xdr:colOff>
      <xdr:row>57</xdr:row>
      <xdr:rowOff>143281</xdr:rowOff>
    </xdr:to>
    <xdr:sp macro="" textlink="" fLocksText="0">
      <xdr:nvSpPr>
        <xdr:cNvPr id="608" name="楕円 607">
          <a:extLst>
            <a:ext uri="{FF2B5EF4-FFF2-40B4-BE49-F238E27FC236}">
              <a16:creationId xmlns:a16="http://schemas.microsoft.com/office/drawing/2014/main" id="{00000000-0008-0000-0700-000060020000}"/>
            </a:ext>
          </a:extLst>
        </xdr:cNvPr>
        <xdr:cNvSpPr/>
      </xdr:nvSpPr>
      <xdr:spPr>
        <a:xfrm>
          <a:off x="13649325" y="9277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57</xdr:row>
      <xdr:rowOff>133350</xdr:rowOff>
    </xdr:from>
    <xdr:ext cx="533400" cy="25717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0250" y="9372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53,218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170345</xdr:rowOff>
    </xdr:from>
    <xdr:to>
      <xdr:col>67</xdr:col>
      <xdr:colOff>101600</xdr:colOff>
      <xdr:row>57</xdr:row>
      <xdr:rowOff>100495</xdr:rowOff>
    </xdr:to>
    <xdr:sp macro="" textlink="" fLocksText="0">
      <xdr:nvSpPr>
        <xdr:cNvPr id="610" name="楕円 609">
          <a:extLst>
            <a:ext uri="{FF2B5EF4-FFF2-40B4-BE49-F238E27FC236}">
              <a16:creationId xmlns:a16="http://schemas.microsoft.com/office/drawing/2014/main" id="{00000000-0008-0000-0700-000062020000}"/>
            </a:ext>
          </a:extLst>
        </xdr:cNvPr>
        <xdr:cNvSpPr/>
      </xdr:nvSpPr>
      <xdr:spPr>
        <a:xfrm>
          <a:off x="12763500" y="9239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57</xdr:row>
      <xdr:rowOff>95250</xdr:rowOff>
    </xdr:from>
    <xdr:ext cx="533400" cy="25717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4425" y="9334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fLocksText="0">
      <xdr:nvSpPr>
        <xdr:cNvPr id="612" name="正方形/長方形 611">
          <a:extLst>
            <a:ext uri="{FF2B5EF4-FFF2-40B4-BE49-F238E27FC236}">
              <a16:creationId xmlns:a16="http://schemas.microsoft.com/office/drawing/2014/main" id="{00000000-0008-0000-0700-000064020000}"/>
            </a:ext>
          </a:extLst>
        </xdr:cNvPr>
        <xdr:cNvSpPr/>
      </xdr:nvSpPr>
      <xdr:spPr>
        <a:xfrm>
          <a:off x="12449175"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613" name="正方形/長方形 612">
          <a:extLst>
            <a:ext uri="{FF2B5EF4-FFF2-40B4-BE49-F238E27FC236}">
              <a16:creationId xmlns:a16="http://schemas.microsoft.com/office/drawing/2014/main" id="{00000000-0008-0000-0700-000065020000}"/>
            </a:ext>
          </a:extLst>
        </xdr:cNvPr>
        <xdr:cNvSpPr/>
      </xdr:nvSpPr>
      <xdr:spPr>
        <a:xfrm>
          <a:off x="12573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614" name="正方形/長方形 613">
          <a:extLst>
            <a:ext uri="{FF2B5EF4-FFF2-40B4-BE49-F238E27FC236}">
              <a16:creationId xmlns:a16="http://schemas.microsoft.com/office/drawing/2014/main" id="{00000000-0008-0000-0700-000066020000}"/>
            </a:ext>
          </a:extLst>
        </xdr:cNvPr>
        <xdr:cNvSpPr/>
      </xdr:nvSpPr>
      <xdr:spPr>
        <a:xfrm>
          <a:off x="12573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615" name="正方形/長方形 614">
          <a:extLst>
            <a:ext uri="{FF2B5EF4-FFF2-40B4-BE49-F238E27FC236}">
              <a16:creationId xmlns:a16="http://schemas.microsoft.com/office/drawing/2014/main" id="{00000000-0008-0000-0700-000067020000}"/>
            </a:ext>
          </a:extLst>
        </xdr:cNvPr>
        <xdr:cNvSpPr/>
      </xdr:nvSpPr>
      <xdr:spPr>
        <a:xfrm>
          <a:off x="1359217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616" name="正方形/長方形 615">
          <a:extLst>
            <a:ext uri="{FF2B5EF4-FFF2-40B4-BE49-F238E27FC236}">
              <a16:creationId xmlns:a16="http://schemas.microsoft.com/office/drawing/2014/main" id="{00000000-0008-0000-0700-000068020000}"/>
            </a:ext>
          </a:extLst>
        </xdr:cNvPr>
        <xdr:cNvSpPr/>
      </xdr:nvSpPr>
      <xdr:spPr>
        <a:xfrm>
          <a:off x="1359217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617" name="正方形/長方形 616">
          <a:extLst>
            <a:ext uri="{FF2B5EF4-FFF2-40B4-BE49-F238E27FC236}">
              <a16:creationId xmlns:a16="http://schemas.microsoft.com/office/drawing/2014/main" id="{00000000-0008-0000-0700-000069020000}"/>
            </a:ext>
          </a:extLst>
        </xdr:cNvPr>
        <xdr:cNvSpPr/>
      </xdr:nvSpPr>
      <xdr:spPr>
        <a:xfrm>
          <a:off x="1473517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618" name="正方形/長方形 617">
          <a:extLst>
            <a:ext uri="{FF2B5EF4-FFF2-40B4-BE49-F238E27FC236}">
              <a16:creationId xmlns:a16="http://schemas.microsoft.com/office/drawing/2014/main" id="{00000000-0008-0000-0700-00006A020000}"/>
            </a:ext>
          </a:extLst>
        </xdr:cNvPr>
        <xdr:cNvSpPr/>
      </xdr:nvSpPr>
      <xdr:spPr>
        <a:xfrm>
          <a:off x="1473517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19" name="正方形/長方形 618">
          <a:extLst>
            <a:ext uri="{FF2B5EF4-FFF2-40B4-BE49-F238E27FC236}">
              <a16:creationId xmlns:a16="http://schemas.microsoft.com/office/drawing/2014/main" id="{00000000-0008-0000-0700-00006B020000}"/>
            </a:ext>
          </a:extLst>
        </xdr:cNvPr>
        <xdr:cNvSpPr/>
      </xdr:nvSpPr>
      <xdr:spPr>
        <a:xfrm>
          <a:off x="12449175" y="11049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67</xdr:row>
      <xdr:rowOff>9525</xdr:rowOff>
    </xdr:from>
    <xdr:ext cx="352425" cy="22860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1550" y="10868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917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9175" y="12849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76200</xdr:rowOff>
    </xdr:from>
    <xdr:ext cx="247650" cy="25717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2000" y="127158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9175" y="12487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76</xdr:row>
      <xdr:rowOff>38100</xdr:rowOff>
    </xdr:from>
    <xdr:ext cx="533400" cy="25717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06250" y="12353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9175" y="1213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73</xdr:row>
      <xdr:rowOff>171450</xdr:rowOff>
    </xdr:from>
    <xdr:ext cx="533400" cy="25717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06250" y="11991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9175" y="11772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71</xdr:row>
      <xdr:rowOff>133350</xdr:rowOff>
    </xdr:from>
    <xdr:ext cx="533400" cy="25717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06250" y="11639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9175" y="11410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69</xdr:row>
      <xdr:rowOff>95250</xdr:rowOff>
    </xdr:from>
    <xdr:ext cx="600075" cy="25717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49100" y="112776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9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67</xdr:row>
      <xdr:rowOff>57150</xdr:rowOff>
    </xdr:from>
    <xdr:ext cx="600075" cy="25717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49100" y="10915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fLocksText="0">
      <xdr:nvSpPr>
        <xdr:cNvPr id="634" name="災害復旧費グラフ枠">
          <a:extLst>
            <a:ext uri="{FF2B5EF4-FFF2-40B4-BE49-F238E27FC236}">
              <a16:creationId xmlns:a16="http://schemas.microsoft.com/office/drawing/2014/main" id="{00000000-0008-0000-0700-00007A020000}"/>
            </a:ext>
          </a:extLst>
        </xdr:cNvPr>
        <xdr:cNvSpPr/>
      </xdr:nvSpPr>
      <xdr:spPr>
        <a:xfrm>
          <a:off x="12449175" y="11049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6325" y="1134427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247650" cy="25717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63950" y="128492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849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104775</xdr:rowOff>
    </xdr:from>
    <xdr:ext cx="600075" cy="25717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63950" y="111252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126,098</a:t>
          </a:r>
          <a:endParaRPr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344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2947</xdr:rowOff>
    </xdr:from>
    <xdr:to>
      <xdr:col>85</xdr:col>
      <xdr:colOff>127000</xdr:colOff>
      <xdr:row>79</xdr:row>
      <xdr:rowOff>42075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78125" y="1280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133350</xdr:rowOff>
    </xdr:from>
    <xdr:ext cx="466725" cy="25717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63950" y="126111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4,437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fLocksText="0">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2744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79</xdr:row>
      <xdr:rowOff>35446</xdr:rowOff>
    </xdr:from>
    <xdr:to>
      <xdr:col>81</xdr:col>
      <xdr:colOff>50800</xdr:colOff>
      <xdr:row>79</xdr:row>
      <xdr:rowOff>42075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28397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fLocksText="0">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2763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0</xdr:colOff>
      <xdr:row>77</xdr:row>
      <xdr:rowOff>66675</xdr:rowOff>
    </xdr:from>
    <xdr:ext cx="466725" cy="25717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0000" y="12544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3,498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157099</xdr:rowOff>
    </xdr:from>
    <xdr:to>
      <xdr:col>76</xdr:col>
      <xdr:colOff>114300</xdr:colOff>
      <xdr:row>79</xdr:row>
      <xdr:rowOff>35446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6475" y="127920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74307</xdr:rowOff>
    </xdr:from>
    <xdr:to>
      <xdr:col>76</xdr:col>
      <xdr:colOff>165100</xdr:colOff>
      <xdr:row>79</xdr:row>
      <xdr:rowOff>4457</xdr:rowOff>
    </xdr:to>
    <xdr:sp macro="" textlink="" fLocksText="0">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4675" y="1271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66675</xdr:colOff>
      <xdr:row>77</xdr:row>
      <xdr:rowOff>19050</xdr:rowOff>
    </xdr:from>
    <xdr:ext cx="466725" cy="25717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4175" y="12496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157099</xdr:rowOff>
    </xdr:from>
    <xdr:to>
      <xdr:col>71</xdr:col>
      <xdr:colOff>177800</xdr:colOff>
      <xdr:row>78</xdr:row>
      <xdr:rowOff>169596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1125" y="127920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50178</xdr:rowOff>
    </xdr:from>
    <xdr:to>
      <xdr:col>72</xdr:col>
      <xdr:colOff>38100</xdr:colOff>
      <xdr:row>78</xdr:row>
      <xdr:rowOff>151778</xdr:rowOff>
    </xdr:to>
    <xdr:sp macro="" textlink="" fLocksText="0">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49325" y="12687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76</xdr:row>
      <xdr:rowOff>171450</xdr:rowOff>
    </xdr:from>
    <xdr:ext cx="466725" cy="25717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350" y="12477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9,049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68720</xdr:rowOff>
    </xdr:from>
    <xdr:to>
      <xdr:col>67</xdr:col>
      <xdr:colOff>101600</xdr:colOff>
      <xdr:row>78</xdr:row>
      <xdr:rowOff>170320</xdr:rowOff>
    </xdr:to>
    <xdr:sp macro="" textlink="" fLocksText="0">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2706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77</xdr:row>
      <xdr:rowOff>19050</xdr:rowOff>
    </xdr:from>
    <xdr:ext cx="466725" cy="25717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3000" y="12496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7,589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58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87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06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0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123597</xdr:rowOff>
    </xdr:from>
    <xdr:to>
      <xdr:col>85</xdr:col>
      <xdr:colOff>177800</xdr:colOff>
      <xdr:row>79</xdr:row>
      <xdr:rowOff>53747</xdr:rowOff>
    </xdr:to>
    <xdr:sp macro="" textlink="" fLocksText="0">
      <xdr:nvSpPr>
        <xdr:cNvPr id="659" name="楕円 658">
          <a:extLst>
            <a:ext uri="{FF2B5EF4-FFF2-40B4-BE49-F238E27FC236}">
              <a16:creationId xmlns:a16="http://schemas.microsoft.com/office/drawing/2014/main" id="{00000000-0008-0000-0700-000093020000}"/>
            </a:ext>
          </a:extLst>
        </xdr:cNvPr>
        <xdr:cNvSpPr/>
      </xdr:nvSpPr>
      <xdr:spPr>
        <a:xfrm>
          <a:off x="16268700" y="12763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78</xdr:row>
      <xdr:rowOff>85725</xdr:rowOff>
    </xdr:from>
    <xdr:ext cx="466725" cy="25717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63950" y="12725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3,268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162725</xdr:rowOff>
    </xdr:from>
    <xdr:to>
      <xdr:col>81</xdr:col>
      <xdr:colOff>101600</xdr:colOff>
      <xdr:row>79</xdr:row>
      <xdr:rowOff>92875</xdr:rowOff>
    </xdr:to>
    <xdr:sp macro="" textlink="" fLocksText="0">
      <xdr:nvSpPr>
        <xdr:cNvPr id="661" name="楕円 660">
          <a:extLst>
            <a:ext uri="{FF2B5EF4-FFF2-40B4-BE49-F238E27FC236}">
              <a16:creationId xmlns:a16="http://schemas.microsoft.com/office/drawing/2014/main" id="{00000000-0008-0000-0700-000095020000}"/>
            </a:ext>
          </a:extLst>
        </xdr:cNvPr>
        <xdr:cNvSpPr/>
      </xdr:nvSpPr>
      <xdr:spPr>
        <a:xfrm>
          <a:off x="15430500" y="12801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47625</xdr:colOff>
      <xdr:row>79</xdr:row>
      <xdr:rowOff>85725</xdr:rowOff>
    </xdr:from>
    <xdr:ext cx="381000" cy="25717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87625" y="128873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156096</xdr:rowOff>
    </xdr:from>
    <xdr:to>
      <xdr:col>76</xdr:col>
      <xdr:colOff>165100</xdr:colOff>
      <xdr:row>79</xdr:row>
      <xdr:rowOff>86246</xdr:rowOff>
    </xdr:to>
    <xdr:sp macro="" textlink="" fLocksText="0">
      <xdr:nvSpPr>
        <xdr:cNvPr id="663" name="楕円 662">
          <a:extLst>
            <a:ext uri="{FF2B5EF4-FFF2-40B4-BE49-F238E27FC236}">
              <a16:creationId xmlns:a16="http://schemas.microsoft.com/office/drawing/2014/main" id="{00000000-0008-0000-0700-000097020000}"/>
            </a:ext>
          </a:extLst>
        </xdr:cNvPr>
        <xdr:cNvSpPr/>
      </xdr:nvSpPr>
      <xdr:spPr>
        <a:xfrm>
          <a:off x="14544675" y="12792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114300</xdr:colOff>
      <xdr:row>79</xdr:row>
      <xdr:rowOff>76200</xdr:rowOff>
    </xdr:from>
    <xdr:ext cx="381000" cy="25717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28778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106299</xdr:rowOff>
    </xdr:from>
    <xdr:to>
      <xdr:col>72</xdr:col>
      <xdr:colOff>38100</xdr:colOff>
      <xdr:row>79</xdr:row>
      <xdr:rowOff>36449</xdr:rowOff>
    </xdr:to>
    <xdr:sp macro="" textlink="" fLocksText="0">
      <xdr:nvSpPr>
        <xdr:cNvPr id="665" name="楕円 664">
          <a:extLst>
            <a:ext uri="{FF2B5EF4-FFF2-40B4-BE49-F238E27FC236}">
              <a16:creationId xmlns:a16="http://schemas.microsoft.com/office/drawing/2014/main" id="{00000000-0008-0000-0700-000099020000}"/>
            </a:ext>
          </a:extLst>
        </xdr:cNvPr>
        <xdr:cNvSpPr/>
      </xdr:nvSpPr>
      <xdr:spPr>
        <a:xfrm>
          <a:off x="13649325" y="12744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79</xdr:row>
      <xdr:rowOff>28575</xdr:rowOff>
    </xdr:from>
    <xdr:ext cx="466725" cy="25717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350" y="12830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118796</xdr:rowOff>
    </xdr:from>
    <xdr:to>
      <xdr:col>67</xdr:col>
      <xdr:colOff>101600</xdr:colOff>
      <xdr:row>79</xdr:row>
      <xdr:rowOff>48946</xdr:rowOff>
    </xdr:to>
    <xdr:sp macro="" textlink="" fLocksText="0">
      <xdr:nvSpPr>
        <xdr:cNvPr id="667" name="楕円 666">
          <a:extLst>
            <a:ext uri="{FF2B5EF4-FFF2-40B4-BE49-F238E27FC236}">
              <a16:creationId xmlns:a16="http://schemas.microsoft.com/office/drawing/2014/main" id="{00000000-0008-0000-0700-00009B020000}"/>
            </a:ext>
          </a:extLst>
        </xdr:cNvPr>
        <xdr:cNvSpPr/>
      </xdr:nvSpPr>
      <xdr:spPr>
        <a:xfrm>
          <a:off x="12763500" y="12753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79</xdr:row>
      <xdr:rowOff>38100</xdr:rowOff>
    </xdr:from>
    <xdr:ext cx="466725" cy="25717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3000" y="12839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3,646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fLocksText="0">
      <xdr:nvSpPr>
        <xdr:cNvPr id="669" name="正方形/長方形 668">
          <a:extLst>
            <a:ext uri="{FF2B5EF4-FFF2-40B4-BE49-F238E27FC236}">
              <a16:creationId xmlns:a16="http://schemas.microsoft.com/office/drawing/2014/main" id="{00000000-0008-0000-0700-00009D020000}"/>
            </a:ext>
          </a:extLst>
        </xdr:cNvPr>
        <xdr:cNvSpPr/>
      </xdr:nvSpPr>
      <xdr:spPr>
        <a:xfrm>
          <a:off x="12449175"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70" name="正方形/長方形 669">
          <a:extLst>
            <a:ext uri="{FF2B5EF4-FFF2-40B4-BE49-F238E27FC236}">
              <a16:creationId xmlns:a16="http://schemas.microsoft.com/office/drawing/2014/main" id="{00000000-0008-0000-0700-00009E020000}"/>
            </a:ext>
          </a:extLst>
        </xdr:cNvPr>
        <xdr:cNvSpPr/>
      </xdr:nvSpPr>
      <xdr:spPr>
        <a:xfrm>
          <a:off x="12573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71" name="正方形/長方形 670">
          <a:extLst>
            <a:ext uri="{FF2B5EF4-FFF2-40B4-BE49-F238E27FC236}">
              <a16:creationId xmlns:a16="http://schemas.microsoft.com/office/drawing/2014/main" id="{00000000-0008-0000-0700-00009F020000}"/>
            </a:ext>
          </a:extLst>
        </xdr:cNvPr>
        <xdr:cNvSpPr/>
      </xdr:nvSpPr>
      <xdr:spPr>
        <a:xfrm>
          <a:off x="12573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72" name="正方形/長方形 671">
          <a:extLst>
            <a:ext uri="{FF2B5EF4-FFF2-40B4-BE49-F238E27FC236}">
              <a16:creationId xmlns:a16="http://schemas.microsoft.com/office/drawing/2014/main" id="{00000000-0008-0000-0700-0000A0020000}"/>
            </a:ext>
          </a:extLst>
        </xdr:cNvPr>
        <xdr:cNvSpPr/>
      </xdr:nvSpPr>
      <xdr:spPr>
        <a:xfrm>
          <a:off x="1359217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73" name="正方形/長方形 672">
          <a:extLst>
            <a:ext uri="{FF2B5EF4-FFF2-40B4-BE49-F238E27FC236}">
              <a16:creationId xmlns:a16="http://schemas.microsoft.com/office/drawing/2014/main" id="{00000000-0008-0000-0700-0000A1020000}"/>
            </a:ext>
          </a:extLst>
        </xdr:cNvPr>
        <xdr:cNvSpPr/>
      </xdr:nvSpPr>
      <xdr:spPr>
        <a:xfrm>
          <a:off x="1359217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74" name="正方形/長方形 673">
          <a:extLst>
            <a:ext uri="{FF2B5EF4-FFF2-40B4-BE49-F238E27FC236}">
              <a16:creationId xmlns:a16="http://schemas.microsoft.com/office/drawing/2014/main" id="{00000000-0008-0000-0700-0000A2020000}"/>
            </a:ext>
          </a:extLst>
        </xdr:cNvPr>
        <xdr:cNvSpPr/>
      </xdr:nvSpPr>
      <xdr:spPr>
        <a:xfrm>
          <a:off x="1473517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75" name="正方形/長方形 674">
          <a:extLst>
            <a:ext uri="{FF2B5EF4-FFF2-40B4-BE49-F238E27FC236}">
              <a16:creationId xmlns:a16="http://schemas.microsoft.com/office/drawing/2014/main" id="{00000000-0008-0000-0700-0000A3020000}"/>
            </a:ext>
          </a:extLst>
        </xdr:cNvPr>
        <xdr:cNvSpPr/>
      </xdr:nvSpPr>
      <xdr:spPr>
        <a:xfrm>
          <a:off x="1473517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76" name="正方形/長方形 675">
          <a:extLst>
            <a:ext uri="{FF2B5EF4-FFF2-40B4-BE49-F238E27FC236}">
              <a16:creationId xmlns:a16="http://schemas.microsoft.com/office/drawing/2014/main" id="{00000000-0008-0000-0700-0000A4020000}"/>
            </a:ext>
          </a:extLst>
        </xdr:cNvPr>
        <xdr:cNvSpPr/>
      </xdr:nvSpPr>
      <xdr:spPr>
        <a:xfrm>
          <a:off x="12449175" y="14287500"/>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87</xdr:row>
      <xdr:rowOff>9525</xdr:rowOff>
    </xdr:from>
    <xdr:ext cx="352425" cy="22860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1550" y="14106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9175"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9175" y="16163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98</xdr:row>
      <xdr:rowOff>76200</xdr:rowOff>
    </xdr:from>
    <xdr:ext cx="247650" cy="25717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2000" y="160210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9175" y="15782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96</xdr:row>
      <xdr:rowOff>38100</xdr:rowOff>
    </xdr:from>
    <xdr:ext cx="533400" cy="25717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06250" y="15640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9175"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93</xdr:row>
      <xdr:rowOff>171450</xdr:rowOff>
    </xdr:from>
    <xdr:ext cx="600075" cy="25717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49100" y="15259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9175" y="15020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91</xdr:row>
      <xdr:rowOff>133350</xdr:rowOff>
    </xdr:from>
    <xdr:ext cx="600075" cy="25717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49100" y="14878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9175"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89</xdr:row>
      <xdr:rowOff>95250</xdr:rowOff>
    </xdr:from>
    <xdr:ext cx="600075" cy="25717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49100" y="14516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9175"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87</xdr:row>
      <xdr:rowOff>57150</xdr:rowOff>
    </xdr:from>
    <xdr:ext cx="600075" cy="25717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49100" y="14154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fLocksText="0">
      <xdr:nvSpPr>
        <xdr:cNvPr id="691" name="公債費グラフ枠">
          <a:extLst>
            <a:ext uri="{FF2B5EF4-FFF2-40B4-BE49-F238E27FC236}">
              <a16:creationId xmlns:a16="http://schemas.microsoft.com/office/drawing/2014/main" id="{00000000-0008-0000-0700-0000B3020000}"/>
            </a:ext>
          </a:extLst>
        </xdr:cNvPr>
        <xdr:cNvSpPr/>
      </xdr:nvSpPr>
      <xdr:spPr>
        <a:xfrm>
          <a:off x="12449175" y="14287500"/>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6325" y="1457325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123825</xdr:rowOff>
    </xdr:from>
    <xdr:ext cx="533400" cy="25717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63950" y="16068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12,986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059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95250</xdr:rowOff>
    </xdr:from>
    <xdr:ext cx="600075" cy="25717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63950" y="143541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211,138</a:t>
          </a:r>
          <a:endParaRPr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4573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69917</xdr:rowOff>
    </xdr:from>
    <xdr:to>
      <xdr:col>85</xdr:col>
      <xdr:colOff>127000</xdr:colOff>
      <xdr:row>95</xdr:row>
      <xdr:rowOff>95267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78125" y="15497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57150</xdr:rowOff>
    </xdr:from>
    <xdr:ext cx="533400" cy="25717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63950" y="156591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fLocksText="0">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5678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95</xdr:row>
      <xdr:rowOff>69917</xdr:rowOff>
    </xdr:from>
    <xdr:to>
      <xdr:col>81</xdr:col>
      <xdr:colOff>50800</xdr:colOff>
      <xdr:row>95</xdr:row>
      <xdr:rowOff>115926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549717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fLocksText="0">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5697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97</xdr:row>
      <xdr:rowOff>9525</xdr:rowOff>
    </xdr:from>
    <xdr:ext cx="533400" cy="25717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1425" y="15782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115926</xdr:rowOff>
    </xdr:from>
    <xdr:to>
      <xdr:col>76</xdr:col>
      <xdr:colOff>114300</xdr:colOff>
      <xdr:row>95</xdr:row>
      <xdr:rowOff>140195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6475" y="155448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81257</xdr:rowOff>
    </xdr:from>
    <xdr:to>
      <xdr:col>76</xdr:col>
      <xdr:colOff>165100</xdr:colOff>
      <xdr:row>97</xdr:row>
      <xdr:rowOff>11407</xdr:rowOff>
    </xdr:to>
    <xdr:sp macro="" textlink="" fLocksText="0">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4675" y="15687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97</xdr:row>
      <xdr:rowOff>0</xdr:rowOff>
    </xdr:from>
    <xdr:ext cx="533400" cy="25717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16075" y="15773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140195</xdr:rowOff>
    </xdr:from>
    <xdr:to>
      <xdr:col>71</xdr:col>
      <xdr:colOff>177800</xdr:colOff>
      <xdr:row>95</xdr:row>
      <xdr:rowOff>151740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1125" y="155733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86271</xdr:rowOff>
    </xdr:from>
    <xdr:to>
      <xdr:col>72</xdr:col>
      <xdr:colOff>38100</xdr:colOff>
      <xdr:row>97</xdr:row>
      <xdr:rowOff>16421</xdr:rowOff>
    </xdr:to>
    <xdr:sp macro="" textlink="" fLocksText="0">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49325" y="15687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97</xdr:row>
      <xdr:rowOff>9525</xdr:rowOff>
    </xdr:from>
    <xdr:ext cx="533400" cy="25717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0250" y="15782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84093</xdr:rowOff>
    </xdr:from>
    <xdr:to>
      <xdr:col>67</xdr:col>
      <xdr:colOff>101600</xdr:colOff>
      <xdr:row>97</xdr:row>
      <xdr:rowOff>14243</xdr:rowOff>
    </xdr:to>
    <xdr:sp macro="" textlink="" fLocksText="0">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5687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97</xdr:row>
      <xdr:rowOff>9525</xdr:rowOff>
    </xdr:from>
    <xdr:ext cx="533400" cy="25717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4425" y="15782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58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87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06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0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44467</xdr:rowOff>
    </xdr:from>
    <xdr:to>
      <xdr:col>85</xdr:col>
      <xdr:colOff>177800</xdr:colOff>
      <xdr:row>95</xdr:row>
      <xdr:rowOff>146067</xdr:rowOff>
    </xdr:to>
    <xdr:sp macro="" textlink="" fLocksText="0">
      <xdr:nvSpPr>
        <xdr:cNvPr id="716" name="楕円 715">
          <a:extLst>
            <a:ext uri="{FF2B5EF4-FFF2-40B4-BE49-F238E27FC236}">
              <a16:creationId xmlns:a16="http://schemas.microsoft.com/office/drawing/2014/main" id="{00000000-0008-0000-0700-0000CC020000}"/>
            </a:ext>
          </a:extLst>
        </xdr:cNvPr>
        <xdr:cNvSpPr/>
      </xdr:nvSpPr>
      <xdr:spPr>
        <a:xfrm>
          <a:off x="16268700" y="15478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94</xdr:row>
      <xdr:rowOff>66675</xdr:rowOff>
    </xdr:from>
    <xdr:ext cx="533400" cy="25717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63950" y="15325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83,331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19117</xdr:rowOff>
    </xdr:from>
    <xdr:to>
      <xdr:col>81</xdr:col>
      <xdr:colOff>101600</xdr:colOff>
      <xdr:row>95</xdr:row>
      <xdr:rowOff>120717</xdr:rowOff>
    </xdr:to>
    <xdr:sp macro="" textlink="" fLocksText="0">
      <xdr:nvSpPr>
        <xdr:cNvPr id="718" name="楕円 717">
          <a:extLst>
            <a:ext uri="{FF2B5EF4-FFF2-40B4-BE49-F238E27FC236}">
              <a16:creationId xmlns:a16="http://schemas.microsoft.com/office/drawing/2014/main" id="{00000000-0008-0000-0700-0000CE020000}"/>
            </a:ext>
          </a:extLst>
        </xdr:cNvPr>
        <xdr:cNvSpPr/>
      </xdr:nvSpPr>
      <xdr:spPr>
        <a:xfrm>
          <a:off x="15430500" y="15449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93</xdr:row>
      <xdr:rowOff>133350</xdr:rowOff>
    </xdr:from>
    <xdr:ext cx="533400" cy="25717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1425" y="15220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86,658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65126</xdr:rowOff>
    </xdr:from>
    <xdr:to>
      <xdr:col>76</xdr:col>
      <xdr:colOff>165100</xdr:colOff>
      <xdr:row>95</xdr:row>
      <xdr:rowOff>166726</xdr:rowOff>
    </xdr:to>
    <xdr:sp macro="" textlink="" fLocksText="0">
      <xdr:nvSpPr>
        <xdr:cNvPr id="720" name="楕円 719">
          <a:extLst>
            <a:ext uri="{FF2B5EF4-FFF2-40B4-BE49-F238E27FC236}">
              <a16:creationId xmlns:a16="http://schemas.microsoft.com/office/drawing/2014/main" id="{00000000-0008-0000-0700-0000D0020000}"/>
            </a:ext>
          </a:extLst>
        </xdr:cNvPr>
        <xdr:cNvSpPr/>
      </xdr:nvSpPr>
      <xdr:spPr>
        <a:xfrm>
          <a:off x="14544675" y="15497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94</xdr:row>
      <xdr:rowOff>9525</xdr:rowOff>
    </xdr:from>
    <xdr:ext cx="533400" cy="25717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16075" y="15268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80,620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89395</xdr:rowOff>
    </xdr:from>
    <xdr:to>
      <xdr:col>72</xdr:col>
      <xdr:colOff>38100</xdr:colOff>
      <xdr:row>96</xdr:row>
      <xdr:rowOff>19545</xdr:rowOff>
    </xdr:to>
    <xdr:sp macro="" textlink="" fLocksText="0">
      <xdr:nvSpPr>
        <xdr:cNvPr id="722" name="楕円 721">
          <a:extLst>
            <a:ext uri="{FF2B5EF4-FFF2-40B4-BE49-F238E27FC236}">
              <a16:creationId xmlns:a16="http://schemas.microsoft.com/office/drawing/2014/main" id="{00000000-0008-0000-0700-0000D2020000}"/>
            </a:ext>
          </a:extLst>
        </xdr:cNvPr>
        <xdr:cNvSpPr/>
      </xdr:nvSpPr>
      <xdr:spPr>
        <a:xfrm>
          <a:off x="13649325" y="15516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94</xdr:row>
      <xdr:rowOff>38100</xdr:rowOff>
    </xdr:from>
    <xdr:ext cx="533400" cy="25717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0250" y="15297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100940</xdr:rowOff>
    </xdr:from>
    <xdr:to>
      <xdr:col>67</xdr:col>
      <xdr:colOff>101600</xdr:colOff>
      <xdr:row>96</xdr:row>
      <xdr:rowOff>31090</xdr:rowOff>
    </xdr:to>
    <xdr:sp macro="" textlink="" fLocksText="0">
      <xdr:nvSpPr>
        <xdr:cNvPr id="724" name="楕円 723">
          <a:extLst>
            <a:ext uri="{FF2B5EF4-FFF2-40B4-BE49-F238E27FC236}">
              <a16:creationId xmlns:a16="http://schemas.microsoft.com/office/drawing/2014/main" id="{00000000-0008-0000-0700-0000D4020000}"/>
            </a:ext>
          </a:extLst>
        </xdr:cNvPr>
        <xdr:cNvSpPr/>
      </xdr:nvSpPr>
      <xdr:spPr>
        <a:xfrm>
          <a:off x="12763500" y="15535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94</xdr:row>
      <xdr:rowOff>47625</xdr:rowOff>
    </xdr:from>
    <xdr:ext cx="533400" cy="25717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4425" y="15306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fLocksText="0">
      <xdr:nvSpPr>
        <xdr:cNvPr id="726" name="正方形/長方形 725">
          <a:extLst>
            <a:ext uri="{FF2B5EF4-FFF2-40B4-BE49-F238E27FC236}">
              <a16:creationId xmlns:a16="http://schemas.microsoft.com/office/drawing/2014/main" id="{00000000-0008-0000-0700-0000D6020000}"/>
            </a:ext>
          </a:extLst>
        </xdr:cNvPr>
        <xdr:cNvSpPr/>
      </xdr:nvSpPr>
      <xdr:spPr>
        <a:xfrm>
          <a:off x="18288000"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27" name="正方形/長方形 726">
          <a:extLst>
            <a:ext uri="{FF2B5EF4-FFF2-40B4-BE49-F238E27FC236}">
              <a16:creationId xmlns:a16="http://schemas.microsoft.com/office/drawing/2014/main" id="{00000000-0008-0000-0700-0000D7020000}"/>
            </a:ext>
          </a:extLst>
        </xdr:cNvPr>
        <xdr:cNvSpPr/>
      </xdr:nvSpPr>
      <xdr:spPr>
        <a:xfrm>
          <a:off x="18411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28" name="正方形/長方形 727">
          <a:extLst>
            <a:ext uri="{FF2B5EF4-FFF2-40B4-BE49-F238E27FC236}">
              <a16:creationId xmlns:a16="http://schemas.microsoft.com/office/drawing/2014/main" id="{00000000-0008-0000-0700-0000D8020000}"/>
            </a:ext>
          </a:extLst>
        </xdr:cNvPr>
        <xdr:cNvSpPr/>
      </xdr:nvSpPr>
      <xdr:spPr>
        <a:xfrm>
          <a:off x="18411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29" name="正方形/長方形 728">
          <a:extLst>
            <a:ext uri="{FF2B5EF4-FFF2-40B4-BE49-F238E27FC236}">
              <a16:creationId xmlns:a16="http://schemas.microsoft.com/office/drawing/2014/main" id="{00000000-0008-0000-0700-0000D9020000}"/>
            </a:ext>
          </a:extLst>
        </xdr:cNvPr>
        <xdr:cNvSpPr/>
      </xdr:nvSpPr>
      <xdr:spPr>
        <a:xfrm>
          <a:off x="19431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30" name="正方形/長方形 729">
          <a:extLst>
            <a:ext uri="{FF2B5EF4-FFF2-40B4-BE49-F238E27FC236}">
              <a16:creationId xmlns:a16="http://schemas.microsoft.com/office/drawing/2014/main" id="{00000000-0008-0000-0700-0000DA020000}"/>
            </a:ext>
          </a:extLst>
        </xdr:cNvPr>
        <xdr:cNvSpPr/>
      </xdr:nvSpPr>
      <xdr:spPr>
        <a:xfrm>
          <a:off x="19431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31" name="正方形/長方形 730">
          <a:extLst>
            <a:ext uri="{FF2B5EF4-FFF2-40B4-BE49-F238E27FC236}">
              <a16:creationId xmlns:a16="http://schemas.microsoft.com/office/drawing/2014/main" id="{00000000-0008-0000-0700-0000DB020000}"/>
            </a:ext>
          </a:extLst>
        </xdr:cNvPr>
        <xdr:cNvSpPr/>
      </xdr:nvSpPr>
      <xdr:spPr>
        <a:xfrm>
          <a:off x="20574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32" name="正方形/長方形 731">
          <a:extLst>
            <a:ext uri="{FF2B5EF4-FFF2-40B4-BE49-F238E27FC236}">
              <a16:creationId xmlns:a16="http://schemas.microsoft.com/office/drawing/2014/main" id="{00000000-0008-0000-0700-0000DC020000}"/>
            </a:ext>
          </a:extLst>
        </xdr:cNvPr>
        <xdr:cNvSpPr/>
      </xdr:nvSpPr>
      <xdr:spPr>
        <a:xfrm>
          <a:off x="20574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33" name="正方形/長方形 732">
          <a:extLst>
            <a:ext uri="{FF2B5EF4-FFF2-40B4-BE49-F238E27FC236}">
              <a16:creationId xmlns:a16="http://schemas.microsoft.com/office/drawing/2014/main" id="{00000000-0008-0000-0700-0000DD020000}"/>
            </a:ext>
          </a:extLst>
        </xdr:cNvPr>
        <xdr:cNvSpPr/>
      </xdr:nvSpPr>
      <xdr:spPr>
        <a:xfrm>
          <a:off x="18288000"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27</xdr:row>
      <xdr:rowOff>9525</xdr:rowOff>
    </xdr:from>
    <xdr:ext cx="352425" cy="22860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05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37</xdr:row>
      <xdr:rowOff>171450</xdr:rowOff>
    </xdr:from>
    <xdr:ext cx="247650" cy="25717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0825" y="6162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6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35</xdr:row>
      <xdr:rowOff>57150</xdr:rowOff>
    </xdr:from>
    <xdr:ext cx="466725" cy="25717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11750" y="5734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3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32</xdr:row>
      <xdr:rowOff>114300</xdr:rowOff>
    </xdr:from>
    <xdr:ext cx="466725" cy="25717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11750" y="5305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010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29</xdr:row>
      <xdr:rowOff>171450</xdr:rowOff>
    </xdr:from>
    <xdr:ext cx="466725" cy="25717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11750" y="4867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27</xdr:row>
      <xdr:rowOff>57150</xdr:rowOff>
    </xdr:from>
    <xdr:ext cx="466725" cy="25717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11750" y="4438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fLocksText="0">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5150" y="5248275"/>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161925</xdr:rowOff>
    </xdr:from>
    <xdr:ext cx="247650" cy="25717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3246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69425" y="6305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9525</xdr:rowOff>
    </xdr:from>
    <xdr:ext cx="466725" cy="25717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8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2,422</a:t>
          </a:r>
          <a:endParaRPr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69425" y="5248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6475" y="630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85725</xdr:rowOff>
    </xdr:from>
    <xdr:ext cx="314325" cy="25717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086475"/>
          <a:ext cx="3143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fLocksText="0">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07525" y="6219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1125" y="63055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fLocksText="0">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69325" y="6248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19050</xdr:colOff>
      <xdr:row>37</xdr:row>
      <xdr:rowOff>28575</xdr:rowOff>
    </xdr:from>
    <xdr:ext cx="314325" cy="25717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4550" y="602932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3055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33579</xdr:rowOff>
    </xdr:from>
    <xdr:to>
      <xdr:col>107</xdr:col>
      <xdr:colOff>101600</xdr:colOff>
      <xdr:row>38</xdr:row>
      <xdr:rowOff>135179</xdr:rowOff>
    </xdr:to>
    <xdr:sp macro="" textlink="" fLocksText="0">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200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47625</xdr:colOff>
      <xdr:row>36</xdr:row>
      <xdr:rowOff>152400</xdr:rowOff>
    </xdr:from>
    <xdr:ext cx="381000" cy="25717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0625" y="59912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9475" y="63055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166167</xdr:rowOff>
    </xdr:from>
    <xdr:to>
      <xdr:col>102</xdr:col>
      <xdr:colOff>165100</xdr:colOff>
      <xdr:row>38</xdr:row>
      <xdr:rowOff>96317</xdr:rowOff>
    </xdr:to>
    <xdr:sp macro="" textlink="" fLocksText="0">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7675" y="6162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114300</xdr:colOff>
      <xdr:row>36</xdr:row>
      <xdr:rowOff>114300</xdr:rowOff>
    </xdr:from>
    <xdr:ext cx="381000" cy="25717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59531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107645</xdr:rowOff>
    </xdr:from>
    <xdr:to>
      <xdr:col>98</xdr:col>
      <xdr:colOff>38100</xdr:colOff>
      <xdr:row>38</xdr:row>
      <xdr:rowOff>37795</xdr:rowOff>
    </xdr:to>
    <xdr:sp macro="" textlink="" fLocksText="0">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2325" y="6105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171450</xdr:colOff>
      <xdr:row>36</xdr:row>
      <xdr:rowOff>57150</xdr:rowOff>
    </xdr:from>
    <xdr:ext cx="381000" cy="25717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59450" y="58959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646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26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0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59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fLocksText="0">
      <xdr:nvSpPr>
        <xdr:cNvPr id="771" name="楕円 770">
          <a:extLst>
            <a:ext uri="{FF2B5EF4-FFF2-40B4-BE49-F238E27FC236}">
              <a16:creationId xmlns:a16="http://schemas.microsoft.com/office/drawing/2014/main" id="{00000000-0008-0000-0700-000003030000}"/>
            </a:ext>
          </a:extLst>
        </xdr:cNvPr>
        <xdr:cNvSpPr/>
      </xdr:nvSpPr>
      <xdr:spPr>
        <a:xfrm>
          <a:off x="22107525"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38</xdr:row>
      <xdr:rowOff>38100</xdr:rowOff>
    </xdr:from>
    <xdr:ext cx="247650" cy="25717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2007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fLocksText="0">
      <xdr:nvSpPr>
        <xdr:cNvPr id="773" name="楕円 772">
          <a:extLst>
            <a:ext uri="{FF2B5EF4-FFF2-40B4-BE49-F238E27FC236}">
              <a16:creationId xmlns:a16="http://schemas.microsoft.com/office/drawing/2014/main" id="{00000000-0008-0000-0700-000005030000}"/>
            </a:ext>
          </a:extLst>
        </xdr:cNvPr>
        <xdr:cNvSpPr/>
      </xdr:nvSpPr>
      <xdr:spPr>
        <a:xfrm>
          <a:off x="21269325"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39</xdr:row>
      <xdr:rowOff>9525</xdr:rowOff>
    </xdr:from>
    <xdr:ext cx="247650" cy="25717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3125" y="63341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fLocksText="0">
      <xdr:nvSpPr>
        <xdr:cNvPr id="775" name="楕円 774">
          <a:extLst>
            <a:ext uri="{FF2B5EF4-FFF2-40B4-BE49-F238E27FC236}">
              <a16:creationId xmlns:a16="http://schemas.microsoft.com/office/drawing/2014/main" id="{00000000-0008-0000-0700-000007030000}"/>
            </a:ext>
          </a:extLst>
        </xdr:cNvPr>
        <xdr:cNvSpPr/>
      </xdr:nvSpPr>
      <xdr:spPr>
        <a:xfrm>
          <a:off x="20383500"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39</xdr:row>
      <xdr:rowOff>9525</xdr:rowOff>
    </xdr:from>
    <xdr:ext cx="247650" cy="25717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7300" y="63341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fLocksText="0">
      <xdr:nvSpPr>
        <xdr:cNvPr id="777" name="楕円 776">
          <a:extLst>
            <a:ext uri="{FF2B5EF4-FFF2-40B4-BE49-F238E27FC236}">
              <a16:creationId xmlns:a16="http://schemas.microsoft.com/office/drawing/2014/main" id="{00000000-0008-0000-0700-000009030000}"/>
            </a:ext>
          </a:extLst>
        </xdr:cNvPr>
        <xdr:cNvSpPr/>
      </xdr:nvSpPr>
      <xdr:spPr>
        <a:xfrm>
          <a:off x="19497675"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39</xdr:row>
      <xdr:rowOff>9525</xdr:rowOff>
    </xdr:from>
    <xdr:ext cx="247650" cy="25717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11950" y="63341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fLocksText="0">
      <xdr:nvSpPr>
        <xdr:cNvPr id="779" name="楕円 778">
          <a:extLst>
            <a:ext uri="{FF2B5EF4-FFF2-40B4-BE49-F238E27FC236}">
              <a16:creationId xmlns:a16="http://schemas.microsoft.com/office/drawing/2014/main" id="{00000000-0008-0000-0700-00000B030000}"/>
            </a:ext>
          </a:extLst>
        </xdr:cNvPr>
        <xdr:cNvSpPr/>
      </xdr:nvSpPr>
      <xdr:spPr>
        <a:xfrm>
          <a:off x="18602325"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39</xdr:row>
      <xdr:rowOff>9525</xdr:rowOff>
    </xdr:from>
    <xdr:ext cx="247650" cy="25717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26125" y="63341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fLocksText="0">
      <xdr:nvSpPr>
        <xdr:cNvPr id="781" name="正方形/長方形 780">
          <a:extLst>
            <a:ext uri="{FF2B5EF4-FFF2-40B4-BE49-F238E27FC236}">
              <a16:creationId xmlns:a16="http://schemas.microsoft.com/office/drawing/2014/main" id="{00000000-0008-0000-0700-00000D030000}"/>
            </a:ext>
          </a:extLst>
        </xdr:cNvPr>
        <xdr:cNvSpPr/>
      </xdr:nvSpPr>
      <xdr:spPr>
        <a:xfrm>
          <a:off x="18288000"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82" name="正方形/長方形 781">
          <a:extLst>
            <a:ext uri="{FF2B5EF4-FFF2-40B4-BE49-F238E27FC236}">
              <a16:creationId xmlns:a16="http://schemas.microsoft.com/office/drawing/2014/main" id="{00000000-0008-0000-0700-00000E030000}"/>
            </a:ext>
          </a:extLst>
        </xdr:cNvPr>
        <xdr:cNvSpPr/>
      </xdr:nvSpPr>
      <xdr:spPr>
        <a:xfrm>
          <a:off x="18411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83" name="正方形/長方形 782">
          <a:extLst>
            <a:ext uri="{FF2B5EF4-FFF2-40B4-BE49-F238E27FC236}">
              <a16:creationId xmlns:a16="http://schemas.microsoft.com/office/drawing/2014/main" id="{00000000-0008-0000-0700-00000F030000}"/>
            </a:ext>
          </a:extLst>
        </xdr:cNvPr>
        <xdr:cNvSpPr/>
      </xdr:nvSpPr>
      <xdr:spPr>
        <a:xfrm>
          <a:off x="18411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84" name="正方形/長方形 783">
          <a:extLst>
            <a:ext uri="{FF2B5EF4-FFF2-40B4-BE49-F238E27FC236}">
              <a16:creationId xmlns:a16="http://schemas.microsoft.com/office/drawing/2014/main" id="{00000000-0008-0000-0700-000010030000}"/>
            </a:ext>
          </a:extLst>
        </xdr:cNvPr>
        <xdr:cNvSpPr/>
      </xdr:nvSpPr>
      <xdr:spPr>
        <a:xfrm>
          <a:off x="19431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85" name="正方形/長方形 784">
          <a:extLst>
            <a:ext uri="{FF2B5EF4-FFF2-40B4-BE49-F238E27FC236}">
              <a16:creationId xmlns:a16="http://schemas.microsoft.com/office/drawing/2014/main" id="{00000000-0008-0000-0700-000011030000}"/>
            </a:ext>
          </a:extLst>
        </xdr:cNvPr>
        <xdr:cNvSpPr/>
      </xdr:nvSpPr>
      <xdr:spPr>
        <a:xfrm>
          <a:off x="19431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86" name="正方形/長方形 785">
          <a:extLst>
            <a:ext uri="{FF2B5EF4-FFF2-40B4-BE49-F238E27FC236}">
              <a16:creationId xmlns:a16="http://schemas.microsoft.com/office/drawing/2014/main" id="{00000000-0008-0000-0700-000012030000}"/>
            </a:ext>
          </a:extLst>
        </xdr:cNvPr>
        <xdr:cNvSpPr/>
      </xdr:nvSpPr>
      <xdr:spPr>
        <a:xfrm>
          <a:off x="20574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87" name="正方形/長方形 786">
          <a:extLst>
            <a:ext uri="{FF2B5EF4-FFF2-40B4-BE49-F238E27FC236}">
              <a16:creationId xmlns:a16="http://schemas.microsoft.com/office/drawing/2014/main" id="{00000000-0008-0000-0700-000013030000}"/>
            </a:ext>
          </a:extLst>
        </xdr:cNvPr>
        <xdr:cNvSpPr/>
      </xdr:nvSpPr>
      <xdr:spPr>
        <a:xfrm>
          <a:off x="20574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88" name="正方形/長方形 787">
          <a:extLst>
            <a:ext uri="{FF2B5EF4-FFF2-40B4-BE49-F238E27FC236}">
              <a16:creationId xmlns:a16="http://schemas.microsoft.com/office/drawing/2014/main" id="{00000000-0008-0000-0700-000014030000}"/>
            </a:ext>
          </a:extLst>
        </xdr:cNvPr>
        <xdr:cNvSpPr/>
      </xdr:nvSpPr>
      <xdr:spPr>
        <a:xfrm>
          <a:off x="18288000"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47</xdr:row>
      <xdr:rowOff>9525</xdr:rowOff>
    </xdr:from>
    <xdr:ext cx="352425" cy="22860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53</xdr:row>
      <xdr:rowOff>171450</xdr:rowOff>
    </xdr:from>
    <xdr:ext cx="247650" cy="25717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0825" y="87534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47</xdr:row>
      <xdr:rowOff>57150</xdr:rowOff>
    </xdr:from>
    <xdr:ext cx="247650" cy="25717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0825" y="76771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fLocksText="0">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5150" y="8896350"/>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7650" cy="25717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69425" y="8896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7650" cy="25717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8601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0</a:t>
          </a:r>
          <a:endParaRPr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69425" y="8896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6475" y="8896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66675</xdr:rowOff>
    </xdr:from>
    <xdr:ext cx="247650" cy="25717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8820150"/>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fLocksText="0">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075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1125" y="88963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fLocksText="0">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693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55</xdr:row>
      <xdr:rowOff>9525</xdr:rowOff>
    </xdr:from>
    <xdr:ext cx="247650" cy="25717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3125"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88963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fLocksText="0">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55</xdr:row>
      <xdr:rowOff>9525</xdr:rowOff>
    </xdr:from>
    <xdr:ext cx="247650" cy="25717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7300"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9475" y="88963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fLocksText="0">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767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55</xdr:row>
      <xdr:rowOff>9525</xdr:rowOff>
    </xdr:from>
    <xdr:ext cx="247650" cy="25717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11950"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fLocksText="0">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23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55</xdr:row>
      <xdr:rowOff>9525</xdr:rowOff>
    </xdr:from>
    <xdr:ext cx="247650" cy="25717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26125"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646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26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0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59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fLocksText="0">
      <xdr:nvSpPr>
        <xdr:cNvPr id="820" name="楕円 819">
          <a:extLst>
            <a:ext uri="{FF2B5EF4-FFF2-40B4-BE49-F238E27FC236}">
              <a16:creationId xmlns:a16="http://schemas.microsoft.com/office/drawing/2014/main" id="{00000000-0008-0000-0700-000034030000}"/>
            </a:ext>
          </a:extLst>
        </xdr:cNvPr>
        <xdr:cNvSpPr/>
      </xdr:nvSpPr>
      <xdr:spPr>
        <a:xfrm>
          <a:off x="221075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53</xdr:row>
      <xdr:rowOff>123825</xdr:rowOff>
    </xdr:from>
    <xdr:ext cx="247650" cy="25717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8715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fLocksText="0">
      <xdr:nvSpPr>
        <xdr:cNvPr id="822" name="楕円 821">
          <a:extLst>
            <a:ext uri="{FF2B5EF4-FFF2-40B4-BE49-F238E27FC236}">
              <a16:creationId xmlns:a16="http://schemas.microsoft.com/office/drawing/2014/main" id="{00000000-0008-0000-0700-000036030000}"/>
            </a:ext>
          </a:extLst>
        </xdr:cNvPr>
        <xdr:cNvSpPr/>
      </xdr:nvSpPr>
      <xdr:spPr>
        <a:xfrm>
          <a:off x="212693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53</xdr:row>
      <xdr:rowOff>38100</xdr:rowOff>
    </xdr:from>
    <xdr:ext cx="247650" cy="25717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3125"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fLocksText="0">
      <xdr:nvSpPr>
        <xdr:cNvPr id="824" name="楕円 823">
          <a:extLst>
            <a:ext uri="{FF2B5EF4-FFF2-40B4-BE49-F238E27FC236}">
              <a16:creationId xmlns:a16="http://schemas.microsoft.com/office/drawing/2014/main" id="{00000000-0008-0000-0700-000038030000}"/>
            </a:ext>
          </a:extLst>
        </xdr:cNvPr>
        <xdr:cNvSpPr/>
      </xdr:nvSpPr>
      <xdr:spPr>
        <a:xfrm>
          <a:off x="2038350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53</xdr:row>
      <xdr:rowOff>38100</xdr:rowOff>
    </xdr:from>
    <xdr:ext cx="247650" cy="25717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7300"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fLocksText="0">
      <xdr:nvSpPr>
        <xdr:cNvPr id="826" name="楕円 825">
          <a:extLst>
            <a:ext uri="{FF2B5EF4-FFF2-40B4-BE49-F238E27FC236}">
              <a16:creationId xmlns:a16="http://schemas.microsoft.com/office/drawing/2014/main" id="{00000000-0008-0000-0700-00003A030000}"/>
            </a:ext>
          </a:extLst>
        </xdr:cNvPr>
        <xdr:cNvSpPr/>
      </xdr:nvSpPr>
      <xdr:spPr>
        <a:xfrm>
          <a:off x="1949767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53</xdr:row>
      <xdr:rowOff>38100</xdr:rowOff>
    </xdr:from>
    <xdr:ext cx="247650" cy="25717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11950"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fLocksText="0">
      <xdr:nvSpPr>
        <xdr:cNvPr id="828" name="楕円 827">
          <a:extLst>
            <a:ext uri="{FF2B5EF4-FFF2-40B4-BE49-F238E27FC236}">
              <a16:creationId xmlns:a16="http://schemas.microsoft.com/office/drawing/2014/main" id="{00000000-0008-0000-0700-00003C030000}"/>
            </a:ext>
          </a:extLst>
        </xdr:cNvPr>
        <xdr:cNvSpPr/>
      </xdr:nvSpPr>
      <xdr:spPr>
        <a:xfrm>
          <a:off x="186023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53</xdr:row>
      <xdr:rowOff>38100</xdr:rowOff>
    </xdr:from>
    <xdr:ext cx="247650" cy="25717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26125"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fLocksText="0">
      <xdr:nvSpPr>
        <xdr:cNvPr id="830" name="正方形/長方形 829">
          <a:extLst>
            <a:ext uri="{FF2B5EF4-FFF2-40B4-BE49-F238E27FC236}">
              <a16:creationId xmlns:a16="http://schemas.microsoft.com/office/drawing/2014/main" id="{00000000-0008-0000-0700-00003E030000}"/>
            </a:ext>
          </a:extLst>
        </xdr:cNvPr>
        <xdr:cNvSpPr/>
      </xdr:nvSpPr>
      <xdr:spPr>
        <a:xfrm>
          <a:off x="762000" y="1692592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831" name="正方形/長方形 830">
          <a:extLst>
            <a:ext uri="{FF2B5EF4-FFF2-40B4-BE49-F238E27FC236}">
              <a16:creationId xmlns:a16="http://schemas.microsoft.com/office/drawing/2014/main" id="{00000000-0008-0000-0700-00003F030000}"/>
            </a:ext>
          </a:extLst>
        </xdr:cNvPr>
        <xdr:cNvSpPr/>
      </xdr:nvSpPr>
      <xdr:spPr>
        <a:xfrm>
          <a:off x="762000" y="16983075"/>
          <a:ext cx="3848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90575" y="17240250"/>
          <a:ext cx="22164675" cy="1524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民生費は臨時的な要因による増減はあるが、経常的には増加傾向にある。このうち、児童福祉費については、子育て環境の充実を図るための住民向け各種補助を強化しており、類似団体の中でも高い数値となっている。これに関連して教育環境の強化を図っており、類似団体平均を下回ってはいるものの　、３小学校、１中学校という学校数を鑑みれば、比較的高い数値である。</a:t>
          </a:r>
        </a:p>
        <a:p>
          <a:r>
            <a:rPr lang="ja-JP" altLang="en-US" sz="1300">
              <a:latin typeface="ＭＳ Ｐゴシック" panose="020B0600070205080204" pitchFamily="50" charset="-128"/>
              <a:ea typeface="ＭＳ Ｐゴシック" panose="020B0600070205080204" pitchFamily="50" charset="-128"/>
            </a:rPr>
            <a:t>　土木費については、町道整備を計画的に推進していることによるところであるが、新規整備は少なく、ほとんどが更新事業であり、また、積雪の関係上、道路に整備している消雪設備の更新にも多額の経費を必要としており、インフラ整備に係るコストが嵩んでいる。</a:t>
          </a:r>
        </a:p>
        <a:p>
          <a:r>
            <a:rPr lang="ja-JP" altLang="en-US" sz="1300">
              <a:latin typeface="ＭＳ Ｐゴシック" panose="020B0600070205080204" pitchFamily="50" charset="-128"/>
              <a:ea typeface="ＭＳ Ｐゴシック" panose="020B0600070205080204" pitchFamily="50" charset="-128"/>
            </a:rPr>
            <a:t>　人口減少対策や公共施設等の維持に係る経費については、今後も捻出していく必要があると捉えており、事業の取捨選択による財源確保が必須の課題となっている。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macro="" textlink="" fLocksText="0">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fLocksText="0">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7</a:t>
          </a:r>
          <a:r>
            <a:rPr lang="ja-JP" altLang="en-US"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macro="" textlink="" fLocksText="0">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fLocksText="0">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4575"/>
          <a:ext cx="5629275" cy="20859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latin typeface="ＭＳ ゴシック" pitchFamily="49" charset="-128"/>
              <a:ea typeface="ＭＳ ゴシック" pitchFamily="49" charset="-128"/>
            </a:rPr>
            <a:t>　実質単年度収支について、赤字が続いているものの、財政調整基金の取崩しにより実質収支では黒字を保ち、財政調整基金残高は令和</a:t>
          </a:r>
          <a:r>
            <a:rPr lang="en-US" altLang="ja-JP" sz="1400">
              <a:latin typeface="ＭＳ ゴシック" pitchFamily="49" charset="-128"/>
              <a:ea typeface="ＭＳ ゴシック" pitchFamily="49" charset="-128"/>
            </a:rPr>
            <a:t>4</a:t>
          </a:r>
          <a:r>
            <a:rPr lang="ja-JP" altLang="en-US" sz="1400">
              <a:latin typeface="ＭＳ ゴシック" pitchFamily="49" charset="-128"/>
              <a:ea typeface="ＭＳ ゴシック" pitchFamily="49" charset="-128"/>
            </a:rPr>
            <a:t>年度において取崩しにより減らしたものの、標準財政規模比では、分母の縮小もあって、前年度比で微増となった。</a:t>
          </a:r>
        </a:p>
        <a:p>
          <a:r>
            <a:rPr lang="ja-JP" altLang="en-US" sz="1400">
              <a:latin typeface="ＭＳ ゴシック" pitchFamily="49" charset="-128"/>
              <a:ea typeface="ＭＳ ゴシック" pitchFamily="49" charset="-128"/>
            </a:rPr>
            <a:t>　経常収支比率が高い上での単年度収支のマイナスは、今後の企業会計を含む行政サービス全体の改善を必要とするものであり、早期着手が必要である。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ln>
      </xdr:spPr>
      <xdr:txBody>
        <a:bodyPr vertOverflow="clip" wrap="square" lIns="36576" tIns="22860" rIns="0" bIns="0" anchor="t" upright="1"/>
        <a:lstStyle/>
        <a:p>
          <a:pPr algn="l" rtl="1"/>
          <a:r>
            <a:rPr lang="ja-JP" altLang="en-US"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fLocksText="0">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8</a:t>
          </a:r>
          <a:r>
            <a:rPr lang="ja-JP" altLang="en-US"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fLocksText="0">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fLocksText="0">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0" cy="48768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latin typeface="ＭＳ ゴシック" pitchFamily="49" charset="-128"/>
              <a:ea typeface="ＭＳ ゴシック" pitchFamily="49" charset="-128"/>
            </a:rPr>
            <a:t>　一般会計においては、財政調整基金の取崩しにより、その他の会計においては、一般会計からの繰入れにより、黒字が保たれている。</a:t>
          </a:r>
        </a:p>
        <a:p>
          <a:r>
            <a:rPr lang="ja-JP" altLang="en-US" sz="1400">
              <a:latin typeface="ＭＳ ゴシック" pitchFamily="49" charset="-128"/>
              <a:ea typeface="ＭＳ ゴシック" pitchFamily="49" charset="-128"/>
            </a:rPr>
            <a:t>　下水道事業会計においては、管渠の更新など、インフラ設備の維持について、一般会計からの多額の繰入額が必要となる懸念があるため、各会計における長期的な経営の健全化に努める必要がある。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fLocksText="0">
      <xdr:nvSpPr>
        <xdr:cNvPr id="12" name="凡例1">
          <a:extLst>
            <a:ext uri="{FF2B5EF4-FFF2-40B4-BE49-F238E27FC236}">
              <a16:creationId xmlns:a16="http://schemas.microsoft.com/office/drawing/2014/main" id="{00000000-0008-0000-0900-00000C000000}"/>
            </a:ext>
          </a:extLst>
        </xdr:cNvPr>
        <xdr:cNvSpPr/>
      </xdr:nvSpPr>
      <xdr:spPr bwMode="auto">
        <a:xfrm>
          <a:off x="638175" y="7477125"/>
          <a:ext cx="504825" cy="285750"/>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fLocksText="0">
      <xdr:nvSpPr>
        <xdr:cNvPr id="13" name="凡例2">
          <a:extLst>
            <a:ext uri="{FF2B5EF4-FFF2-40B4-BE49-F238E27FC236}">
              <a16:creationId xmlns:a16="http://schemas.microsoft.com/office/drawing/2014/main" id="{00000000-0008-0000-0900-00000D000000}"/>
            </a:ext>
          </a:extLst>
        </xdr:cNvPr>
        <xdr:cNvSpPr/>
      </xdr:nvSpPr>
      <xdr:spPr bwMode="auto">
        <a:xfrm>
          <a:off x="638175" y="7972425"/>
          <a:ext cx="504825" cy="285750"/>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fLocksText="0">
      <xdr:nvSpPr>
        <xdr:cNvPr id="14" name="凡例3">
          <a:extLst>
            <a:ext uri="{FF2B5EF4-FFF2-40B4-BE49-F238E27FC236}">
              <a16:creationId xmlns:a16="http://schemas.microsoft.com/office/drawing/2014/main" id="{00000000-0008-0000-0900-00000E000000}"/>
            </a:ext>
          </a:extLst>
        </xdr:cNvPr>
        <xdr:cNvSpPr/>
      </xdr:nvSpPr>
      <xdr:spPr bwMode="auto">
        <a:xfrm>
          <a:off x="638175" y="8467725"/>
          <a:ext cx="504825" cy="285750"/>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fLocksText="0">
      <xdr:nvSpPr>
        <xdr:cNvPr id="15" name="凡例4">
          <a:extLst>
            <a:ext uri="{FF2B5EF4-FFF2-40B4-BE49-F238E27FC236}">
              <a16:creationId xmlns:a16="http://schemas.microsoft.com/office/drawing/2014/main" id="{00000000-0008-0000-0900-00000F000000}"/>
            </a:ext>
          </a:extLst>
        </xdr:cNvPr>
        <xdr:cNvSpPr/>
      </xdr:nvSpPr>
      <xdr:spPr bwMode="auto">
        <a:xfrm>
          <a:off x="638175" y="8963025"/>
          <a:ext cx="504825" cy="285750"/>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fLocksText="0">
      <xdr:nvSpPr>
        <xdr:cNvPr id="16" name="凡例5">
          <a:extLst>
            <a:ext uri="{FF2B5EF4-FFF2-40B4-BE49-F238E27FC236}">
              <a16:creationId xmlns:a16="http://schemas.microsoft.com/office/drawing/2014/main" id="{00000000-0008-0000-0900-000010000000}"/>
            </a:ext>
          </a:extLst>
        </xdr:cNvPr>
        <xdr:cNvSpPr/>
      </xdr:nvSpPr>
      <xdr:spPr bwMode="auto">
        <a:xfrm>
          <a:off x="638175" y="9458325"/>
          <a:ext cx="504825" cy="285750"/>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fLocksText="0">
      <xdr:nvSpPr>
        <xdr:cNvPr id="17" name="凡例6">
          <a:extLst>
            <a:ext uri="{FF2B5EF4-FFF2-40B4-BE49-F238E27FC236}">
              <a16:creationId xmlns:a16="http://schemas.microsoft.com/office/drawing/2014/main" id="{00000000-0008-0000-0900-000011000000}"/>
            </a:ext>
          </a:extLst>
        </xdr:cNvPr>
        <xdr:cNvSpPr/>
      </xdr:nvSpPr>
      <xdr:spPr bwMode="auto">
        <a:xfrm>
          <a:off x="638175" y="9953625"/>
          <a:ext cx="504825" cy="285750"/>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fLocksText="0">
      <xdr:nvSpPr>
        <xdr:cNvPr id="18" name="凡例7">
          <a:extLst>
            <a:ext uri="{FF2B5EF4-FFF2-40B4-BE49-F238E27FC236}">
              <a16:creationId xmlns:a16="http://schemas.microsoft.com/office/drawing/2014/main" id="{00000000-0008-0000-0900-000012000000}"/>
            </a:ext>
          </a:extLst>
        </xdr:cNvPr>
        <xdr:cNvSpPr/>
      </xdr:nvSpPr>
      <xdr:spPr bwMode="auto">
        <a:xfrm>
          <a:off x="638175" y="10448925"/>
          <a:ext cx="504825" cy="285750"/>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fLocksText="0">
      <xdr:nvSpPr>
        <xdr:cNvPr id="19" name="凡例8">
          <a:extLst>
            <a:ext uri="{FF2B5EF4-FFF2-40B4-BE49-F238E27FC236}">
              <a16:creationId xmlns:a16="http://schemas.microsoft.com/office/drawing/2014/main" id="{00000000-0008-0000-0900-000013000000}"/>
            </a:ext>
          </a:extLst>
        </xdr:cNvPr>
        <xdr:cNvSpPr/>
      </xdr:nvSpPr>
      <xdr:spPr bwMode="auto">
        <a:xfrm>
          <a:off x="638175" y="10944225"/>
          <a:ext cx="504825" cy="285750"/>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fLocksText="0">
      <xdr:nvSpPr>
        <xdr:cNvPr id="20" name="凡例9">
          <a:extLst>
            <a:ext uri="{FF2B5EF4-FFF2-40B4-BE49-F238E27FC236}">
              <a16:creationId xmlns:a16="http://schemas.microsoft.com/office/drawing/2014/main" id="{00000000-0008-0000-0900-000014000000}"/>
            </a:ext>
          </a:extLst>
        </xdr:cNvPr>
        <xdr:cNvSpPr/>
      </xdr:nvSpPr>
      <xdr:spPr bwMode="auto">
        <a:xfrm>
          <a:off x="638175" y="11439525"/>
          <a:ext cx="504825" cy="285750"/>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fLocksText="0">
      <xdr:nvSpPr>
        <xdr:cNvPr id="21" name="凡例10">
          <a:extLst>
            <a:ext uri="{FF2B5EF4-FFF2-40B4-BE49-F238E27FC236}">
              <a16:creationId xmlns:a16="http://schemas.microsoft.com/office/drawing/2014/main" id="{00000000-0008-0000-0900-000015000000}"/>
            </a:ext>
          </a:extLst>
        </xdr:cNvPr>
        <xdr:cNvSpPr/>
      </xdr:nvSpPr>
      <xdr:spPr bwMode="auto">
        <a:xfrm>
          <a:off x="638175" y="11934825"/>
          <a:ext cx="504825" cy="285750"/>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fLocksText="0">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9</a:t>
          </a:r>
          <a:r>
            <a:rPr lang="ja-JP" altLang="en-US"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fLocksText="0">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fLocksText="0">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macro="" textlink="" fLocksText="0">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fLocksText="0">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5" cy="34004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latin typeface="ＭＳ ゴシック" pitchFamily="49" charset="-128"/>
              <a:ea typeface="ＭＳ ゴシック" pitchFamily="49" charset="-128"/>
            </a:rPr>
            <a:t>　元利償還金については、グラフのとおり減少しているものの、算入公債費が減少しているため、公債費比率の分子が増加している。</a:t>
          </a:r>
        </a:p>
        <a:p>
          <a:r>
            <a:rPr lang="ja-JP" altLang="en-US" sz="1400">
              <a:latin typeface="ＭＳ ゴシック" pitchFamily="49" charset="-128"/>
              <a:ea typeface="ＭＳ ゴシック" pitchFamily="49" charset="-128"/>
            </a:rPr>
            <a:t>　公営企業会計債においては、元利償還額のピークを迎えていることや、一般会計においても、過疎債の発行が適用されたことから、新規発行の抑制を継続すれば、公債費比率は改善に向かうことと想定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7700" cy="1571625"/>
        </a:xfrm>
        <a:prstGeom prst="rect">
          <a:avLst/>
        </a:prstGeom>
        <a:solidFill>
          <a:srgbClr val="FFFFFF"/>
        </a:solidFill>
        <a:ln w="19050">
          <a:solidFill>
            <a:srgbClr val="000000"/>
          </a:solidFill>
          <a:miter lim="800000"/>
        </a:ln>
      </xdr:spPr>
    </xdr:sp>
    <xdr:clientData/>
  </xdr:twoCellAnchor>
  <xdr:twoCellAnchor>
    <xdr:from>
      <xdr:col>15</xdr:col>
      <xdr:colOff>176893</xdr:colOff>
      <xdr:row>56</xdr:row>
      <xdr:rowOff>0</xdr:rowOff>
    </xdr:from>
    <xdr:to>
      <xdr:col>16</xdr:col>
      <xdr:colOff>115661</xdr:colOff>
      <xdr:row>56</xdr:row>
      <xdr:rowOff>257175</xdr:rowOff>
    </xdr:to>
    <xdr:sp macro="" textlink="" fLocksText="0">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4975" y="12411075"/>
          <a:ext cx="819150" cy="257175"/>
        </a:xfrm>
        <a:prstGeom prst="rect">
          <a:avLst/>
        </a:prstGeom>
        <a:noFill/>
        <a:ln w="9525">
          <a:noFill/>
          <a:miter lim="800000"/>
        </a:ln>
      </xdr:spPr>
      <xdr:txBody>
        <a:bodyPr vertOverflow="clip" wrap="square" lIns="36576" tIns="22860" rIns="0" bIns="0" anchor="t" upright="1"/>
        <a:lstStyle/>
        <a:p>
          <a:pPr algn="l" rtl="0"/>
          <a:r>
            <a:rPr lang="ja-JP" altLang="en-US" sz="1100" b="1" i="0" u="non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8150" cy="13144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000">
              <a:latin typeface="ＭＳ ゴシック" pitchFamily="49" charset="-128"/>
              <a:ea typeface="ＭＳ ゴシック" pitchFamily="49" charset="-128"/>
            </a:rPr>
            <a:t>　満期一括償還地方債の借り入れ無し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49250" y="7600950"/>
          <a:ext cx="2428875" cy="676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lstStyle/>
        <a:p>
          <a:pPr marL="0" marR="0" indent="0" defTabSz="914400" eaLnBrk="1" fontAlgn="auto" latinLnBrk="0" hangingPunct="1">
            <a:lnSpc>
              <a:spcPct val="100000"/>
            </a:lnSpc>
            <a:spcBef>
              <a:spcPts val="0"/>
            </a:spcBef>
            <a:spcAft>
              <a:spcPts val="0"/>
            </a:spcAft>
            <a:buClrTx/>
            <a:buSzTx/>
            <a:buFontTx/>
            <a:buNone/>
          </a:pPr>
          <a:r>
            <a:rPr lang="ja-JP" altLang="en-US" sz="1600" b="1" baseline="0">
              <a:solidFill>
                <a:schemeClr val="tx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macro="" textlink="" fLocksText="0">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42875" y="142875"/>
          <a:ext cx="9229725" cy="647700"/>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10</a:t>
          </a:r>
          <a:r>
            <a:rPr lang="ja-JP" altLang="en-US"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fLocksText="0">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fLocksText="0">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latin typeface="ＭＳ ゴシック" pitchFamily="49" charset="-128"/>
              <a:ea typeface="ＭＳ ゴシック" pitchFamily="49" charset="-128"/>
            </a:rPr>
            <a:t>　一般会計、企業会計ともに、起債残高自体は抑制し減少を維持できているものの、公営企業債繰入見込額の増により、将来負担比率の分子は微増となった。</a:t>
          </a:r>
        </a:p>
        <a:p>
          <a:r>
            <a:rPr lang="ja-JP" altLang="en-US" sz="1400">
              <a:latin typeface="ＭＳ ゴシック" pitchFamily="49" charset="-128"/>
              <a:ea typeface="ＭＳ ゴシック" pitchFamily="49" charset="-128"/>
            </a:rPr>
            <a:t>　今後は、充当可能財源である財政調整基金の減少が見込まれるとともに、財政規模からすれば、将来負担額が将来負担比率に影響しやすいことから、引き続き長期的視点による計画的な事業展開に努める。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9100"/>
        </a:xfrm>
        <a:prstGeom prst="rect">
          <a:avLst/>
        </a:prstGeom>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macro="" textlink="" fLocksText="0">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9775"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800" b="1" i="0" u="none" baseline="0">
              <a:solidFill>
                <a:srgbClr val="000000"/>
              </a:solidFill>
              <a:latin typeface="ＭＳ ゴシック"/>
              <a:ea typeface="ＭＳ ゴシック"/>
            </a:rPr>
            <a:t>（</a:t>
          </a:r>
          <a:r>
            <a:rPr lang="en-US" altLang="ja-JP" sz="2800" b="1" i="0" u="none" baseline="0">
              <a:solidFill>
                <a:srgbClr val="000000"/>
              </a:solidFill>
              <a:latin typeface="ＭＳ ゴシック"/>
              <a:ea typeface="ＭＳ ゴシック"/>
            </a:rPr>
            <a:t>11</a:t>
          </a:r>
          <a:r>
            <a:rPr lang="ja-JP" altLang="en-US" sz="2800" b="1" i="0" u="non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macro="" textlink="" fLocksText="0">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3625" y="161925"/>
          <a:ext cx="3990975" cy="419100"/>
        </a:xfrm>
        <a:prstGeom prst="rect">
          <a:avLst/>
        </a:prstGeom>
        <a:noFill/>
        <a:ln w="25400">
          <a:solidFill>
            <a:srgbClr val="000000"/>
          </a:solidFill>
          <a:miter lim="800000"/>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fLocksText="0">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5100" y="161925"/>
          <a:ext cx="7448550" cy="419100"/>
        </a:xfrm>
        <a:prstGeom prst="rect">
          <a:avLst/>
        </a:prstGeom>
        <a:noFill/>
        <a:ln w="25400">
          <a:solidFill>
            <a:srgbClr val="000000"/>
          </a:solidFill>
          <a:miter lim="800000"/>
        </a:ln>
      </xdr:spPr>
      <xdr:txBody>
        <a:bodyPr anchor="ctr"/>
        <a:lstStyle/>
        <a:p>
          <a:pPr algn="ctr"/>
          <a:r>
            <a:rPr lang="ja-JP" altLang="en-US" sz="1800" b="1">
              <a:latin typeface="ＭＳ ゴシック" pitchFamily="49" charset="-128"/>
              <a:ea typeface="ＭＳ ゴシック" pitchFamily="49" charset="-128"/>
            </a:rPr>
            <a:t>石川県中能登町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2500"/>
          <a:ext cx="2352675"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3625" y="809625"/>
          <a:ext cx="11630025" cy="4333875"/>
        </a:xfrm>
        <a:prstGeom prst="rect">
          <a:avLst/>
        </a:prstGeom>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3625" y="1295400"/>
          <a:ext cx="11630025" cy="38385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財政調整基金の取崩し額が大きかったことにより、基金全体の残高が減少する結果となった。</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全体において、財政調整基金が占める割合が大きく、他の目的基金に資金を分配していない現状である。このことから財政調整基金の取崩しが基金全体の残高に与える影響が大きい。取崩しについては、そもそも経常収支比率が高いことから、政策的な意図した取崩しと言うよりかは、財政基盤の弱体化によるところが大きく、今後の残高の減少について懸念しているところである。</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　このような状況であるため、必要な目的に沿った基金の確保の重要性が高まっている認識でおり、将来的に想定される臨時的な支出を整理し、これらに対応するための特定目的基金への資金配分に努める必要がある。</a:t>
          </a: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fLocksText="0">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39825" y="914400"/>
          <a:ext cx="1257300" cy="35242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3625" y="12458700"/>
          <a:ext cx="11630025" cy="5429250"/>
        </a:xfrm>
        <a:prstGeom prst="rect">
          <a:avLst/>
        </a:prstGeom>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3625" y="12925425"/>
          <a:ext cx="11630025" cy="4953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合併まちづくり基金：新町計画に定める合併まちづくり事業に充当する。</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地域福祉基金：地域福祉の向上を図るための事業に充当する。</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公共施設等総合整備基金：公共施設等の計画的な整備、更新、改修、維持管理、除却等事業に充当する。</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ふるさと応援基金：中能登町総合計画に基づく町づくり事業に充当する。</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中山間ふるさと水と土保全基金：土地改良施設の機能を適正に発揮させるための集落共同活動の強化に資する事業に充当する。</a:t>
          </a: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公共施設等総合整備基金は、公共施設等の整備の一般財源負担を平準化するために毎年一定額を積み立てている。</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ふるさと応援基金は、寄附目的別に各種事業に充当している。</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　そのほかの特定目的基金については、利子を積み立てており微増となっている。</a:t>
          </a: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　合併まちづくり基金は、合併まちづくり事業に充当するため、今後は逐次取り崩しを予定している。</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公共施設等総合整備基金は、旧庁舎の除却等に充当するため、今後は取り崩しを予定している。</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　そのほかの基金については、残高等も勘案し、資金運用のみならず、効果的な財源充当ができるように努める。</a:t>
          </a: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fLocksText="0">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39825" y="12563475"/>
          <a:ext cx="2514600" cy="33337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3625" y="5276850"/>
          <a:ext cx="11630025" cy="3448050"/>
        </a:xfrm>
        <a:prstGeom prst="rect">
          <a:avLst/>
        </a:prstGeom>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3625" y="5753100"/>
          <a:ext cx="11630025" cy="2962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　人件費や資材単価の高騰による経常経費の増額によるところが大きい。その他、人口や事業所の減少による歳入減も影響している。</a:t>
          </a: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　見通しとしては、財政状況の改善が無ければ、今後十数年で枯渇することも懸念しており、事業の見直しや施設の統廃合の検討など、早期の財政健全化着手に努める。</a:t>
          </a: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fLocksText="0">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39825" y="5372100"/>
          <a:ext cx="2047875"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3625" y="8877300"/>
          <a:ext cx="11630025" cy="3448050"/>
        </a:xfrm>
        <a:prstGeom prst="rect">
          <a:avLst/>
        </a:prstGeom>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3625" y="9353550"/>
          <a:ext cx="11630025" cy="29527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　運用利子のみ積立しており増減はない。</a:t>
          </a: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　繰上償還の実施に備え必要な積立を行う必要がある。</a:t>
          </a: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fLocksText="0">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39825" y="8972550"/>
          <a:ext cx="1257300"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17,119
16,961
89.45
11,500,016
10,919,543
552,340
6,600,638
11,347,889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該比率は類似団体平均に比して高く、上昇傾向にあり、公共施設の老朽化が進んでいることを表している。将来的に必要となる更新経費が増大していると言えることから、公共施設等総合管理計画及び個別施設計画に基づき、施設ごとの利用方針を定め、計画的な施設の更新や統廃合、除却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66887</xdr:rowOff>
    </xdr:from>
    <xdr:to>
      <xdr:col>19</xdr:col>
      <xdr:colOff>187325</xdr:colOff>
      <xdr:row>33</xdr:row>
      <xdr:rowOff>168487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4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2117</xdr:rowOff>
    </xdr:from>
    <xdr:to>
      <xdr:col>15</xdr:col>
      <xdr:colOff>187325</xdr:colOff>
      <xdr:row>33</xdr:row>
      <xdr:rowOff>103716</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32385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52917</xdr:rowOff>
    </xdr:from>
    <xdr:to>
      <xdr:col>19</xdr:col>
      <xdr:colOff>136525</xdr:colOff>
      <xdr:row>33</xdr:row>
      <xdr:rowOff>117687</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3289300" y="648229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247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33</xdr:row>
      <xdr:rowOff>52917</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2527300" y="6280785"/>
          <a:ext cx="762000" cy="20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86" name="n_1aveValue有形固定資産減価償却率">
          <a:extLst>
            <a:ext uri="{FF2B5EF4-FFF2-40B4-BE49-F238E27FC236}">
              <a16:creationId xmlns:a16="http://schemas.microsoft.com/office/drawing/2014/main" id="{00000000-0008-0000-0D00-000056000000}"/>
            </a:ext>
          </a:extLst>
        </xdr:cNvPr>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25417</xdr:rowOff>
    </xdr:from>
    <xdr:ext cx="405111" cy="259045"/>
    <xdr:sp macro="" textlink="">
      <xdr:nvSpPr>
        <xdr:cNvPr id="87" name="n_2aveValue有形固定資産減価償却率">
          <a:extLst>
            <a:ext uri="{FF2B5EF4-FFF2-40B4-BE49-F238E27FC236}">
              <a16:creationId xmlns:a16="http://schemas.microsoft.com/office/drawing/2014/main" id="{00000000-0008-0000-0D00-000057000000}"/>
            </a:ext>
          </a:extLst>
        </xdr:cNvPr>
        <xdr:cNvSpPr txBox="1"/>
      </xdr:nvSpPr>
      <xdr:spPr>
        <a:xfrm>
          <a:off x="308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88" name="n_3aveValue有形固定資産減価償却率">
          <a:extLst>
            <a:ext uri="{FF2B5EF4-FFF2-40B4-BE49-F238E27FC236}">
              <a16:creationId xmlns:a16="http://schemas.microsoft.com/office/drawing/2014/main" id="{00000000-0008-0000-0D00-000058000000}"/>
            </a:ext>
          </a:extLst>
        </xdr:cNvPr>
        <xdr:cNvSpPr txBox="1"/>
      </xdr:nvSpPr>
      <xdr:spPr>
        <a:xfrm>
          <a:off x="2324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32614</xdr:rowOff>
    </xdr:from>
    <xdr:ext cx="405111" cy="259045"/>
    <xdr:sp macro="" textlink="">
      <xdr:nvSpPr>
        <xdr:cNvPr id="89" name="n_4aveValue有形固定資産減価償却率">
          <a:extLst>
            <a:ext uri="{FF2B5EF4-FFF2-40B4-BE49-F238E27FC236}">
              <a16:creationId xmlns:a16="http://schemas.microsoft.com/office/drawing/2014/main" id="{00000000-0008-0000-0D00-000059000000}"/>
            </a:ext>
          </a:extLst>
        </xdr:cNvPr>
        <xdr:cNvSpPr txBox="1"/>
      </xdr:nvSpPr>
      <xdr:spPr>
        <a:xfrm>
          <a:off x="1562744" y="5947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159614</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58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94844</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524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年度においては、地方交付税額の増加により一時的に比率が低下したが、令和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年度は交付額が平準化され比率が上昇している。但し、地方債残高の減少により、令和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年度以前に比べれば低い水準にある。令和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年度以降は能登半島地震の影響により、災害復旧事業債等の地方債発行により起債残高が増加する見込みのため、基金等の地方債以外の財源活用等により新規発行の抑制に取り組む必要がある。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154440</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726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45856</xdr:rowOff>
    </xdr:from>
    <xdr:to>
      <xdr:col>68</xdr:col>
      <xdr:colOff>123825</xdr:colOff>
      <xdr:row>30</xdr:row>
      <xdr:rowOff>147456</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3271500" y="596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145478</xdr:rowOff>
    </xdr:from>
    <xdr:to>
      <xdr:col>64</xdr:col>
      <xdr:colOff>123825</xdr:colOff>
      <xdr:row>31</xdr:row>
      <xdr:rowOff>75628</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2509500" y="606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1479</xdr:rowOff>
    </xdr:from>
    <xdr:to>
      <xdr:col>60</xdr:col>
      <xdr:colOff>123825</xdr:colOff>
      <xdr:row>31</xdr:row>
      <xdr:rowOff>103079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1747500" y="608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144553</xdr:rowOff>
    </xdr:from>
    <xdr:to>
      <xdr:col>76</xdr:col>
      <xdr:colOff>73025</xdr:colOff>
      <xdr:row>31</xdr:row>
      <xdr:rowOff>74703</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60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122980</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603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39842</xdr:rowOff>
    </xdr:from>
    <xdr:to>
      <xdr:col>72</xdr:col>
      <xdr:colOff>123825</xdr:colOff>
      <xdr:row>30</xdr:row>
      <xdr:rowOff>141442</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595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90642</xdr:rowOff>
    </xdr:from>
    <xdr:to>
      <xdr:col>76</xdr:col>
      <xdr:colOff>22225</xdr:colOff>
      <xdr:row>31</xdr:row>
      <xdr:rowOff>23903</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084300" y="6005667"/>
          <a:ext cx="711200" cy="1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147520</xdr:rowOff>
    </xdr:from>
    <xdr:to>
      <xdr:col>68</xdr:col>
      <xdr:colOff>123825</xdr:colOff>
      <xdr:row>32</xdr:row>
      <xdr:rowOff>77670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3271500" y="62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90642</xdr:rowOff>
    </xdr:from>
    <xdr:to>
      <xdr:col>72</xdr:col>
      <xdr:colOff>73025</xdr:colOff>
      <xdr:row>32</xdr:row>
      <xdr:rowOff>26870</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3322300" y="6005667"/>
          <a:ext cx="762000" cy="27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50555</xdr:rowOff>
    </xdr:from>
    <xdr:to>
      <xdr:col>64</xdr:col>
      <xdr:colOff>123825</xdr:colOff>
      <xdr:row>32</xdr:row>
      <xdr:rowOff>152155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509500" y="63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26870</xdr:rowOff>
    </xdr:from>
    <xdr:to>
      <xdr:col>68</xdr:col>
      <xdr:colOff>73025</xdr:colOff>
      <xdr:row>32</xdr:row>
      <xdr:rowOff>101355</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2560300" y="6284795"/>
          <a:ext cx="762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19903</xdr:rowOff>
    </xdr:from>
    <xdr:to>
      <xdr:col>60</xdr:col>
      <xdr:colOff>123825</xdr:colOff>
      <xdr:row>33</xdr:row>
      <xdr:rowOff>121503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747500" y="6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101355</xdr:rowOff>
    </xdr:from>
    <xdr:to>
      <xdr:col>64</xdr:col>
      <xdr:colOff>73025</xdr:colOff>
      <xdr:row>33</xdr:row>
      <xdr:rowOff>70703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798300" y="6359280"/>
          <a:ext cx="762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46780</xdr:rowOff>
    </xdr:from>
    <xdr:ext cx="469744" cy="259045"/>
    <xdr:sp macro="" textlink="">
      <xdr:nvSpPr>
        <xdr:cNvPr id="149" name="n_1aveValue債務償還比率">
          <a:extLst>
            <a:ext uri="{FF2B5EF4-FFF2-40B4-BE49-F238E27FC236}">
              <a16:creationId xmlns:a16="http://schemas.microsoft.com/office/drawing/2014/main" id="{00000000-0008-0000-0D00-000095000000}"/>
            </a:ext>
          </a:extLst>
        </xdr:cNvPr>
        <xdr:cNvSpPr txBox="1"/>
      </xdr:nvSpPr>
      <xdr:spPr>
        <a:xfrm>
          <a:off x="13836727" y="56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163983</xdr:rowOff>
    </xdr:from>
    <xdr:ext cx="469744" cy="259045"/>
    <xdr:sp macro="" textlink="">
      <xdr:nvSpPr>
        <xdr:cNvPr id="150" name="n_2aveValue債務償還比率">
          <a:extLst>
            <a:ext uri="{FF2B5EF4-FFF2-40B4-BE49-F238E27FC236}">
              <a16:creationId xmlns:a16="http://schemas.microsoft.com/office/drawing/2014/main" id="{00000000-0008-0000-0D00-000096000000}"/>
            </a:ext>
          </a:extLst>
        </xdr:cNvPr>
        <xdr:cNvSpPr txBox="1"/>
      </xdr:nvSpPr>
      <xdr:spPr>
        <a:xfrm>
          <a:off x="13087427" y="57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92155</xdr:rowOff>
    </xdr:from>
    <xdr:ext cx="469744" cy="259045"/>
    <xdr:sp macro="" textlink="">
      <xdr:nvSpPr>
        <xdr:cNvPr id="151" name="n_3aveValue債務償還比率">
          <a:extLst>
            <a:ext uri="{FF2B5EF4-FFF2-40B4-BE49-F238E27FC236}">
              <a16:creationId xmlns:a16="http://schemas.microsoft.com/office/drawing/2014/main" id="{00000000-0008-0000-0D00-000097000000}"/>
            </a:ext>
          </a:extLst>
        </xdr:cNvPr>
        <xdr:cNvSpPr txBox="1"/>
      </xdr:nvSpPr>
      <xdr:spPr>
        <a:xfrm>
          <a:off x="12325427" y="58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119606</xdr:rowOff>
    </xdr:from>
    <xdr:ext cx="469744" cy="259045"/>
    <xdr:sp macro="" textlink="">
      <xdr:nvSpPr>
        <xdr:cNvPr id="152" name="n_4aveValue債務償還比率">
          <a:extLst>
            <a:ext uri="{FF2B5EF4-FFF2-40B4-BE49-F238E27FC236}">
              <a16:creationId xmlns:a16="http://schemas.microsoft.com/office/drawing/2014/main" id="{00000000-0008-0000-0D00-000098000000}"/>
            </a:ext>
          </a:extLst>
        </xdr:cNvPr>
        <xdr:cNvSpPr txBox="1"/>
      </xdr:nvSpPr>
      <xdr:spPr>
        <a:xfrm>
          <a:off x="11563427" y="586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132569</xdr:rowOff>
    </xdr:from>
    <xdr:ext cx="469744" cy="259045"/>
    <xdr:sp macro="" textlink="">
      <xdr:nvSpPr>
        <xdr:cNvPr id="153" name="n_1mainValue債務償還比率">
          <a:extLst>
            <a:ext uri="{FF2B5EF4-FFF2-40B4-BE49-F238E27FC236}">
              <a16:creationId xmlns:a16="http://schemas.microsoft.com/office/drawing/2014/main" id="{00000000-0008-0000-0D00-000099000000}"/>
            </a:ext>
          </a:extLst>
        </xdr:cNvPr>
        <xdr:cNvSpPr txBox="1"/>
      </xdr:nvSpPr>
      <xdr:spPr>
        <a:xfrm>
          <a:off x="13836727" y="604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68797</xdr:rowOff>
    </xdr:from>
    <xdr:ext cx="469744" cy="259045"/>
    <xdr:sp macro="" textlink="">
      <xdr:nvSpPr>
        <xdr:cNvPr id="154" name="n_2mainValue債務償還比率">
          <a:extLst>
            <a:ext uri="{FF2B5EF4-FFF2-40B4-BE49-F238E27FC236}">
              <a16:creationId xmlns:a16="http://schemas.microsoft.com/office/drawing/2014/main" id="{00000000-0008-0000-0D00-00009A000000}"/>
            </a:ext>
          </a:extLst>
        </xdr:cNvPr>
        <xdr:cNvSpPr txBox="1"/>
      </xdr:nvSpPr>
      <xdr:spPr>
        <a:xfrm>
          <a:off x="13087427" y="632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143282</xdr:rowOff>
    </xdr:from>
    <xdr:ext cx="469744" cy="259045"/>
    <xdr:sp macro="" textlink="">
      <xdr:nvSpPr>
        <xdr:cNvPr id="155" name="n_3mainValue債務償還比率">
          <a:extLst>
            <a:ext uri="{FF2B5EF4-FFF2-40B4-BE49-F238E27FC236}">
              <a16:creationId xmlns:a16="http://schemas.microsoft.com/office/drawing/2014/main" id="{00000000-0008-0000-0D00-00009B000000}"/>
            </a:ext>
          </a:extLst>
        </xdr:cNvPr>
        <xdr:cNvSpPr txBox="1"/>
      </xdr:nvSpPr>
      <xdr:spPr>
        <a:xfrm>
          <a:off x="12325427" y="64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112630</xdr:rowOff>
    </xdr:from>
    <xdr:ext cx="469744" cy="259045"/>
    <xdr:sp macro="" textlink="">
      <xdr:nvSpPr>
        <xdr:cNvPr id="156" name="n_4mainValue債務償還比率">
          <a:extLst>
            <a:ext uri="{FF2B5EF4-FFF2-40B4-BE49-F238E27FC236}">
              <a16:creationId xmlns:a16="http://schemas.microsoft.com/office/drawing/2014/main" id="{00000000-0008-0000-0D00-00009C000000}"/>
            </a:ext>
          </a:extLst>
        </xdr:cNvPr>
        <xdr:cNvSpPr txBox="1"/>
      </xdr:nvSpPr>
      <xdr:spPr>
        <a:xfrm>
          <a:off x="11563427" y="654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17,119
16,961
89.45
11,500,016
10,919,543
552,340
6,600,638
11,347,889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122555</xdr:rowOff>
    </xdr:from>
    <xdr:to>
      <xdr:col>20</xdr:col>
      <xdr:colOff>38100</xdr:colOff>
      <xdr:row>40</xdr:row>
      <xdr:rowOff>52705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2857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135255</xdr:rowOff>
    </xdr:from>
    <xdr:to>
      <xdr:col>19</xdr:col>
      <xdr:colOff>177800</xdr:colOff>
      <xdr:row>40</xdr:row>
      <xdr:rowOff>1905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2908300" y="6821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48260</xdr:rowOff>
    </xdr:from>
    <xdr:to>
      <xdr:col>10</xdr:col>
      <xdr:colOff>165100</xdr:colOff>
      <xdr:row>39</xdr:row>
      <xdr:rowOff>149860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196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99060</xdr:rowOff>
    </xdr:from>
    <xdr:to>
      <xdr:col>15</xdr:col>
      <xdr:colOff>50800</xdr:colOff>
      <xdr:row>39</xdr:row>
      <xdr:rowOff>135255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2019300" y="6785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149242</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160672</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170197</xdr:rowOff>
    </xdr:from>
    <xdr:ext cx="405111" cy="259045"/>
    <xdr:sp macro="" textlink="">
      <xdr:nvSpPr>
        <xdr:cNvPr id="81" name="n_4aveValue【道路】&#10;有形固定資産減価償却率">
          <a:extLst>
            <a:ext uri="{FF2B5EF4-FFF2-40B4-BE49-F238E27FC236}">
              <a16:creationId xmlns:a16="http://schemas.microsoft.com/office/drawing/2014/main" id="{00000000-0008-0000-0E00-000051000000}"/>
            </a:ext>
          </a:extLst>
        </xdr:cNvPr>
        <xdr:cNvSpPr txBox="1"/>
      </xdr:nvSpPr>
      <xdr:spPr>
        <a:xfrm>
          <a:off x="927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43832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140987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18050</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704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56200</xdr:rowOff>
    </xdr:from>
    <xdr:to>
      <xdr:col>46</xdr:col>
      <xdr:colOff>38100</xdr:colOff>
      <xdr:row>41</xdr:row>
      <xdr:rowOff>157800</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708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56723</xdr:rowOff>
    </xdr:from>
    <xdr:to>
      <xdr:col>41</xdr:col>
      <xdr:colOff>101600</xdr:colOff>
      <xdr:row>41</xdr:row>
      <xdr:rowOff>158323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708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57243</xdr:rowOff>
    </xdr:from>
    <xdr:to>
      <xdr:col>36</xdr:col>
      <xdr:colOff>165100</xdr:colOff>
      <xdr:row>41</xdr:row>
      <xdr:rowOff>158843</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6921500" y="708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52494</xdr:rowOff>
    </xdr:from>
    <xdr:to>
      <xdr:col>50</xdr:col>
      <xdr:colOff>165100</xdr:colOff>
      <xdr:row>41</xdr:row>
      <xdr:rowOff>154094</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588500" y="70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52907</xdr:rowOff>
    </xdr:from>
    <xdr:to>
      <xdr:col>46</xdr:col>
      <xdr:colOff>38100</xdr:colOff>
      <xdr:row>41</xdr:row>
      <xdr:rowOff>154507</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8699500" y="708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103294</xdr:rowOff>
    </xdr:from>
    <xdr:to>
      <xdr:col>50</xdr:col>
      <xdr:colOff>114300</xdr:colOff>
      <xdr:row>41</xdr:row>
      <xdr:rowOff>103707</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8750300" y="7132744"/>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53567</xdr:rowOff>
    </xdr:from>
    <xdr:to>
      <xdr:col>41</xdr:col>
      <xdr:colOff>101600</xdr:colOff>
      <xdr:row>41</xdr:row>
      <xdr:rowOff>155167</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7810500" y="70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103707</xdr:rowOff>
    </xdr:from>
    <xdr:to>
      <xdr:col>45</xdr:col>
      <xdr:colOff>177800</xdr:colOff>
      <xdr:row>41</xdr:row>
      <xdr:rowOff>104367</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7861300" y="7133157"/>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148927</xdr:rowOff>
    </xdr:from>
    <xdr:ext cx="534377"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483111" y="71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149450</xdr:rowOff>
    </xdr:from>
    <xdr:ext cx="534377"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594111" y="717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3920</xdr:rowOff>
    </xdr:from>
    <xdr:ext cx="534377" cy="259045"/>
    <xdr:sp macro="" textlink="">
      <xdr:nvSpPr>
        <xdr:cNvPr id="130" name="n_4aveValue【道路】&#10;一人当たり延長">
          <a:extLst>
            <a:ext uri="{FF2B5EF4-FFF2-40B4-BE49-F238E27FC236}">
              <a16:creationId xmlns:a16="http://schemas.microsoft.com/office/drawing/2014/main" id="{00000000-0008-0000-0E00-000082000000}"/>
            </a:ext>
          </a:extLst>
        </xdr:cNvPr>
        <xdr:cNvSpPr txBox="1"/>
      </xdr:nvSpPr>
      <xdr:spPr>
        <a:xfrm>
          <a:off x="6705111" y="68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145221</xdr:rowOff>
    </xdr:from>
    <xdr:ext cx="534377" cy="259045"/>
    <xdr:sp macro="" textlink="">
      <xdr:nvSpPr>
        <xdr:cNvPr id="131" name="n_1mainValue【道路】&#10;一人当たり延長">
          <a:extLst>
            <a:ext uri="{FF2B5EF4-FFF2-40B4-BE49-F238E27FC236}">
              <a16:creationId xmlns:a16="http://schemas.microsoft.com/office/drawing/2014/main" id="{00000000-0008-0000-0E00-000083000000}"/>
            </a:ext>
          </a:extLst>
        </xdr:cNvPr>
        <xdr:cNvSpPr txBox="1"/>
      </xdr:nvSpPr>
      <xdr:spPr>
        <a:xfrm>
          <a:off x="9359411" y="71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171034</xdr:rowOff>
    </xdr:from>
    <xdr:ext cx="534377" cy="259045"/>
    <xdr:sp macro="" textlink="">
      <xdr:nvSpPr>
        <xdr:cNvPr id="132" name="n_2mainValue【道路】&#10;一人当たり延長">
          <a:extLst>
            <a:ext uri="{FF2B5EF4-FFF2-40B4-BE49-F238E27FC236}">
              <a16:creationId xmlns:a16="http://schemas.microsoft.com/office/drawing/2014/main" id="{00000000-0008-0000-0E00-000084000000}"/>
            </a:ext>
          </a:extLst>
        </xdr:cNvPr>
        <xdr:cNvSpPr txBox="1"/>
      </xdr:nvSpPr>
      <xdr:spPr>
        <a:xfrm>
          <a:off x="8483111" y="68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xdr:rowOff>
    </xdr:from>
    <xdr:ext cx="534377" cy="259045"/>
    <xdr:sp macro="" textlink="">
      <xdr:nvSpPr>
        <xdr:cNvPr id="133" name="n_3mainValue【道路】&#10;一人当たり延長">
          <a:extLst>
            <a:ext uri="{FF2B5EF4-FFF2-40B4-BE49-F238E27FC236}">
              <a16:creationId xmlns:a16="http://schemas.microsoft.com/office/drawing/2014/main" id="{00000000-0008-0000-0E00-000085000000}"/>
            </a:ext>
          </a:extLst>
        </xdr:cNvPr>
        <xdr:cNvSpPr txBox="1"/>
      </xdr:nvSpPr>
      <xdr:spPr>
        <a:xfrm>
          <a:off x="7594111" y="685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00000000-0008-0000-0E00-00009F00000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00000000-0008-0000-0E00-0000A1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0000000-0008-0000-0E00-0000A3000000}"/>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2857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24765</xdr:rowOff>
    </xdr:from>
    <xdr:to>
      <xdr:col>19</xdr:col>
      <xdr:colOff>177800</xdr:colOff>
      <xdr:row>59</xdr:row>
      <xdr:rowOff>57150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2908300" y="101403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113030</xdr:rowOff>
    </xdr:from>
    <xdr:to>
      <xdr:col>10</xdr:col>
      <xdr:colOff>165100</xdr:colOff>
      <xdr:row>59</xdr:row>
      <xdr:rowOff>43180</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1968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163830</xdr:rowOff>
    </xdr:from>
    <xdr:to>
      <xdr:col>15</xdr:col>
      <xdr:colOff>50800</xdr:colOff>
      <xdr:row>59</xdr:row>
      <xdr:rowOff>24765</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2019300" y="101079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82" name="n_4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83" name="n_1main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84" name="n_2main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59707</xdr:rowOff>
    </xdr:from>
    <xdr:ext cx="405111" cy="259045"/>
    <xdr:sp macro="" textlink="">
      <xdr:nvSpPr>
        <xdr:cNvPr id="185" name="n_3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1816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00000000-0008-0000-0E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08" name="【橋りょう・トンネル】&#10;一人当たり有形固定資産（償却資産）額最小値テキスト">
          <a:extLst>
            <a:ext uri="{FF2B5EF4-FFF2-40B4-BE49-F238E27FC236}">
              <a16:creationId xmlns:a16="http://schemas.microsoft.com/office/drawing/2014/main" id="{00000000-0008-0000-0E00-0000D0000000}"/>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00000000-0008-0000-0E00-0000D2000000}"/>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153223</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00000000-0008-0000-0E00-0000D4000000}"/>
            </a:ext>
          </a:extLst>
        </xdr:cNvPr>
        <xdr:cNvSpPr txBox="1"/>
      </xdr:nvSpPr>
      <xdr:spPr>
        <a:xfrm>
          <a:off x="10515600" y="10783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60005</xdr:rowOff>
    </xdr:from>
    <xdr:to>
      <xdr:col>46</xdr:col>
      <xdr:colOff>38100</xdr:colOff>
      <xdr:row>63</xdr:row>
      <xdr:rowOff>161605</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8699500" y="108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61633</xdr:rowOff>
    </xdr:from>
    <xdr:to>
      <xdr:col>41</xdr:col>
      <xdr:colOff>101600</xdr:colOff>
      <xdr:row>63</xdr:row>
      <xdr:rowOff>163233</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7810500" y="1086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65377</xdr:rowOff>
    </xdr:from>
    <xdr:to>
      <xdr:col>36</xdr:col>
      <xdr:colOff>165100</xdr:colOff>
      <xdr:row>63</xdr:row>
      <xdr:rowOff>166977</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6921500" y="1086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156932</xdr:rowOff>
    </xdr:from>
    <xdr:to>
      <xdr:col>50</xdr:col>
      <xdr:colOff>165100</xdr:colOff>
      <xdr:row>63</xdr:row>
      <xdr:rowOff>87082</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9588500" y="107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158987</xdr:rowOff>
    </xdr:from>
    <xdr:to>
      <xdr:col>46</xdr:col>
      <xdr:colOff>38100</xdr:colOff>
      <xdr:row>63</xdr:row>
      <xdr:rowOff>89137</xdr:rowOff>
    </xdr:to>
    <xdr:sp macro="" textlink="">
      <xdr:nvSpPr>
        <xdr:cNvPr id="224" name="楕円 223">
          <a:extLst>
            <a:ext uri="{FF2B5EF4-FFF2-40B4-BE49-F238E27FC236}">
              <a16:creationId xmlns:a16="http://schemas.microsoft.com/office/drawing/2014/main" id="{00000000-0008-0000-0E00-0000E0000000}"/>
            </a:ext>
          </a:extLst>
        </xdr:cNvPr>
        <xdr:cNvSpPr/>
      </xdr:nvSpPr>
      <xdr:spPr>
        <a:xfrm>
          <a:off x="8699500" y="107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36282</xdr:rowOff>
    </xdr:from>
    <xdr:to>
      <xdr:col>50</xdr:col>
      <xdr:colOff>114300</xdr:colOff>
      <xdr:row>63</xdr:row>
      <xdr:rowOff>38337</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8750300" y="10837632"/>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160806</xdr:rowOff>
    </xdr:from>
    <xdr:to>
      <xdr:col>41</xdr:col>
      <xdr:colOff>101600</xdr:colOff>
      <xdr:row>63</xdr:row>
      <xdr:rowOff>90956</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7810500" y="1079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38337</xdr:rowOff>
    </xdr:from>
    <xdr:to>
      <xdr:col>45</xdr:col>
      <xdr:colOff>177800</xdr:colOff>
      <xdr:row>63</xdr:row>
      <xdr:rowOff>40156</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7861300" y="10839687"/>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98838</xdr:rowOff>
    </xdr:from>
    <xdr:ext cx="599010" cy="259045"/>
    <xdr:sp macro="" textlink="">
      <xdr:nvSpPr>
        <xdr:cNvPr id="228" name="n_1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9327095" y="1090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152732</xdr:rowOff>
    </xdr:from>
    <xdr:ext cx="599010" cy="259045"/>
    <xdr:sp macro="" textlink="">
      <xdr:nvSpPr>
        <xdr:cNvPr id="229" name="n_2ave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8450795" y="1095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154360</xdr:rowOff>
    </xdr:from>
    <xdr:ext cx="599010" cy="259045"/>
    <xdr:sp macro="" textlink="">
      <xdr:nvSpPr>
        <xdr:cNvPr id="230" name="n_3ave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7561795" y="1095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12054</xdr:rowOff>
    </xdr:from>
    <xdr:ext cx="599010" cy="259045"/>
    <xdr:sp macro="" textlink="">
      <xdr:nvSpPr>
        <xdr:cNvPr id="231" name="n_4ave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6672795" y="1064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103609</xdr:rowOff>
    </xdr:from>
    <xdr:ext cx="599010" cy="259045"/>
    <xdr:sp macro="" textlink="">
      <xdr:nvSpPr>
        <xdr:cNvPr id="232" name="n_1main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9327095" y="1056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105664</xdr:rowOff>
    </xdr:from>
    <xdr:ext cx="599010" cy="259045"/>
    <xdr:sp macro="" textlink="">
      <xdr:nvSpPr>
        <xdr:cNvPr id="233" name="n_2main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8450795" y="1056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107483</xdr:rowOff>
    </xdr:from>
    <xdr:ext cx="599010" cy="259045"/>
    <xdr:sp macro="" textlink="">
      <xdr:nvSpPr>
        <xdr:cNvPr id="234" name="n_3main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7561795" y="1056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00000000-0008-0000-0E00-00000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公営住宅】&#10;有形固定資産減価償却率最小値テキスト">
          <a:extLst>
            <a:ext uri="{FF2B5EF4-FFF2-40B4-BE49-F238E27FC236}">
              <a16:creationId xmlns:a16="http://schemas.microsoft.com/office/drawing/2014/main" id="{00000000-0008-0000-0E00-00000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62" name="【公営住宅】&#10;有形固定資産減価償却率最大値テキスト">
          <a:extLst>
            <a:ext uri="{FF2B5EF4-FFF2-40B4-BE49-F238E27FC236}">
              <a16:creationId xmlns:a16="http://schemas.microsoft.com/office/drawing/2014/main" id="{00000000-0008-0000-0E00-000006010000}"/>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00000000-0008-0000-0E00-000008010000}"/>
            </a:ext>
          </a:extLst>
        </xdr:cNvPr>
        <xdr:cNvSpPr txBox="1"/>
      </xdr:nvSpPr>
      <xdr:spPr>
        <a:xfrm>
          <a:off x="46736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65" name="フローチャート: 判断 264">
          <a:extLst>
            <a:ext uri="{FF2B5EF4-FFF2-40B4-BE49-F238E27FC236}">
              <a16:creationId xmlns:a16="http://schemas.microsoft.com/office/drawing/2014/main" id="{00000000-0008-0000-0E00-000009010000}"/>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66" name="フローチャート: 判断 265">
          <a:extLst>
            <a:ext uri="{FF2B5EF4-FFF2-40B4-BE49-F238E27FC236}">
              <a16:creationId xmlns:a16="http://schemas.microsoft.com/office/drawing/2014/main" id="{00000000-0008-0000-0E00-00000A010000}"/>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67" name="フローチャート: 判断 266">
          <a:extLst>
            <a:ext uri="{FF2B5EF4-FFF2-40B4-BE49-F238E27FC236}">
              <a16:creationId xmlns:a16="http://schemas.microsoft.com/office/drawing/2014/main" id="{00000000-0008-0000-0E00-00000B010000}"/>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107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275" name="楕円 274">
          <a:extLst>
            <a:ext uri="{FF2B5EF4-FFF2-40B4-BE49-F238E27FC236}">
              <a16:creationId xmlns:a16="http://schemas.microsoft.com/office/drawing/2014/main" id="{00000000-0008-0000-0E00-000013010000}"/>
            </a:ext>
          </a:extLst>
        </xdr:cNvPr>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76" name="楕円 275">
          <a:extLst>
            <a:ext uri="{FF2B5EF4-FFF2-40B4-BE49-F238E27FC236}">
              <a16:creationId xmlns:a16="http://schemas.microsoft.com/office/drawing/2014/main" id="{00000000-0008-0000-0E00-000014010000}"/>
            </a:ext>
          </a:extLst>
        </xdr:cNvPr>
        <xdr:cNvSpPr/>
      </xdr:nvSpPr>
      <xdr:spPr>
        <a:xfrm>
          <a:off x="2857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137161</xdr:rowOff>
    </xdr:from>
    <xdr:to>
      <xdr:col>19</xdr:col>
      <xdr:colOff>177800</xdr:colOff>
      <xdr:row>84</xdr:row>
      <xdr:rowOff>15239</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2908300" y="143675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85725</xdr:rowOff>
    </xdr:from>
    <xdr:to>
      <xdr:col>15</xdr:col>
      <xdr:colOff>50800</xdr:colOff>
      <xdr:row>83</xdr:row>
      <xdr:rowOff>137161</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2019300" y="143160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8272</xdr:rowOff>
    </xdr:from>
    <xdr:ext cx="405111" cy="259045"/>
    <xdr:sp macro="" textlink="">
      <xdr:nvSpPr>
        <xdr:cNvPr id="280" name="n_1aveValue【公営住宅】&#10;有形固定資産減価償却率">
          <a:extLst>
            <a:ext uri="{FF2B5EF4-FFF2-40B4-BE49-F238E27FC236}">
              <a16:creationId xmlns:a16="http://schemas.microsoft.com/office/drawing/2014/main" id="{00000000-0008-0000-0E00-000018010000}"/>
            </a:ext>
          </a:extLst>
        </xdr:cNvPr>
        <xdr:cNvSpPr txBox="1"/>
      </xdr:nvSpPr>
      <xdr:spPr>
        <a:xfrm>
          <a:off x="35820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281" name="n_2aveValue【公営住宅】&#10;有形固定資産減価償却率">
          <a:extLst>
            <a:ext uri="{FF2B5EF4-FFF2-40B4-BE49-F238E27FC236}">
              <a16:creationId xmlns:a16="http://schemas.microsoft.com/office/drawing/2014/main" id="{00000000-0008-0000-0E00-000019010000}"/>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282" name="n_3aveValue【公営住宅】&#10;有形固定資産減価償却率">
          <a:extLst>
            <a:ext uri="{FF2B5EF4-FFF2-40B4-BE49-F238E27FC236}">
              <a16:creationId xmlns:a16="http://schemas.microsoft.com/office/drawing/2014/main" id="{00000000-0008-0000-0E00-00001A010000}"/>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283" name="n_4aveValue【公営住宅】&#10;有形固定資産減価償却率">
          <a:extLst>
            <a:ext uri="{FF2B5EF4-FFF2-40B4-BE49-F238E27FC236}">
              <a16:creationId xmlns:a16="http://schemas.microsoft.com/office/drawing/2014/main" id="{00000000-0008-0000-0E00-00001B010000}"/>
            </a:ext>
          </a:extLst>
        </xdr:cNvPr>
        <xdr:cNvSpPr txBox="1"/>
      </xdr:nvSpPr>
      <xdr:spPr>
        <a:xfrm>
          <a:off x="927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284" name="n_1mainValue【公営住宅】&#10;有形固定資産減価償却率">
          <a:extLst>
            <a:ext uri="{FF2B5EF4-FFF2-40B4-BE49-F238E27FC236}">
              <a16:creationId xmlns:a16="http://schemas.microsoft.com/office/drawing/2014/main" id="{00000000-0008-0000-0E00-00001C010000}"/>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285" name="n_2mainValue【公営住宅】&#10;有形固定資産減価償却率">
          <a:extLst>
            <a:ext uri="{FF2B5EF4-FFF2-40B4-BE49-F238E27FC236}">
              <a16:creationId xmlns:a16="http://schemas.microsoft.com/office/drawing/2014/main" id="{00000000-0008-0000-0E00-00001D010000}"/>
            </a:ext>
          </a:extLst>
        </xdr:cNvPr>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127652</xdr:rowOff>
    </xdr:from>
    <xdr:ext cx="405111" cy="259045"/>
    <xdr:sp macro="" textlink="">
      <xdr:nvSpPr>
        <xdr:cNvPr id="286" name="n_3mainValue【公営住宅】&#10;有形固定資産減価償却率">
          <a:extLst>
            <a:ext uri="{FF2B5EF4-FFF2-40B4-BE49-F238E27FC236}">
              <a16:creationId xmlns:a16="http://schemas.microsoft.com/office/drawing/2014/main" id="{00000000-0008-0000-0E00-00001E010000}"/>
            </a:ext>
          </a:extLst>
        </xdr:cNvPr>
        <xdr:cNvSpPr txBox="1"/>
      </xdr:nvSpPr>
      <xdr:spPr>
        <a:xfrm>
          <a:off x="1816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a:extLst>
            <a:ext uri="{FF2B5EF4-FFF2-40B4-BE49-F238E27FC236}">
              <a16:creationId xmlns:a16="http://schemas.microsoft.com/office/drawing/2014/main" id="{00000000-0008-0000-0E00-00003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13" name="【公営住宅】&#10;一人当たり面積最小値テキスト">
          <a:extLst>
            <a:ext uri="{FF2B5EF4-FFF2-40B4-BE49-F238E27FC236}">
              <a16:creationId xmlns:a16="http://schemas.microsoft.com/office/drawing/2014/main" id="{00000000-0008-0000-0E00-000039010000}"/>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15" name="【公営住宅】&#10;一人当たり面積最大値テキスト">
          <a:extLst>
            <a:ext uri="{FF2B5EF4-FFF2-40B4-BE49-F238E27FC236}">
              <a16:creationId xmlns:a16="http://schemas.microsoft.com/office/drawing/2014/main" id="{00000000-0008-0000-0E00-00003B010000}"/>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42144</xdr:rowOff>
    </xdr:from>
    <xdr:ext cx="469744" cy="259045"/>
    <xdr:sp macro="" textlink="">
      <xdr:nvSpPr>
        <xdr:cNvPr id="317" name="【公営住宅】&#10;一人当たり面積平均値テキスト">
          <a:extLst>
            <a:ext uri="{FF2B5EF4-FFF2-40B4-BE49-F238E27FC236}">
              <a16:creationId xmlns:a16="http://schemas.microsoft.com/office/drawing/2014/main" id="{00000000-0008-0000-0E00-00003D010000}"/>
            </a:ext>
          </a:extLst>
        </xdr:cNvPr>
        <xdr:cNvSpPr txBox="1"/>
      </xdr:nvSpPr>
      <xdr:spPr>
        <a:xfrm>
          <a:off x="10515600" y="14615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18" name="フローチャート: 判断 317">
          <a:extLst>
            <a:ext uri="{FF2B5EF4-FFF2-40B4-BE49-F238E27FC236}">
              <a16:creationId xmlns:a16="http://schemas.microsoft.com/office/drawing/2014/main" id="{00000000-0008-0000-0E00-00003E010000}"/>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155158</xdr:rowOff>
    </xdr:from>
    <xdr:to>
      <xdr:col>46</xdr:col>
      <xdr:colOff>38100</xdr:colOff>
      <xdr:row>86</xdr:row>
      <xdr:rowOff>85308</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8699500" y="1472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157770</xdr:rowOff>
    </xdr:from>
    <xdr:to>
      <xdr:col>41</xdr:col>
      <xdr:colOff>101600</xdr:colOff>
      <xdr:row>86</xdr:row>
      <xdr:rowOff>87920</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7810500" y="147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162832</xdr:rowOff>
    </xdr:from>
    <xdr:to>
      <xdr:col>36</xdr:col>
      <xdr:colOff>165100</xdr:colOff>
      <xdr:row>86</xdr:row>
      <xdr:rowOff>92982</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6921500" y="147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8201</xdr:rowOff>
    </xdr:from>
    <xdr:to>
      <xdr:col>50</xdr:col>
      <xdr:colOff>165100</xdr:colOff>
      <xdr:row>86</xdr:row>
      <xdr:rowOff>109801</xdr:rowOff>
    </xdr:to>
    <xdr:sp macro="" textlink="">
      <xdr:nvSpPr>
        <xdr:cNvPr id="328" name="楕円 327">
          <a:extLst>
            <a:ext uri="{FF2B5EF4-FFF2-40B4-BE49-F238E27FC236}">
              <a16:creationId xmlns:a16="http://schemas.microsoft.com/office/drawing/2014/main" id="{00000000-0008-0000-0E00-000048010000}"/>
            </a:ext>
          </a:extLst>
        </xdr:cNvPr>
        <xdr:cNvSpPr/>
      </xdr:nvSpPr>
      <xdr:spPr>
        <a:xfrm>
          <a:off x="9588500" y="147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9834</xdr:rowOff>
    </xdr:from>
    <xdr:to>
      <xdr:col>46</xdr:col>
      <xdr:colOff>38100</xdr:colOff>
      <xdr:row>86</xdr:row>
      <xdr:rowOff>111434</xdr:rowOff>
    </xdr:to>
    <xdr:sp macro="" textlink="">
      <xdr:nvSpPr>
        <xdr:cNvPr id="329" name="楕円 328">
          <a:extLst>
            <a:ext uri="{FF2B5EF4-FFF2-40B4-BE49-F238E27FC236}">
              <a16:creationId xmlns:a16="http://schemas.microsoft.com/office/drawing/2014/main" id="{00000000-0008-0000-0E00-000049010000}"/>
            </a:ext>
          </a:extLst>
        </xdr:cNvPr>
        <xdr:cNvSpPr/>
      </xdr:nvSpPr>
      <xdr:spPr>
        <a:xfrm>
          <a:off x="8699500" y="147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59001</xdr:rowOff>
    </xdr:from>
    <xdr:to>
      <xdr:col>50</xdr:col>
      <xdr:colOff>114300</xdr:colOff>
      <xdr:row>86</xdr:row>
      <xdr:rowOff>60634</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flipV="1">
          <a:off x="8750300" y="148037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11303</xdr:rowOff>
    </xdr:from>
    <xdr:to>
      <xdr:col>41</xdr:col>
      <xdr:colOff>101600</xdr:colOff>
      <xdr:row>86</xdr:row>
      <xdr:rowOff>112903</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7810500" y="1475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60634</xdr:rowOff>
    </xdr:from>
    <xdr:to>
      <xdr:col>45</xdr:col>
      <xdr:colOff>177800</xdr:colOff>
      <xdr:row>86</xdr:row>
      <xdr:rowOff>62103</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7861300" y="14805334"/>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33" name="n_1aveValue【公営住宅】&#10;一人当たり面積">
          <a:extLst>
            <a:ext uri="{FF2B5EF4-FFF2-40B4-BE49-F238E27FC236}">
              <a16:creationId xmlns:a16="http://schemas.microsoft.com/office/drawing/2014/main" id="{00000000-0008-0000-0E00-00004D010000}"/>
            </a:ext>
          </a:extLst>
        </xdr:cNvPr>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101835</xdr:rowOff>
    </xdr:from>
    <xdr:ext cx="469744" cy="259045"/>
    <xdr:sp macro="" textlink="">
      <xdr:nvSpPr>
        <xdr:cNvPr id="334" name="n_2aveValue【公営住宅】&#10;一人当たり面積">
          <a:extLst>
            <a:ext uri="{FF2B5EF4-FFF2-40B4-BE49-F238E27FC236}">
              <a16:creationId xmlns:a16="http://schemas.microsoft.com/office/drawing/2014/main" id="{00000000-0008-0000-0E00-00004E010000}"/>
            </a:ext>
          </a:extLst>
        </xdr:cNvPr>
        <xdr:cNvSpPr txBox="1"/>
      </xdr:nvSpPr>
      <xdr:spPr>
        <a:xfrm>
          <a:off x="8515427" y="1450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104447</xdr:rowOff>
    </xdr:from>
    <xdr:ext cx="469744" cy="259045"/>
    <xdr:sp macro="" textlink="">
      <xdr:nvSpPr>
        <xdr:cNvPr id="335" name="n_3aveValue【公営住宅】&#10;一人当たり面積">
          <a:extLst>
            <a:ext uri="{FF2B5EF4-FFF2-40B4-BE49-F238E27FC236}">
              <a16:creationId xmlns:a16="http://schemas.microsoft.com/office/drawing/2014/main" id="{00000000-0008-0000-0E00-00004F010000}"/>
            </a:ext>
          </a:extLst>
        </xdr:cNvPr>
        <xdr:cNvSpPr txBox="1"/>
      </xdr:nvSpPr>
      <xdr:spPr>
        <a:xfrm>
          <a:off x="7626427" y="1450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109509</xdr:rowOff>
    </xdr:from>
    <xdr:ext cx="469744" cy="259045"/>
    <xdr:sp macro="" textlink="">
      <xdr:nvSpPr>
        <xdr:cNvPr id="336" name="n_4aveValue【公営住宅】&#10;一人当たり面積">
          <a:extLst>
            <a:ext uri="{FF2B5EF4-FFF2-40B4-BE49-F238E27FC236}">
              <a16:creationId xmlns:a16="http://schemas.microsoft.com/office/drawing/2014/main" id="{00000000-0008-0000-0E00-000050010000}"/>
            </a:ext>
          </a:extLst>
        </xdr:cNvPr>
        <xdr:cNvSpPr txBox="1"/>
      </xdr:nvSpPr>
      <xdr:spPr>
        <a:xfrm>
          <a:off x="6737427" y="145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100928</xdr:rowOff>
    </xdr:from>
    <xdr:ext cx="469744" cy="259045"/>
    <xdr:sp macro="" textlink="">
      <xdr:nvSpPr>
        <xdr:cNvPr id="337" name="n_1mainValue【公営住宅】&#10;一人当たり面積">
          <a:extLst>
            <a:ext uri="{FF2B5EF4-FFF2-40B4-BE49-F238E27FC236}">
              <a16:creationId xmlns:a16="http://schemas.microsoft.com/office/drawing/2014/main" id="{00000000-0008-0000-0E00-000051010000}"/>
            </a:ext>
          </a:extLst>
        </xdr:cNvPr>
        <xdr:cNvSpPr txBox="1"/>
      </xdr:nvSpPr>
      <xdr:spPr>
        <a:xfrm>
          <a:off x="9391727" y="148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102561</xdr:rowOff>
    </xdr:from>
    <xdr:ext cx="469744" cy="259045"/>
    <xdr:sp macro="" textlink="">
      <xdr:nvSpPr>
        <xdr:cNvPr id="338" name="n_2mainValue【公営住宅】&#10;一人当たり面積">
          <a:extLst>
            <a:ext uri="{FF2B5EF4-FFF2-40B4-BE49-F238E27FC236}">
              <a16:creationId xmlns:a16="http://schemas.microsoft.com/office/drawing/2014/main" id="{00000000-0008-0000-0E00-000052010000}"/>
            </a:ext>
          </a:extLst>
        </xdr:cNvPr>
        <xdr:cNvSpPr txBox="1"/>
      </xdr:nvSpPr>
      <xdr:spPr>
        <a:xfrm>
          <a:off x="8515427" y="1484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104030</xdr:rowOff>
    </xdr:from>
    <xdr:ext cx="469744" cy="259045"/>
    <xdr:sp macro="" textlink="">
      <xdr:nvSpPr>
        <xdr:cNvPr id="339" name="n_3mainValue【公営住宅】&#10;一人当たり面積">
          <a:extLst>
            <a:ext uri="{FF2B5EF4-FFF2-40B4-BE49-F238E27FC236}">
              <a16:creationId xmlns:a16="http://schemas.microsoft.com/office/drawing/2014/main" id="{00000000-0008-0000-0E00-000053010000}"/>
            </a:ext>
          </a:extLst>
        </xdr:cNvPr>
        <xdr:cNvSpPr txBox="1"/>
      </xdr:nvSpPr>
      <xdr:spPr>
        <a:xfrm>
          <a:off x="7626427" y="1484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a:extLst>
            <a:ext uri="{FF2B5EF4-FFF2-40B4-BE49-F238E27FC236}">
              <a16:creationId xmlns:a16="http://schemas.microsoft.com/office/drawing/2014/main" id="{00000000-0008-0000-0E00-00007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2" name="【認定こども園・幼稚園・保育所】&#10;有形固定資産減価償却率最小値テキスト">
          <a:extLst>
            <a:ext uri="{FF2B5EF4-FFF2-40B4-BE49-F238E27FC236}">
              <a16:creationId xmlns:a16="http://schemas.microsoft.com/office/drawing/2014/main" id="{00000000-0008-0000-0E00-00007E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384" name="【認定こども園・幼稚園・保育所】&#10;有形固定資産減価償却率最大値テキスト">
          <a:extLst>
            <a:ext uri="{FF2B5EF4-FFF2-40B4-BE49-F238E27FC236}">
              <a16:creationId xmlns:a16="http://schemas.microsoft.com/office/drawing/2014/main" id="{00000000-0008-0000-0E00-000080010000}"/>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11992</xdr:rowOff>
    </xdr:from>
    <xdr:ext cx="405111" cy="259045"/>
    <xdr:sp macro="" textlink="">
      <xdr:nvSpPr>
        <xdr:cNvPr id="386" name="【認定こども園・幼稚園・保育所】&#10;有形固定資産減価償却率平均値テキスト">
          <a:extLst>
            <a:ext uri="{FF2B5EF4-FFF2-40B4-BE49-F238E27FC236}">
              <a16:creationId xmlns:a16="http://schemas.microsoft.com/office/drawing/2014/main" id="{00000000-0008-0000-0E00-000082010000}"/>
            </a:ext>
          </a:extLst>
        </xdr:cNvPr>
        <xdr:cNvSpPr txBox="1"/>
      </xdr:nvSpPr>
      <xdr:spPr>
        <a:xfrm>
          <a:off x="16357600" y="652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84183</xdr:rowOff>
    </xdr:from>
    <xdr:to>
      <xdr:col>76</xdr:col>
      <xdr:colOff>165100</xdr:colOff>
      <xdr:row>39</xdr:row>
      <xdr:rowOff>14333</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4541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85816</xdr:rowOff>
    </xdr:from>
    <xdr:to>
      <xdr:col>81</xdr:col>
      <xdr:colOff>101600</xdr:colOff>
      <xdr:row>42</xdr:row>
      <xdr:rowOff>15966</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5430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31931</xdr:rowOff>
    </xdr:from>
    <xdr:to>
      <xdr:col>76</xdr:col>
      <xdr:colOff>165100</xdr:colOff>
      <xdr:row>41</xdr:row>
      <xdr:rowOff>133531</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4541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82731</xdr:rowOff>
    </xdr:from>
    <xdr:to>
      <xdr:col>81</xdr:col>
      <xdr:colOff>50800</xdr:colOff>
      <xdr:row>41</xdr:row>
      <xdr:rowOff>136616</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4592300" y="711218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133169</xdr:rowOff>
    </xdr:from>
    <xdr:to>
      <xdr:col>72</xdr:col>
      <xdr:colOff>38100</xdr:colOff>
      <xdr:row>41</xdr:row>
      <xdr:rowOff>63319</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365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12519</xdr:rowOff>
    </xdr:from>
    <xdr:to>
      <xdr:col>76</xdr:col>
      <xdr:colOff>114300</xdr:colOff>
      <xdr:row>41</xdr:row>
      <xdr:rowOff>82731</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3703300" y="7041969"/>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02" name="n_1aveValue【認定こども園・幼稚園・保育所】&#10;有形固定資産減価償却率">
          <a:extLst>
            <a:ext uri="{FF2B5EF4-FFF2-40B4-BE49-F238E27FC236}">
              <a16:creationId xmlns:a16="http://schemas.microsoft.com/office/drawing/2014/main" id="{00000000-0008-0000-0E00-000092010000}"/>
            </a:ext>
          </a:extLst>
        </xdr:cNvPr>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30860</xdr:rowOff>
    </xdr:from>
    <xdr:ext cx="405111" cy="259045"/>
    <xdr:sp macro="" textlink="">
      <xdr:nvSpPr>
        <xdr:cNvPr id="403" name="n_2aveValue【認定こども園・幼稚園・保育所】&#10;有形固定資産減価償却率">
          <a:extLst>
            <a:ext uri="{FF2B5EF4-FFF2-40B4-BE49-F238E27FC236}">
              <a16:creationId xmlns:a16="http://schemas.microsoft.com/office/drawing/2014/main" id="{00000000-0008-0000-0E00-000093010000}"/>
            </a:ext>
          </a:extLst>
        </xdr:cNvPr>
        <xdr:cNvSpPr txBox="1"/>
      </xdr:nvSpPr>
      <xdr:spPr>
        <a:xfrm>
          <a:off x="143897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8000</xdr:rowOff>
    </xdr:from>
    <xdr:ext cx="405111" cy="259045"/>
    <xdr:sp macro="" textlink="">
      <xdr:nvSpPr>
        <xdr:cNvPr id="404" name="n_3aveValue【認定こども園・幼稚園・保育所】&#10;有形固定資産減価償却率">
          <a:extLst>
            <a:ext uri="{FF2B5EF4-FFF2-40B4-BE49-F238E27FC236}">
              <a16:creationId xmlns:a16="http://schemas.microsoft.com/office/drawing/2014/main" id="{00000000-0008-0000-0E00-000094010000}"/>
            </a:ext>
          </a:extLst>
        </xdr:cNvPr>
        <xdr:cNvSpPr txBox="1"/>
      </xdr:nvSpPr>
      <xdr:spPr>
        <a:xfrm>
          <a:off x="13500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405" name="n_4aveValue【認定こども園・幼稚園・保育所】&#10;有形固定資産減価償却率">
          <a:extLst>
            <a:ext uri="{FF2B5EF4-FFF2-40B4-BE49-F238E27FC236}">
              <a16:creationId xmlns:a16="http://schemas.microsoft.com/office/drawing/2014/main" id="{00000000-0008-0000-0E00-000095010000}"/>
            </a:ext>
          </a:extLst>
        </xdr:cNvPr>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7093</xdr:rowOff>
    </xdr:from>
    <xdr:ext cx="405111" cy="259045"/>
    <xdr:sp macro="" textlink="">
      <xdr:nvSpPr>
        <xdr:cNvPr id="406" name="n_1main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5266044" y="720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124658</xdr:rowOff>
    </xdr:from>
    <xdr:ext cx="405111" cy="259045"/>
    <xdr:sp macro="" textlink="">
      <xdr:nvSpPr>
        <xdr:cNvPr id="407" name="n_2mainValue【認定こども園・幼稚園・保育所】&#10;有形固定資産減価償却率">
          <a:extLst>
            <a:ext uri="{FF2B5EF4-FFF2-40B4-BE49-F238E27FC236}">
              <a16:creationId xmlns:a16="http://schemas.microsoft.com/office/drawing/2014/main" id="{00000000-0008-0000-0E00-000097010000}"/>
            </a:ext>
          </a:extLst>
        </xdr:cNvPr>
        <xdr:cNvSpPr txBox="1"/>
      </xdr:nvSpPr>
      <xdr:spPr>
        <a:xfrm>
          <a:off x="14389744" y="715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54446</xdr:rowOff>
    </xdr:from>
    <xdr:ext cx="405111" cy="259045"/>
    <xdr:sp macro="" textlink="">
      <xdr:nvSpPr>
        <xdr:cNvPr id="408" name="n_3mainValue【認定こども園・幼稚園・保育所】&#10;有形固定資産減価償却率">
          <a:extLst>
            <a:ext uri="{FF2B5EF4-FFF2-40B4-BE49-F238E27FC236}">
              <a16:creationId xmlns:a16="http://schemas.microsoft.com/office/drawing/2014/main" id="{00000000-0008-0000-0E00-000098010000}"/>
            </a:ext>
          </a:extLst>
        </xdr:cNvPr>
        <xdr:cNvSpPr txBox="1"/>
      </xdr:nvSpPr>
      <xdr:spPr>
        <a:xfrm>
          <a:off x="13500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a:extLst>
            <a:ext uri="{FF2B5EF4-FFF2-40B4-BE49-F238E27FC236}">
              <a16:creationId xmlns:a16="http://schemas.microsoft.com/office/drawing/2014/main" id="{00000000-0008-0000-0E00-0000B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35" name="【認定こども園・幼稚園・保育所】&#10;一人当たり面積最小値テキスト">
          <a:extLst>
            <a:ext uri="{FF2B5EF4-FFF2-40B4-BE49-F238E27FC236}">
              <a16:creationId xmlns:a16="http://schemas.microsoft.com/office/drawing/2014/main" id="{00000000-0008-0000-0E00-0000B3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37" name="【認定こども園・幼稚園・保育所】&#10;一人当たり面積最大値テキスト">
          <a:extLst>
            <a:ext uri="{FF2B5EF4-FFF2-40B4-BE49-F238E27FC236}">
              <a16:creationId xmlns:a16="http://schemas.microsoft.com/office/drawing/2014/main" id="{00000000-0008-0000-0E00-0000B5010000}"/>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39" name="【認定こども園・幼稚園・保育所】&#10;一人当たり面積平均値テキスト">
          <a:extLst>
            <a:ext uri="{FF2B5EF4-FFF2-40B4-BE49-F238E27FC236}">
              <a16:creationId xmlns:a16="http://schemas.microsoft.com/office/drawing/2014/main" id="{00000000-0008-0000-0E00-0000B7010000}"/>
            </a:ext>
          </a:extLst>
        </xdr:cNvPr>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20383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9494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8605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25400</xdr:rowOff>
    </xdr:from>
    <xdr:to>
      <xdr:col>112</xdr:col>
      <xdr:colOff>38100</xdr:colOff>
      <xdr:row>34</xdr:row>
      <xdr:rowOff>127000</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21272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48260</xdr:rowOff>
    </xdr:from>
    <xdr:to>
      <xdr:col>107</xdr:col>
      <xdr:colOff>101600</xdr:colOff>
      <xdr:row>34</xdr:row>
      <xdr:rowOff>149860</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0383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76200</xdr:rowOff>
    </xdr:from>
    <xdr:to>
      <xdr:col>111</xdr:col>
      <xdr:colOff>177800</xdr:colOff>
      <xdr:row>34</xdr:row>
      <xdr:rowOff>99060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20434300" y="5905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64589</xdr:rowOff>
    </xdr:from>
    <xdr:to>
      <xdr:col>102</xdr:col>
      <xdr:colOff>165100</xdr:colOff>
      <xdr:row>34</xdr:row>
      <xdr:rowOff>166189</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9494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99060</xdr:rowOff>
    </xdr:from>
    <xdr:to>
      <xdr:col>107</xdr:col>
      <xdr:colOff>50800</xdr:colOff>
      <xdr:row>34</xdr:row>
      <xdr:rowOff>115389</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19545300" y="592836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00000000-0008-0000-0E00-0000C7010000}"/>
            </a:ext>
          </a:extLst>
        </xdr:cNvPr>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7093</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00000000-0008-0000-0E00-0000C8010000}"/>
            </a:ext>
          </a:extLst>
        </xdr:cNvPr>
        <xdr:cNvSpPr txBox="1"/>
      </xdr:nvSpPr>
      <xdr:spPr>
        <a:xfrm>
          <a:off x="20199427"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162214</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00000000-0008-0000-0E00-0000C9010000}"/>
            </a:ext>
          </a:extLst>
        </xdr:cNvPr>
        <xdr:cNvSpPr txBox="1"/>
      </xdr:nvSpPr>
      <xdr:spPr>
        <a:xfrm>
          <a:off x="19310427" y="650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61884</xdr:rowOff>
    </xdr:from>
    <xdr:ext cx="469744" cy="259045"/>
    <xdr:sp macro="" textlink="">
      <xdr:nvSpPr>
        <xdr:cNvPr id="458" name="n_4aveValue【認定こども園・幼稚園・保育所】&#10;一人当たり面積">
          <a:extLst>
            <a:ext uri="{FF2B5EF4-FFF2-40B4-BE49-F238E27FC236}">
              <a16:creationId xmlns:a16="http://schemas.microsoft.com/office/drawing/2014/main" id="{00000000-0008-0000-0E00-0000CA010000}"/>
            </a:ext>
          </a:extLst>
        </xdr:cNvPr>
        <xdr:cNvSpPr txBox="1"/>
      </xdr:nvSpPr>
      <xdr:spPr>
        <a:xfrm>
          <a:off x="18421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143527</xdr:rowOff>
    </xdr:from>
    <xdr:ext cx="469744" cy="259045"/>
    <xdr:sp macro="" textlink="">
      <xdr:nvSpPr>
        <xdr:cNvPr id="459" name="n_1mainValue【認定こども園・幼稚園・保育所】&#10;一人当たり面積">
          <a:extLst>
            <a:ext uri="{FF2B5EF4-FFF2-40B4-BE49-F238E27FC236}">
              <a16:creationId xmlns:a16="http://schemas.microsoft.com/office/drawing/2014/main" id="{00000000-0008-0000-0E00-0000CB010000}"/>
            </a:ext>
          </a:extLst>
        </xdr:cNvPr>
        <xdr:cNvSpPr txBox="1"/>
      </xdr:nvSpPr>
      <xdr:spPr>
        <a:xfrm>
          <a:off x="21075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166387</xdr:rowOff>
    </xdr:from>
    <xdr:ext cx="469744" cy="259045"/>
    <xdr:sp macro="" textlink="">
      <xdr:nvSpPr>
        <xdr:cNvPr id="460" name="n_2main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201994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11266</xdr:rowOff>
    </xdr:from>
    <xdr:ext cx="469744" cy="259045"/>
    <xdr:sp macro="" textlink="">
      <xdr:nvSpPr>
        <xdr:cNvPr id="461" name="n_3mainValue【認定こども園・幼稚園・保育所】&#10;一人当たり面積">
          <a:extLst>
            <a:ext uri="{FF2B5EF4-FFF2-40B4-BE49-F238E27FC236}">
              <a16:creationId xmlns:a16="http://schemas.microsoft.com/office/drawing/2014/main" id="{00000000-0008-0000-0E00-0000CD010000}"/>
            </a:ext>
          </a:extLst>
        </xdr:cNvPr>
        <xdr:cNvSpPr txBox="1"/>
      </xdr:nvSpPr>
      <xdr:spPr>
        <a:xfrm>
          <a:off x="19310427" y="566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a:extLst>
            <a:ext uri="{FF2B5EF4-FFF2-40B4-BE49-F238E27FC236}">
              <a16:creationId xmlns:a16="http://schemas.microsoft.com/office/drawing/2014/main" id="{00000000-0008-0000-0E00-0000E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85" name="【学校施設】&#10;有形固定資産減価償却率最小値テキスト">
          <a:extLst>
            <a:ext uri="{FF2B5EF4-FFF2-40B4-BE49-F238E27FC236}">
              <a16:creationId xmlns:a16="http://schemas.microsoft.com/office/drawing/2014/main" id="{00000000-0008-0000-0E00-0000E501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87" name="【学校施設】&#10;有形固定資産減価償却率最大値テキスト">
          <a:extLst>
            <a:ext uri="{FF2B5EF4-FFF2-40B4-BE49-F238E27FC236}">
              <a16:creationId xmlns:a16="http://schemas.microsoft.com/office/drawing/2014/main" id="{00000000-0008-0000-0E00-0000E701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489" name="【学校施設】&#10;有形固定資産減価償却率平均値テキスト">
          <a:extLst>
            <a:ext uri="{FF2B5EF4-FFF2-40B4-BE49-F238E27FC236}">
              <a16:creationId xmlns:a16="http://schemas.microsoft.com/office/drawing/2014/main" id="{00000000-0008-0000-0E00-0000E9010000}"/>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118364</xdr:rowOff>
    </xdr:from>
    <xdr:to>
      <xdr:col>76</xdr:col>
      <xdr:colOff>165100</xdr:colOff>
      <xdr:row>59</xdr:row>
      <xdr:rowOff>48514</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4541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104648</xdr:rowOff>
    </xdr:from>
    <xdr:to>
      <xdr:col>67</xdr:col>
      <xdr:colOff>101600</xdr:colOff>
      <xdr:row>59</xdr:row>
      <xdr:rowOff>34798</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2763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31496</xdr:rowOff>
    </xdr:from>
    <xdr:to>
      <xdr:col>81</xdr:col>
      <xdr:colOff>101600</xdr:colOff>
      <xdr:row>57</xdr:row>
      <xdr:rowOff>133096</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5430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157226</xdr:rowOff>
    </xdr:from>
    <xdr:to>
      <xdr:col>76</xdr:col>
      <xdr:colOff>165100</xdr:colOff>
      <xdr:row>57</xdr:row>
      <xdr:rowOff>87376</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4541500" y="97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36576</xdr:rowOff>
    </xdr:from>
    <xdr:to>
      <xdr:col>81</xdr:col>
      <xdr:colOff>50800</xdr:colOff>
      <xdr:row>57</xdr:row>
      <xdr:rowOff>82296</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4592300" y="98092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109220</xdr:rowOff>
    </xdr:from>
    <xdr:to>
      <xdr:col>72</xdr:col>
      <xdr:colOff>38100</xdr:colOff>
      <xdr:row>57</xdr:row>
      <xdr:rowOff>39370</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365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160020</xdr:rowOff>
    </xdr:from>
    <xdr:to>
      <xdr:col>76</xdr:col>
      <xdr:colOff>114300</xdr:colOff>
      <xdr:row>57</xdr:row>
      <xdr:rowOff>36576</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3703300" y="976122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505" name="n_1aveValue【学校施設】&#10;有形固定資産減価償却率">
          <a:extLst>
            <a:ext uri="{FF2B5EF4-FFF2-40B4-BE49-F238E27FC236}">
              <a16:creationId xmlns:a16="http://schemas.microsoft.com/office/drawing/2014/main" id="{00000000-0008-0000-0E00-0000F9010000}"/>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39641</xdr:rowOff>
    </xdr:from>
    <xdr:ext cx="405111" cy="259045"/>
    <xdr:sp macro="" textlink="">
      <xdr:nvSpPr>
        <xdr:cNvPr id="506" name="n_2aveValue【学校施設】&#10;有形固定資産減価償却率">
          <a:extLst>
            <a:ext uri="{FF2B5EF4-FFF2-40B4-BE49-F238E27FC236}">
              <a16:creationId xmlns:a16="http://schemas.microsoft.com/office/drawing/2014/main" id="{00000000-0008-0000-0E00-0000FA010000}"/>
            </a:ext>
          </a:extLst>
        </xdr:cNvPr>
        <xdr:cNvSpPr txBox="1"/>
      </xdr:nvSpPr>
      <xdr:spPr>
        <a:xfrm>
          <a:off x="14389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07" name="n_3aveValue【学校施設】&#10;有形固定資産減価償却率">
          <a:extLst>
            <a:ext uri="{FF2B5EF4-FFF2-40B4-BE49-F238E27FC236}">
              <a16:creationId xmlns:a16="http://schemas.microsoft.com/office/drawing/2014/main" id="{00000000-0008-0000-0E00-0000FB010000}"/>
            </a:ext>
          </a:extLst>
        </xdr:cNvPr>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51325</xdr:rowOff>
    </xdr:from>
    <xdr:ext cx="405111" cy="259045"/>
    <xdr:sp macro="" textlink="">
      <xdr:nvSpPr>
        <xdr:cNvPr id="508" name="n_4aveValue【学校施設】&#10;有形固定資産減価償却率">
          <a:extLst>
            <a:ext uri="{FF2B5EF4-FFF2-40B4-BE49-F238E27FC236}">
              <a16:creationId xmlns:a16="http://schemas.microsoft.com/office/drawing/2014/main" id="{00000000-0008-0000-0E00-0000FC010000}"/>
            </a:ext>
          </a:extLst>
        </xdr:cNvPr>
        <xdr:cNvSpPr txBox="1"/>
      </xdr:nvSpPr>
      <xdr:spPr>
        <a:xfrm>
          <a:off x="12611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149623</xdr:rowOff>
    </xdr:from>
    <xdr:ext cx="405111" cy="259045"/>
    <xdr:sp macro="" textlink="">
      <xdr:nvSpPr>
        <xdr:cNvPr id="509" name="n_1mainValue【学校施設】&#10;有形固定資産減価償却率">
          <a:extLst>
            <a:ext uri="{FF2B5EF4-FFF2-40B4-BE49-F238E27FC236}">
              <a16:creationId xmlns:a16="http://schemas.microsoft.com/office/drawing/2014/main" id="{00000000-0008-0000-0E00-0000FD010000}"/>
            </a:ext>
          </a:extLst>
        </xdr:cNvPr>
        <xdr:cNvSpPr txBox="1"/>
      </xdr:nvSpPr>
      <xdr:spPr>
        <a:xfrm>
          <a:off x="152660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103903</xdr:rowOff>
    </xdr:from>
    <xdr:ext cx="405111" cy="259045"/>
    <xdr:sp macro="" textlink="">
      <xdr:nvSpPr>
        <xdr:cNvPr id="510" name="n_2mainValue【学校施設】&#10;有形固定資産減価償却率">
          <a:extLst>
            <a:ext uri="{FF2B5EF4-FFF2-40B4-BE49-F238E27FC236}">
              <a16:creationId xmlns:a16="http://schemas.microsoft.com/office/drawing/2014/main" id="{00000000-0008-0000-0E00-0000FE010000}"/>
            </a:ext>
          </a:extLst>
        </xdr:cNvPr>
        <xdr:cNvSpPr txBox="1"/>
      </xdr:nvSpPr>
      <xdr:spPr>
        <a:xfrm>
          <a:off x="14389744" y="95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511" name="n_3mainValue【学校施設】&#10;有形固定資産減価償却率">
          <a:extLst>
            <a:ext uri="{FF2B5EF4-FFF2-40B4-BE49-F238E27FC236}">
              <a16:creationId xmlns:a16="http://schemas.microsoft.com/office/drawing/2014/main" id="{00000000-0008-0000-0E00-0000FF010000}"/>
            </a:ext>
          </a:extLst>
        </xdr:cNvPr>
        <xdr:cNvSpPr txBox="1"/>
      </xdr:nvSpPr>
      <xdr:spPr>
        <a:xfrm>
          <a:off x="13500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学校施設】&#10;一人当たり面積グラフ枠">
          <a:extLst>
            <a:ext uri="{FF2B5EF4-FFF2-40B4-BE49-F238E27FC236}">
              <a16:creationId xmlns:a16="http://schemas.microsoft.com/office/drawing/2014/main" id="{00000000-0008-0000-0E00-00001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35" name="【学校施設】&#10;一人当たり面積最小値テキスト">
          <a:extLst>
            <a:ext uri="{FF2B5EF4-FFF2-40B4-BE49-F238E27FC236}">
              <a16:creationId xmlns:a16="http://schemas.microsoft.com/office/drawing/2014/main" id="{00000000-0008-0000-0E00-000017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37" name="【学校施設】&#10;一人当たり面積最大値テキスト">
          <a:extLst>
            <a:ext uri="{FF2B5EF4-FFF2-40B4-BE49-F238E27FC236}">
              <a16:creationId xmlns:a16="http://schemas.microsoft.com/office/drawing/2014/main" id="{00000000-0008-0000-0E00-000019020000}"/>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539" name="【学校施設】&#10;一人当たり面積平均値テキスト">
          <a:extLst>
            <a:ext uri="{FF2B5EF4-FFF2-40B4-BE49-F238E27FC236}">
              <a16:creationId xmlns:a16="http://schemas.microsoft.com/office/drawing/2014/main" id="{00000000-0008-0000-0E00-00001B020000}"/>
            </a:ext>
          </a:extLst>
        </xdr:cNvPr>
        <xdr:cNvSpPr txBox="1"/>
      </xdr:nvSpPr>
      <xdr:spPr>
        <a:xfrm>
          <a:off x="22199600" y="1048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9494500" y="104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6807</xdr:rowOff>
    </xdr:from>
    <xdr:to>
      <xdr:col>112</xdr:col>
      <xdr:colOff>38100</xdr:colOff>
      <xdr:row>61</xdr:row>
      <xdr:rowOff>108407</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21272500" y="104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20980</xdr:rowOff>
    </xdr:from>
    <xdr:to>
      <xdr:col>107</xdr:col>
      <xdr:colOff>101600</xdr:colOff>
      <xdr:row>61</xdr:row>
      <xdr:rowOff>122580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20383500" y="104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57607</xdr:rowOff>
    </xdr:from>
    <xdr:to>
      <xdr:col>111</xdr:col>
      <xdr:colOff>177800</xdr:colOff>
      <xdr:row>61</xdr:row>
      <xdr:rowOff>71780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20434300" y="1051605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131166</xdr:rowOff>
    </xdr:from>
    <xdr:to>
      <xdr:col>102</xdr:col>
      <xdr:colOff>165100</xdr:colOff>
      <xdr:row>61</xdr:row>
      <xdr:rowOff>61316</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9494500" y="104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10516</xdr:rowOff>
    </xdr:from>
    <xdr:to>
      <xdr:col>107</xdr:col>
      <xdr:colOff>50800</xdr:colOff>
      <xdr:row>61</xdr:row>
      <xdr:rowOff>71780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9545300" y="10468966"/>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555" name="n_1aveValue【学校施設】&#10;一人当たり面積">
          <a:extLst>
            <a:ext uri="{FF2B5EF4-FFF2-40B4-BE49-F238E27FC236}">
              <a16:creationId xmlns:a16="http://schemas.microsoft.com/office/drawing/2014/main" id="{00000000-0008-0000-0E00-00002B020000}"/>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122394</xdr:rowOff>
    </xdr:from>
    <xdr:ext cx="469744" cy="259045"/>
    <xdr:sp macro="" textlink="">
      <xdr:nvSpPr>
        <xdr:cNvPr id="556" name="n_2aveValue【学校施設】&#10;一人当たり面積">
          <a:extLst>
            <a:ext uri="{FF2B5EF4-FFF2-40B4-BE49-F238E27FC236}">
              <a16:creationId xmlns:a16="http://schemas.microsoft.com/office/drawing/2014/main" id="{00000000-0008-0000-0E00-00002C020000}"/>
            </a:ext>
          </a:extLst>
        </xdr:cNvPr>
        <xdr:cNvSpPr txBox="1"/>
      </xdr:nvSpPr>
      <xdr:spPr>
        <a:xfrm>
          <a:off x="20199427" y="105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106392</xdr:rowOff>
    </xdr:from>
    <xdr:ext cx="469744" cy="259045"/>
    <xdr:sp macro="" textlink="">
      <xdr:nvSpPr>
        <xdr:cNvPr id="557" name="n_3aveValue【学校施設】&#10;一人当たり面積">
          <a:extLst>
            <a:ext uri="{FF2B5EF4-FFF2-40B4-BE49-F238E27FC236}">
              <a16:creationId xmlns:a16="http://schemas.microsoft.com/office/drawing/2014/main" id="{00000000-0008-0000-0E00-00002D020000}"/>
            </a:ext>
          </a:extLst>
        </xdr:cNvPr>
        <xdr:cNvSpPr txBox="1"/>
      </xdr:nvSpPr>
      <xdr:spPr>
        <a:xfrm>
          <a:off x="19310427" y="1056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558" name="n_4aveValue【学校施設】&#10;一人当たり面積">
          <a:extLst>
            <a:ext uri="{FF2B5EF4-FFF2-40B4-BE49-F238E27FC236}">
              <a16:creationId xmlns:a16="http://schemas.microsoft.com/office/drawing/2014/main" id="{00000000-0008-0000-0E00-00002E020000}"/>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124934</xdr:rowOff>
    </xdr:from>
    <xdr:ext cx="469744" cy="259045"/>
    <xdr:sp macro="" textlink="">
      <xdr:nvSpPr>
        <xdr:cNvPr id="559" name="n_1mainValue【学校施設】&#10;一人当たり面積">
          <a:extLst>
            <a:ext uri="{FF2B5EF4-FFF2-40B4-BE49-F238E27FC236}">
              <a16:creationId xmlns:a16="http://schemas.microsoft.com/office/drawing/2014/main" id="{00000000-0008-0000-0E00-00002F020000}"/>
            </a:ext>
          </a:extLst>
        </xdr:cNvPr>
        <xdr:cNvSpPr txBox="1"/>
      </xdr:nvSpPr>
      <xdr:spPr>
        <a:xfrm>
          <a:off x="21075727" y="1024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139107</xdr:rowOff>
    </xdr:from>
    <xdr:ext cx="469744" cy="259045"/>
    <xdr:sp macro="" textlink="">
      <xdr:nvSpPr>
        <xdr:cNvPr id="560" name="n_2mainValue【学校施設】&#10;一人当たり面積">
          <a:extLst>
            <a:ext uri="{FF2B5EF4-FFF2-40B4-BE49-F238E27FC236}">
              <a16:creationId xmlns:a16="http://schemas.microsoft.com/office/drawing/2014/main" id="{00000000-0008-0000-0E00-000030020000}"/>
            </a:ext>
          </a:extLst>
        </xdr:cNvPr>
        <xdr:cNvSpPr txBox="1"/>
      </xdr:nvSpPr>
      <xdr:spPr>
        <a:xfrm>
          <a:off x="20199427" y="102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77843</xdr:rowOff>
    </xdr:from>
    <xdr:ext cx="469744" cy="259045"/>
    <xdr:sp macro="" textlink="">
      <xdr:nvSpPr>
        <xdr:cNvPr id="561" name="n_3mainValue【学校施設】&#10;一人当たり面積">
          <a:extLst>
            <a:ext uri="{FF2B5EF4-FFF2-40B4-BE49-F238E27FC236}">
              <a16:creationId xmlns:a16="http://schemas.microsoft.com/office/drawing/2014/main" id="{00000000-0008-0000-0E00-000031020000}"/>
            </a:ext>
          </a:extLst>
        </xdr:cNvPr>
        <xdr:cNvSpPr txBox="1"/>
      </xdr:nvSpPr>
      <xdr:spPr>
        <a:xfrm>
          <a:off x="19310427" y="1019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a:extLst>
            <a:ext uri="{FF2B5EF4-FFF2-40B4-BE49-F238E27FC236}">
              <a16:creationId xmlns:a16="http://schemas.microsoft.com/office/drawing/2014/main" id="{00000000-0008-0000-0E00-00004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87" name="【児童館】&#10;有形固定資産減価償却率最小値テキスト">
          <a:extLst>
            <a:ext uri="{FF2B5EF4-FFF2-40B4-BE49-F238E27FC236}">
              <a16:creationId xmlns:a16="http://schemas.microsoft.com/office/drawing/2014/main" id="{00000000-0008-0000-0E00-00004B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89" name="【児童館】&#10;有形固定資産減価償却率最大値テキスト">
          <a:extLst>
            <a:ext uri="{FF2B5EF4-FFF2-40B4-BE49-F238E27FC236}">
              <a16:creationId xmlns:a16="http://schemas.microsoft.com/office/drawing/2014/main" id="{00000000-0008-0000-0E00-00004D02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108602</xdr:rowOff>
    </xdr:from>
    <xdr:ext cx="405111" cy="259045"/>
    <xdr:sp macro="" textlink="">
      <xdr:nvSpPr>
        <xdr:cNvPr id="591" name="【児童館】&#10;有形固定資産減価償却率平均値テキスト">
          <a:extLst>
            <a:ext uri="{FF2B5EF4-FFF2-40B4-BE49-F238E27FC236}">
              <a16:creationId xmlns:a16="http://schemas.microsoft.com/office/drawing/2014/main" id="{00000000-0008-0000-0E00-00004F020000}"/>
            </a:ext>
          </a:extLst>
        </xdr:cNvPr>
        <xdr:cNvSpPr txBox="1"/>
      </xdr:nvSpPr>
      <xdr:spPr>
        <a:xfrm>
          <a:off x="16357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84455</xdr:rowOff>
    </xdr:from>
    <xdr:to>
      <xdr:col>76</xdr:col>
      <xdr:colOff>165100</xdr:colOff>
      <xdr:row>83</xdr:row>
      <xdr:rowOff>14605</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4541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3652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6350</xdr:rowOff>
    </xdr:from>
    <xdr:to>
      <xdr:col>81</xdr:col>
      <xdr:colOff>101600</xdr:colOff>
      <xdr:row>84</xdr:row>
      <xdr:rowOff>107950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5430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130175</xdr:rowOff>
    </xdr:from>
    <xdr:to>
      <xdr:col>76</xdr:col>
      <xdr:colOff>165100</xdr:colOff>
      <xdr:row>84</xdr:row>
      <xdr:rowOff>60325</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4541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xdr:rowOff>
    </xdr:from>
    <xdr:to>
      <xdr:col>81</xdr:col>
      <xdr:colOff>50800</xdr:colOff>
      <xdr:row>84</xdr:row>
      <xdr:rowOff>57150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4592300" y="144113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76836</xdr:rowOff>
    </xdr:from>
    <xdr:to>
      <xdr:col>72</xdr:col>
      <xdr:colOff>38100</xdr:colOff>
      <xdr:row>84</xdr:row>
      <xdr:rowOff>6986</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3652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127636</xdr:rowOff>
    </xdr:from>
    <xdr:to>
      <xdr:col>76</xdr:col>
      <xdr:colOff>114300</xdr:colOff>
      <xdr:row>84</xdr:row>
      <xdr:rowOff>9525</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3703300" y="143579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07" name="n_1aveValue【児童館】&#10;有形固定資産減価償却率">
          <a:extLst>
            <a:ext uri="{FF2B5EF4-FFF2-40B4-BE49-F238E27FC236}">
              <a16:creationId xmlns:a16="http://schemas.microsoft.com/office/drawing/2014/main" id="{00000000-0008-0000-0E00-00005F020000}"/>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31132</xdr:rowOff>
    </xdr:from>
    <xdr:ext cx="405111" cy="259045"/>
    <xdr:sp macro="" textlink="">
      <xdr:nvSpPr>
        <xdr:cNvPr id="608" name="n_2aveValue【児童館】&#10;有形固定資産減価償却率">
          <a:extLst>
            <a:ext uri="{FF2B5EF4-FFF2-40B4-BE49-F238E27FC236}">
              <a16:creationId xmlns:a16="http://schemas.microsoft.com/office/drawing/2014/main" id="{00000000-0008-0000-0E00-000060020000}"/>
            </a:ext>
          </a:extLst>
        </xdr:cNvPr>
        <xdr:cNvSpPr txBox="1"/>
      </xdr:nvSpPr>
      <xdr:spPr>
        <a:xfrm>
          <a:off x="14389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118763</xdr:rowOff>
    </xdr:from>
    <xdr:ext cx="405111" cy="259045"/>
    <xdr:sp macro="" textlink="">
      <xdr:nvSpPr>
        <xdr:cNvPr id="609" name="n_3aveValue【児童館】&#10;有形固定資産減価償却率">
          <a:extLst>
            <a:ext uri="{FF2B5EF4-FFF2-40B4-BE49-F238E27FC236}">
              <a16:creationId xmlns:a16="http://schemas.microsoft.com/office/drawing/2014/main" id="{00000000-0008-0000-0E00-000061020000}"/>
            </a:ext>
          </a:extLst>
        </xdr:cNvPr>
        <xdr:cNvSpPr txBox="1"/>
      </xdr:nvSpPr>
      <xdr:spPr>
        <a:xfrm>
          <a:off x="13500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53991</xdr:rowOff>
    </xdr:from>
    <xdr:ext cx="405111" cy="259045"/>
    <xdr:sp macro="" textlink="">
      <xdr:nvSpPr>
        <xdr:cNvPr id="610" name="n_4aveValue【児童館】&#10;有形固定資産減価償却率">
          <a:extLst>
            <a:ext uri="{FF2B5EF4-FFF2-40B4-BE49-F238E27FC236}">
              <a16:creationId xmlns:a16="http://schemas.microsoft.com/office/drawing/2014/main" id="{00000000-0008-0000-0E00-000062020000}"/>
            </a:ext>
          </a:extLst>
        </xdr:cNvPr>
        <xdr:cNvSpPr txBox="1"/>
      </xdr:nvSpPr>
      <xdr:spPr>
        <a:xfrm>
          <a:off x="12611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99077</xdr:rowOff>
    </xdr:from>
    <xdr:ext cx="405111" cy="259045"/>
    <xdr:sp macro="" textlink="">
      <xdr:nvSpPr>
        <xdr:cNvPr id="611" name="n_1mainValue【児童館】&#10;有形固定資産減価償却率">
          <a:extLst>
            <a:ext uri="{FF2B5EF4-FFF2-40B4-BE49-F238E27FC236}">
              <a16:creationId xmlns:a16="http://schemas.microsoft.com/office/drawing/2014/main" id="{00000000-0008-0000-0E00-000063020000}"/>
            </a:ext>
          </a:extLst>
        </xdr:cNvPr>
        <xdr:cNvSpPr txBox="1"/>
      </xdr:nvSpPr>
      <xdr:spPr>
        <a:xfrm>
          <a:off x="152660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51452</xdr:rowOff>
    </xdr:from>
    <xdr:ext cx="405111" cy="259045"/>
    <xdr:sp macro="" textlink="">
      <xdr:nvSpPr>
        <xdr:cNvPr id="612" name="n_2mainValue【児童館】&#10;有形固定資産減価償却率">
          <a:extLst>
            <a:ext uri="{FF2B5EF4-FFF2-40B4-BE49-F238E27FC236}">
              <a16:creationId xmlns:a16="http://schemas.microsoft.com/office/drawing/2014/main" id="{00000000-0008-0000-0E00-000064020000}"/>
            </a:ext>
          </a:extLst>
        </xdr:cNvPr>
        <xdr:cNvSpPr txBox="1"/>
      </xdr:nvSpPr>
      <xdr:spPr>
        <a:xfrm>
          <a:off x="14389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169563</xdr:rowOff>
    </xdr:from>
    <xdr:ext cx="405111" cy="259045"/>
    <xdr:sp macro="" textlink="">
      <xdr:nvSpPr>
        <xdr:cNvPr id="613" name="n_3mainValue【児童館】&#10;有形固定資産減価償却率">
          <a:extLst>
            <a:ext uri="{FF2B5EF4-FFF2-40B4-BE49-F238E27FC236}">
              <a16:creationId xmlns:a16="http://schemas.microsoft.com/office/drawing/2014/main" id="{00000000-0008-0000-0E00-000065020000}"/>
            </a:ext>
          </a:extLst>
        </xdr:cNvPr>
        <xdr:cNvSpPr txBox="1"/>
      </xdr:nvSpPr>
      <xdr:spPr>
        <a:xfrm>
          <a:off x="13500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児童館】&#10;一人当たり面積グラフ枠">
          <a:extLst>
            <a:ext uri="{FF2B5EF4-FFF2-40B4-BE49-F238E27FC236}">
              <a16:creationId xmlns:a16="http://schemas.microsoft.com/office/drawing/2014/main" id="{00000000-0008-0000-0E00-00007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36" name="【児童館】&#10;一人当たり面積最小値テキスト">
          <a:extLst>
            <a:ext uri="{FF2B5EF4-FFF2-40B4-BE49-F238E27FC236}">
              <a16:creationId xmlns:a16="http://schemas.microsoft.com/office/drawing/2014/main" id="{00000000-0008-0000-0E00-00007C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638" name="【児童館】&#10;一人当たり面積最大値テキスト">
          <a:extLst>
            <a:ext uri="{FF2B5EF4-FFF2-40B4-BE49-F238E27FC236}">
              <a16:creationId xmlns:a16="http://schemas.microsoft.com/office/drawing/2014/main" id="{00000000-0008-0000-0E00-00007E020000}"/>
            </a:ext>
          </a:extLst>
        </xdr:cNvPr>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52595</xdr:rowOff>
    </xdr:from>
    <xdr:ext cx="469744" cy="259045"/>
    <xdr:sp macro="" textlink="">
      <xdr:nvSpPr>
        <xdr:cNvPr id="640" name="【児童館】&#10;一人当たり面積平均値テキスト">
          <a:extLst>
            <a:ext uri="{FF2B5EF4-FFF2-40B4-BE49-F238E27FC236}">
              <a16:creationId xmlns:a16="http://schemas.microsoft.com/office/drawing/2014/main" id="{00000000-0008-0000-0E00-000080020000}"/>
            </a:ext>
          </a:extLst>
        </xdr:cNvPr>
        <xdr:cNvSpPr txBox="1"/>
      </xdr:nvSpPr>
      <xdr:spPr>
        <a:xfrm>
          <a:off x="22199600" y="14454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124461</xdr:rowOff>
    </xdr:from>
    <xdr:to>
      <xdr:col>107</xdr:col>
      <xdr:colOff>101600</xdr:colOff>
      <xdr:row>85</xdr:row>
      <xdr:rowOff>54611</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20383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9494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161037</xdr:rowOff>
    </xdr:from>
    <xdr:to>
      <xdr:col>98</xdr:col>
      <xdr:colOff>38100</xdr:colOff>
      <xdr:row>85</xdr:row>
      <xdr:rowOff>91187</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8605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58165</xdr:rowOff>
    </xdr:from>
    <xdr:to>
      <xdr:col>112</xdr:col>
      <xdr:colOff>38100</xdr:colOff>
      <xdr:row>83</xdr:row>
      <xdr:rowOff>159765</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21272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108965</xdr:rowOff>
    </xdr:from>
    <xdr:to>
      <xdr:col>111</xdr:col>
      <xdr:colOff>177800</xdr:colOff>
      <xdr:row>84</xdr:row>
      <xdr:rowOff>15239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20434300" y="143393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140463</xdr:rowOff>
    </xdr:from>
    <xdr:to>
      <xdr:col>102</xdr:col>
      <xdr:colOff>165100</xdr:colOff>
      <xdr:row>84</xdr:row>
      <xdr:rowOff>70613</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9494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19813</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9545300" y="1441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56" name="n_1aveValue【児童館】&#10;一人当たり面積">
          <a:extLst>
            <a:ext uri="{FF2B5EF4-FFF2-40B4-BE49-F238E27FC236}">
              <a16:creationId xmlns:a16="http://schemas.microsoft.com/office/drawing/2014/main" id="{00000000-0008-0000-0E00-000090020000}"/>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657" name="n_2aveValue【児童館】&#10;一人当たり面積">
          <a:extLst>
            <a:ext uri="{FF2B5EF4-FFF2-40B4-BE49-F238E27FC236}">
              <a16:creationId xmlns:a16="http://schemas.microsoft.com/office/drawing/2014/main" id="{00000000-0008-0000-0E00-000091020000}"/>
            </a:ext>
          </a:extLst>
        </xdr:cNvPr>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658" name="n_3aveValue【児童館】&#10;一人当たり面積">
          <a:extLst>
            <a:ext uri="{FF2B5EF4-FFF2-40B4-BE49-F238E27FC236}">
              <a16:creationId xmlns:a16="http://schemas.microsoft.com/office/drawing/2014/main" id="{00000000-0008-0000-0E00-000092020000}"/>
            </a:ext>
          </a:extLst>
        </xdr:cNvPr>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107714</xdr:rowOff>
    </xdr:from>
    <xdr:ext cx="469744" cy="259045"/>
    <xdr:sp macro="" textlink="">
      <xdr:nvSpPr>
        <xdr:cNvPr id="659" name="n_4aveValue【児童館】&#10;一人当たり面積">
          <a:extLst>
            <a:ext uri="{FF2B5EF4-FFF2-40B4-BE49-F238E27FC236}">
              <a16:creationId xmlns:a16="http://schemas.microsoft.com/office/drawing/2014/main" id="{00000000-0008-0000-0E00-000093020000}"/>
            </a:ext>
          </a:extLst>
        </xdr:cNvPr>
        <xdr:cNvSpPr txBox="1"/>
      </xdr:nvSpPr>
      <xdr:spPr>
        <a:xfrm>
          <a:off x="18421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4842</xdr:rowOff>
    </xdr:from>
    <xdr:ext cx="469744" cy="259045"/>
    <xdr:sp macro="" textlink="">
      <xdr:nvSpPr>
        <xdr:cNvPr id="660" name="n_1mainValue【児童館】&#10;一人当たり面積">
          <a:extLst>
            <a:ext uri="{FF2B5EF4-FFF2-40B4-BE49-F238E27FC236}">
              <a16:creationId xmlns:a16="http://schemas.microsoft.com/office/drawing/2014/main" id="{00000000-0008-0000-0E00-000094020000}"/>
            </a:ext>
          </a:extLst>
        </xdr:cNvPr>
        <xdr:cNvSpPr txBox="1"/>
      </xdr:nvSpPr>
      <xdr:spPr>
        <a:xfrm>
          <a:off x="21075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661" name="n_2mainValue【児童館】&#10;一人当たり面積">
          <a:extLst>
            <a:ext uri="{FF2B5EF4-FFF2-40B4-BE49-F238E27FC236}">
              <a16:creationId xmlns:a16="http://schemas.microsoft.com/office/drawing/2014/main" id="{00000000-0008-0000-0E00-000095020000}"/>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87140</xdr:rowOff>
    </xdr:from>
    <xdr:ext cx="469744" cy="259045"/>
    <xdr:sp macro="" textlink="">
      <xdr:nvSpPr>
        <xdr:cNvPr id="662" name="n_3mainValue【児童館】&#10;一人当たり面積">
          <a:extLst>
            <a:ext uri="{FF2B5EF4-FFF2-40B4-BE49-F238E27FC236}">
              <a16:creationId xmlns:a16="http://schemas.microsoft.com/office/drawing/2014/main" id="{00000000-0008-0000-0E00-000096020000}"/>
            </a:ext>
          </a:extLst>
        </xdr:cNvPr>
        <xdr:cNvSpPr txBox="1"/>
      </xdr:nvSpPr>
      <xdr:spPr>
        <a:xfrm>
          <a:off x="19310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4" name="【公民館】&#10;有形固定資産減価償却率グラフ枠">
          <a:extLst>
            <a:ext uri="{FF2B5EF4-FFF2-40B4-BE49-F238E27FC236}">
              <a16:creationId xmlns:a16="http://schemas.microsoft.com/office/drawing/2014/main" id="{00000000-0008-0000-0E00-0000A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86" name="【公民館】&#10;有形固定資産減価償却率最小値テキスト">
          <a:extLst>
            <a:ext uri="{FF2B5EF4-FFF2-40B4-BE49-F238E27FC236}">
              <a16:creationId xmlns:a16="http://schemas.microsoft.com/office/drawing/2014/main" id="{00000000-0008-0000-0E00-0000AE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688" name="【公民館】&#10;有形固定資産減価償却率最大値テキスト">
          <a:extLst>
            <a:ext uri="{FF2B5EF4-FFF2-40B4-BE49-F238E27FC236}">
              <a16:creationId xmlns:a16="http://schemas.microsoft.com/office/drawing/2014/main" id="{00000000-0008-0000-0E00-0000B0020000}"/>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690" name="【公民館】&#10;有形固定資産減価償却率平均値テキスト">
          <a:extLst>
            <a:ext uri="{FF2B5EF4-FFF2-40B4-BE49-F238E27FC236}">
              <a16:creationId xmlns:a16="http://schemas.microsoft.com/office/drawing/2014/main" id="{00000000-0008-0000-0E00-0000B2020000}"/>
            </a:ext>
          </a:extLst>
        </xdr:cNvPr>
        <xdr:cNvSpPr txBox="1"/>
      </xdr:nvSpPr>
      <xdr:spPr>
        <a:xfrm>
          <a:off x="163576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89408</xdr:rowOff>
    </xdr:from>
    <xdr:to>
      <xdr:col>76</xdr:col>
      <xdr:colOff>165100</xdr:colOff>
      <xdr:row>104</xdr:row>
      <xdr:rowOff>19558</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4541500" y="1774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141987</xdr:rowOff>
    </xdr:from>
    <xdr:to>
      <xdr:col>67</xdr:col>
      <xdr:colOff>101600</xdr:colOff>
      <xdr:row>104</xdr:row>
      <xdr:rowOff>72137</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2763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146558</xdr:rowOff>
    </xdr:from>
    <xdr:to>
      <xdr:col>81</xdr:col>
      <xdr:colOff>101600</xdr:colOff>
      <xdr:row>102</xdr:row>
      <xdr:rowOff>76708</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15430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103124</xdr:rowOff>
    </xdr:from>
    <xdr:to>
      <xdr:col>76</xdr:col>
      <xdr:colOff>165100</xdr:colOff>
      <xdr:row>102</xdr:row>
      <xdr:rowOff>33274</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14541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153924</xdr:rowOff>
    </xdr:from>
    <xdr:to>
      <xdr:col>81</xdr:col>
      <xdr:colOff>50800</xdr:colOff>
      <xdr:row>102</xdr:row>
      <xdr:rowOff>25908</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4592300" y="174703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57404</xdr:rowOff>
    </xdr:from>
    <xdr:to>
      <xdr:col>72</xdr:col>
      <xdr:colOff>38100</xdr:colOff>
      <xdr:row>101</xdr:row>
      <xdr:rowOff>159004</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3652500" y="17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108204</xdr:rowOff>
    </xdr:from>
    <xdr:to>
      <xdr:col>76</xdr:col>
      <xdr:colOff>114300</xdr:colOff>
      <xdr:row>101</xdr:row>
      <xdr:rowOff>153924</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3703300" y="174246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706" name="n_1aveValue【公民館】&#10;有形固定資産減価償却率">
          <a:extLst>
            <a:ext uri="{FF2B5EF4-FFF2-40B4-BE49-F238E27FC236}">
              <a16:creationId xmlns:a16="http://schemas.microsoft.com/office/drawing/2014/main" id="{00000000-0008-0000-0E00-0000C2020000}"/>
            </a:ext>
          </a:extLst>
        </xdr:cNvPr>
        <xdr:cNvSpPr txBox="1"/>
      </xdr:nvSpPr>
      <xdr:spPr>
        <a:xfrm>
          <a:off x="152660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10685</xdr:rowOff>
    </xdr:from>
    <xdr:ext cx="405111" cy="259045"/>
    <xdr:sp macro="" textlink="">
      <xdr:nvSpPr>
        <xdr:cNvPr id="707" name="n_2aveValue【公民館】&#10;有形固定資産減価償却率">
          <a:extLst>
            <a:ext uri="{FF2B5EF4-FFF2-40B4-BE49-F238E27FC236}">
              <a16:creationId xmlns:a16="http://schemas.microsoft.com/office/drawing/2014/main" id="{00000000-0008-0000-0E00-0000C3020000}"/>
            </a:ext>
          </a:extLst>
        </xdr:cNvPr>
        <xdr:cNvSpPr txBox="1"/>
      </xdr:nvSpPr>
      <xdr:spPr>
        <a:xfrm>
          <a:off x="14389744" y="1784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708" name="n_3aveValue【公民館】&#10;有形固定資産減価償却率">
          <a:extLst>
            <a:ext uri="{FF2B5EF4-FFF2-40B4-BE49-F238E27FC236}">
              <a16:creationId xmlns:a16="http://schemas.microsoft.com/office/drawing/2014/main" id="{00000000-0008-0000-0E00-0000C4020000}"/>
            </a:ext>
          </a:extLst>
        </xdr:cNvPr>
        <xdr:cNvSpPr txBox="1"/>
      </xdr:nvSpPr>
      <xdr:spPr>
        <a:xfrm>
          <a:off x="13500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88664</xdr:rowOff>
    </xdr:from>
    <xdr:ext cx="405111" cy="259045"/>
    <xdr:sp macro="" textlink="">
      <xdr:nvSpPr>
        <xdr:cNvPr id="709" name="n_4aveValue【公民館】&#10;有形固定資産減価償却率">
          <a:extLst>
            <a:ext uri="{FF2B5EF4-FFF2-40B4-BE49-F238E27FC236}">
              <a16:creationId xmlns:a16="http://schemas.microsoft.com/office/drawing/2014/main" id="{00000000-0008-0000-0E00-0000C5020000}"/>
            </a:ext>
          </a:extLst>
        </xdr:cNvPr>
        <xdr:cNvSpPr txBox="1"/>
      </xdr:nvSpPr>
      <xdr:spPr>
        <a:xfrm>
          <a:off x="126117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93235</xdr:rowOff>
    </xdr:from>
    <xdr:ext cx="405111" cy="259045"/>
    <xdr:sp macro="" textlink="">
      <xdr:nvSpPr>
        <xdr:cNvPr id="710" name="n_1mainValue【公民館】&#10;有形固定資産減価償却率">
          <a:extLst>
            <a:ext uri="{FF2B5EF4-FFF2-40B4-BE49-F238E27FC236}">
              <a16:creationId xmlns:a16="http://schemas.microsoft.com/office/drawing/2014/main" id="{00000000-0008-0000-0E00-0000C6020000}"/>
            </a:ext>
          </a:extLst>
        </xdr:cNvPr>
        <xdr:cNvSpPr txBox="1"/>
      </xdr:nvSpPr>
      <xdr:spPr>
        <a:xfrm>
          <a:off x="152660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49801</xdr:rowOff>
    </xdr:from>
    <xdr:ext cx="405111" cy="259045"/>
    <xdr:sp macro="" textlink="">
      <xdr:nvSpPr>
        <xdr:cNvPr id="711" name="n_2mainValue【公民館】&#10;有形固定資産減価償却率">
          <a:extLst>
            <a:ext uri="{FF2B5EF4-FFF2-40B4-BE49-F238E27FC236}">
              <a16:creationId xmlns:a16="http://schemas.microsoft.com/office/drawing/2014/main" id="{00000000-0008-0000-0E00-0000C7020000}"/>
            </a:ext>
          </a:extLst>
        </xdr:cNvPr>
        <xdr:cNvSpPr txBox="1"/>
      </xdr:nvSpPr>
      <xdr:spPr>
        <a:xfrm>
          <a:off x="14389744" y="1719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4081</xdr:rowOff>
    </xdr:from>
    <xdr:ext cx="405111" cy="259045"/>
    <xdr:sp macro="" textlink="">
      <xdr:nvSpPr>
        <xdr:cNvPr id="712" name="n_3mainValue【公民館】&#10;有形固定資産減価償却率">
          <a:extLst>
            <a:ext uri="{FF2B5EF4-FFF2-40B4-BE49-F238E27FC236}">
              <a16:creationId xmlns:a16="http://schemas.microsoft.com/office/drawing/2014/main" id="{00000000-0008-0000-0E00-0000C8020000}"/>
            </a:ext>
          </a:extLst>
        </xdr:cNvPr>
        <xdr:cNvSpPr txBox="1"/>
      </xdr:nvSpPr>
      <xdr:spPr>
        <a:xfrm>
          <a:off x="135007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公民館】&#10;一人当たり面積グラフ枠">
          <a:extLst>
            <a:ext uri="{FF2B5EF4-FFF2-40B4-BE49-F238E27FC236}">
              <a16:creationId xmlns:a16="http://schemas.microsoft.com/office/drawing/2014/main" id="{00000000-0008-0000-0E00-0000E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39" name="【公民館】&#10;一人当たり面積最小値テキスト">
          <a:extLst>
            <a:ext uri="{FF2B5EF4-FFF2-40B4-BE49-F238E27FC236}">
              <a16:creationId xmlns:a16="http://schemas.microsoft.com/office/drawing/2014/main" id="{00000000-0008-0000-0E00-0000E3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741" name="【公民館】&#10;一人当たり面積最大値テキスト">
          <a:extLst>
            <a:ext uri="{FF2B5EF4-FFF2-40B4-BE49-F238E27FC236}">
              <a16:creationId xmlns:a16="http://schemas.microsoft.com/office/drawing/2014/main" id="{00000000-0008-0000-0E00-0000E5020000}"/>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139354</xdr:rowOff>
    </xdr:from>
    <xdr:ext cx="469744" cy="259045"/>
    <xdr:sp macro="" textlink="">
      <xdr:nvSpPr>
        <xdr:cNvPr id="743" name="【公民館】&#10;一人当たり面積平均値テキスト">
          <a:extLst>
            <a:ext uri="{FF2B5EF4-FFF2-40B4-BE49-F238E27FC236}">
              <a16:creationId xmlns:a16="http://schemas.microsoft.com/office/drawing/2014/main" id="{00000000-0008-0000-0E00-0000E7020000}"/>
            </a:ext>
          </a:extLst>
        </xdr:cNvPr>
        <xdr:cNvSpPr txBox="1"/>
      </xdr:nvSpPr>
      <xdr:spPr>
        <a:xfrm>
          <a:off x="22199600" y="18313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744" name="フローチャート: 判断 743">
          <a:extLst>
            <a:ext uri="{FF2B5EF4-FFF2-40B4-BE49-F238E27FC236}">
              <a16:creationId xmlns:a16="http://schemas.microsoft.com/office/drawing/2014/main" id="{00000000-0008-0000-0E00-0000E8020000}"/>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745" name="フローチャート: 判断 744">
          <a:extLst>
            <a:ext uri="{FF2B5EF4-FFF2-40B4-BE49-F238E27FC236}">
              <a16:creationId xmlns:a16="http://schemas.microsoft.com/office/drawing/2014/main" id="{00000000-0008-0000-0E00-0000E902000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746" name="フローチャート: 判断 745">
          <a:extLst>
            <a:ext uri="{FF2B5EF4-FFF2-40B4-BE49-F238E27FC236}">
              <a16:creationId xmlns:a16="http://schemas.microsoft.com/office/drawing/2014/main" id="{00000000-0008-0000-0E00-0000EA020000}"/>
            </a:ext>
          </a:extLst>
        </xdr:cNvPr>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19494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8605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754" name="楕円 753">
          <a:extLst>
            <a:ext uri="{FF2B5EF4-FFF2-40B4-BE49-F238E27FC236}">
              <a16:creationId xmlns:a16="http://schemas.microsoft.com/office/drawing/2014/main" id="{00000000-0008-0000-0E00-0000F2020000}"/>
            </a:ext>
          </a:extLst>
        </xdr:cNvPr>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5806</xdr:rowOff>
    </xdr:from>
    <xdr:to>
      <xdr:col>107</xdr:col>
      <xdr:colOff>101600</xdr:colOff>
      <xdr:row>108</xdr:row>
      <xdr:rowOff>107406</xdr:rowOff>
    </xdr:to>
    <xdr:sp macro="" textlink="">
      <xdr:nvSpPr>
        <xdr:cNvPr id="755" name="楕円 754">
          <a:extLst>
            <a:ext uri="{FF2B5EF4-FFF2-40B4-BE49-F238E27FC236}">
              <a16:creationId xmlns:a16="http://schemas.microsoft.com/office/drawing/2014/main" id="{00000000-0008-0000-0E00-0000F3020000}"/>
            </a:ext>
          </a:extLst>
        </xdr:cNvPr>
        <xdr:cNvSpPr/>
      </xdr:nvSpPr>
      <xdr:spPr>
        <a:xfrm>
          <a:off x="20383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56606</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flipV="1">
          <a:off x="20434300" y="185699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7438</xdr:rowOff>
    </xdr:from>
    <xdr:to>
      <xdr:col>102</xdr:col>
      <xdr:colOff>165100</xdr:colOff>
      <xdr:row>108</xdr:row>
      <xdr:rowOff>109038</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19494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56606</xdr:rowOff>
    </xdr:from>
    <xdr:to>
      <xdr:col>107</xdr:col>
      <xdr:colOff>50800</xdr:colOff>
      <xdr:row>108</xdr:row>
      <xdr:rowOff>58238</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19545300" y="185732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759" name="n_1aveValue【公民館】&#10;一人当たり面積">
          <a:extLst>
            <a:ext uri="{FF2B5EF4-FFF2-40B4-BE49-F238E27FC236}">
              <a16:creationId xmlns:a16="http://schemas.microsoft.com/office/drawing/2014/main" id="{00000000-0008-0000-0E00-0000F7020000}"/>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760" name="n_2aveValue【公民館】&#10;一人当たり面積">
          <a:extLst>
            <a:ext uri="{FF2B5EF4-FFF2-40B4-BE49-F238E27FC236}">
              <a16:creationId xmlns:a16="http://schemas.microsoft.com/office/drawing/2014/main" id="{00000000-0008-0000-0E00-0000F8020000}"/>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119034</xdr:rowOff>
    </xdr:from>
    <xdr:ext cx="469744" cy="259045"/>
    <xdr:sp macro="" textlink="">
      <xdr:nvSpPr>
        <xdr:cNvPr id="761" name="n_3aveValue【公民館】&#10;一人当たり面積">
          <a:extLst>
            <a:ext uri="{FF2B5EF4-FFF2-40B4-BE49-F238E27FC236}">
              <a16:creationId xmlns:a16="http://schemas.microsoft.com/office/drawing/2014/main" id="{00000000-0008-0000-0E00-0000F9020000}"/>
            </a:ext>
          </a:extLst>
        </xdr:cNvPr>
        <xdr:cNvSpPr txBox="1"/>
      </xdr:nvSpPr>
      <xdr:spPr>
        <a:xfrm>
          <a:off x="19310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762" name="n_4aveValue【公民館】&#10;一人当たり面積">
          <a:extLst>
            <a:ext uri="{FF2B5EF4-FFF2-40B4-BE49-F238E27FC236}">
              <a16:creationId xmlns:a16="http://schemas.microsoft.com/office/drawing/2014/main" id="{00000000-0008-0000-0E00-0000FA020000}"/>
            </a:ext>
          </a:extLst>
        </xdr:cNvPr>
        <xdr:cNvSpPr txBox="1"/>
      </xdr:nvSpPr>
      <xdr:spPr>
        <a:xfrm>
          <a:off x="18421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763" name="n_1mainValue【公民館】&#10;一人当たり面積">
          <a:extLst>
            <a:ext uri="{FF2B5EF4-FFF2-40B4-BE49-F238E27FC236}">
              <a16:creationId xmlns:a16="http://schemas.microsoft.com/office/drawing/2014/main" id="{00000000-0008-0000-0E00-0000FB020000}"/>
            </a:ext>
          </a:extLst>
        </xdr:cNvPr>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98533</xdr:rowOff>
    </xdr:from>
    <xdr:ext cx="469744" cy="259045"/>
    <xdr:sp macro="" textlink="">
      <xdr:nvSpPr>
        <xdr:cNvPr id="764" name="n_2mainValue【公民館】&#10;一人当たり面積">
          <a:extLst>
            <a:ext uri="{FF2B5EF4-FFF2-40B4-BE49-F238E27FC236}">
              <a16:creationId xmlns:a16="http://schemas.microsoft.com/office/drawing/2014/main" id="{00000000-0008-0000-0E00-0000FC020000}"/>
            </a:ext>
          </a:extLst>
        </xdr:cNvPr>
        <xdr:cNvSpPr txBox="1"/>
      </xdr:nvSpPr>
      <xdr:spPr>
        <a:xfrm>
          <a:off x="20199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100165</xdr:rowOff>
    </xdr:from>
    <xdr:ext cx="469744" cy="259045"/>
    <xdr:sp macro="" textlink="">
      <xdr:nvSpPr>
        <xdr:cNvPr id="765" name="n_3mainValue【公民館】&#10;一人当たり面積">
          <a:extLst>
            <a:ext uri="{FF2B5EF4-FFF2-40B4-BE49-F238E27FC236}">
              <a16:creationId xmlns:a16="http://schemas.microsoft.com/office/drawing/2014/main" id="{00000000-0008-0000-0E00-0000FD020000}"/>
            </a:ext>
          </a:extLst>
        </xdr:cNvPr>
        <xdr:cNvSpPr txBox="1"/>
      </xdr:nvSpPr>
      <xdr:spPr>
        <a:xfrm>
          <a:off x="19310427" y="1861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a:extLst>
            <a:ext uri="{FF2B5EF4-FFF2-40B4-BE49-F238E27FC236}">
              <a16:creationId xmlns:a16="http://schemas.microsoft.com/office/drawing/2014/main" id="{00000000-0008-0000-0E00-0000F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すべての施設で上昇している。類似団体平均値と比べ低い水準である施設は、橋りょう・トンネル、学校施設及び公民館で、その他の施設は、高い水準となっている。学校施設については、統廃合によるものであり、他の施設についても単なる改修や建て替えによるばかりではなく、経常経費の削減を図る観点から、施設の集約化や複合化を視野に入れた老朽化対策が重要である。</a:t>
          </a:r>
        </a:p>
        <a:p>
          <a:r>
            <a:rPr kumimoji="1" lang="ja-JP" altLang="en-US" sz="1300">
              <a:latin typeface="ＭＳ Ｐゴシック" panose="020B0600070205080204" pitchFamily="50" charset="-128"/>
              <a:ea typeface="ＭＳ Ｐゴシック" panose="020B0600070205080204" pitchFamily="50" charset="-128"/>
            </a:rPr>
            <a:t>　また、一人当たり面積について、類似団体平均値との比較では、特に保育施設の水準が高く、子育て環境の充実とのバランスに配慮しながらも、児童数の推移を勘案しつつ、施設の統合や民営化等を通じた、施設規模の適正化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17,119
16,961
89.45
11,500,016
10,919,543
552,340
6,600,638
11,347,889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116494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92347</xdr:rowOff>
    </xdr:from>
    <xdr:to>
      <xdr:col>15</xdr:col>
      <xdr:colOff>101600</xdr:colOff>
      <xdr:row>38</xdr:row>
      <xdr:rowOff>22497</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143147</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43128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143147</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4541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28320</xdr:rowOff>
    </xdr:from>
    <xdr:ext cx="405111" cy="259045"/>
    <xdr:sp macro="" textlink="">
      <xdr:nvSpPr>
        <xdr:cNvPr id="79" name="n_1ave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0" name="n_2ave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1" name="n_3aveValue【図書館】&#10;有形固定資産減価償却率">
          <a:extLst>
            <a:ext uri="{FF2B5EF4-FFF2-40B4-BE49-F238E27FC236}">
              <a16:creationId xmlns:a16="http://schemas.microsoft.com/office/drawing/2014/main" id="{00000000-0008-0000-0F00-000051000000}"/>
            </a:ext>
          </a:extLst>
        </xdr:cNvPr>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2" name="n_4aveValue【図書館】&#10;有形固定資産減価償却率">
          <a:extLst>
            <a:ext uri="{FF2B5EF4-FFF2-40B4-BE49-F238E27FC236}">
              <a16:creationId xmlns:a16="http://schemas.microsoft.com/office/drawing/2014/main" id="{00000000-0008-0000-0F00-000052000000}"/>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13624</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00000000-0008-0000-0F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08" name="【図書館】&#10;一人当たり面積最小値テキスト">
          <a:extLst>
            <a:ext uri="{FF2B5EF4-FFF2-40B4-BE49-F238E27FC236}">
              <a16:creationId xmlns:a16="http://schemas.microsoft.com/office/drawing/2014/main" id="{00000000-0008-0000-0F00-00006C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0" name="【図書館】&#10;一人当たり面積最大値テキスト">
          <a:extLst>
            <a:ext uri="{FF2B5EF4-FFF2-40B4-BE49-F238E27FC236}">
              <a16:creationId xmlns:a16="http://schemas.microsoft.com/office/drawing/2014/main" id="{00000000-0008-0000-0F00-00006E000000}"/>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2" name="【図書館】&#10;一人当たり面積平均値テキスト">
          <a:extLst>
            <a:ext uri="{FF2B5EF4-FFF2-40B4-BE49-F238E27FC236}">
              <a16:creationId xmlns:a16="http://schemas.microsoft.com/office/drawing/2014/main" id="{00000000-0008-0000-0F00-000070000000}"/>
            </a:ext>
          </a:extLst>
        </xdr:cNvPr>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141986</xdr:rowOff>
    </xdr:from>
    <xdr:to>
      <xdr:col>41</xdr:col>
      <xdr:colOff>101600</xdr:colOff>
      <xdr:row>40</xdr:row>
      <xdr:rowOff>72136</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7810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155702</xdr:rowOff>
    </xdr:from>
    <xdr:to>
      <xdr:col>36</xdr:col>
      <xdr:colOff>165100</xdr:colOff>
      <xdr:row>40</xdr:row>
      <xdr:rowOff>85852</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6921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68834</xdr:rowOff>
    </xdr:from>
    <xdr:to>
      <xdr:col>50</xdr:col>
      <xdr:colOff>165100</xdr:colOff>
      <xdr:row>39</xdr:row>
      <xdr:rowOff>170434</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119634</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8750300" y="67513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18542</xdr:rowOff>
    </xdr:from>
    <xdr:to>
      <xdr:col>41</xdr:col>
      <xdr:colOff>101600</xdr:colOff>
      <xdr:row>39</xdr:row>
      <xdr:rowOff>120142</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7810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69342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7861300" y="675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8399</xdr:rowOff>
    </xdr:from>
    <xdr:ext cx="469744" cy="259045"/>
    <xdr:sp macro="" textlink="">
      <xdr:nvSpPr>
        <xdr:cNvPr id="128" name="n_1aveValue【図書館】&#10;一人当たり面積">
          <a:extLst>
            <a:ext uri="{FF2B5EF4-FFF2-40B4-BE49-F238E27FC236}">
              <a16:creationId xmlns:a16="http://schemas.microsoft.com/office/drawing/2014/main" id="{00000000-0008-0000-0F00-000080000000}"/>
            </a:ext>
          </a:extLst>
        </xdr:cNvPr>
        <xdr:cNvSpPr txBox="1"/>
      </xdr:nvSpPr>
      <xdr:spPr>
        <a:xfrm>
          <a:off x="9391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29" name="n_2aveValue【図書館】&#10;一人当たり面積">
          <a:extLst>
            <a:ext uri="{FF2B5EF4-FFF2-40B4-BE49-F238E27FC236}">
              <a16:creationId xmlns:a16="http://schemas.microsoft.com/office/drawing/2014/main" id="{00000000-0008-0000-0F00-000081000000}"/>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63263</xdr:rowOff>
    </xdr:from>
    <xdr:ext cx="469744" cy="259045"/>
    <xdr:sp macro="" textlink="">
      <xdr:nvSpPr>
        <xdr:cNvPr id="130" name="n_3aveValue【図書館】&#10;一人当たり面積">
          <a:extLst>
            <a:ext uri="{FF2B5EF4-FFF2-40B4-BE49-F238E27FC236}">
              <a16:creationId xmlns:a16="http://schemas.microsoft.com/office/drawing/2014/main" id="{00000000-0008-0000-0F00-000082000000}"/>
            </a:ext>
          </a:extLst>
        </xdr:cNvPr>
        <xdr:cNvSpPr txBox="1"/>
      </xdr:nvSpPr>
      <xdr:spPr>
        <a:xfrm>
          <a:off x="7626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102379</xdr:rowOff>
    </xdr:from>
    <xdr:ext cx="469744" cy="259045"/>
    <xdr:sp macro="" textlink="">
      <xdr:nvSpPr>
        <xdr:cNvPr id="131" name="n_4aveValue【図書館】&#10;一人当たり面積">
          <a:extLst>
            <a:ext uri="{FF2B5EF4-FFF2-40B4-BE49-F238E27FC236}">
              <a16:creationId xmlns:a16="http://schemas.microsoft.com/office/drawing/2014/main" id="{00000000-0008-0000-0F00-000083000000}"/>
            </a:ext>
          </a:extLst>
        </xdr:cNvPr>
        <xdr:cNvSpPr txBox="1"/>
      </xdr:nvSpPr>
      <xdr:spPr>
        <a:xfrm>
          <a:off x="6737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15511</xdr:rowOff>
    </xdr:from>
    <xdr:ext cx="469744" cy="259045"/>
    <xdr:sp macro="" textlink="">
      <xdr:nvSpPr>
        <xdr:cNvPr id="132" name="n_1mainValue【図書館】&#10;一人当たり面積">
          <a:extLst>
            <a:ext uri="{FF2B5EF4-FFF2-40B4-BE49-F238E27FC236}">
              <a16:creationId xmlns:a16="http://schemas.microsoft.com/office/drawing/2014/main" id="{00000000-0008-0000-0F00-000084000000}"/>
            </a:ext>
          </a:extLst>
        </xdr:cNvPr>
        <xdr:cNvSpPr txBox="1"/>
      </xdr:nvSpPr>
      <xdr:spPr>
        <a:xfrm>
          <a:off x="9391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3" name="n_2mainValue【図書館】&#10;一人当たり面積">
          <a:extLst>
            <a:ext uri="{FF2B5EF4-FFF2-40B4-BE49-F238E27FC236}">
              <a16:creationId xmlns:a16="http://schemas.microsoft.com/office/drawing/2014/main" id="{00000000-0008-0000-0F00-000085000000}"/>
            </a:ext>
          </a:extLst>
        </xdr:cNvPr>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136669</xdr:rowOff>
    </xdr:from>
    <xdr:ext cx="469744" cy="259045"/>
    <xdr:sp macro="" textlink="">
      <xdr:nvSpPr>
        <xdr:cNvPr id="134" name="n_3mainValue【図書館】&#10;一人当たり面積">
          <a:extLst>
            <a:ext uri="{FF2B5EF4-FFF2-40B4-BE49-F238E27FC236}">
              <a16:creationId xmlns:a16="http://schemas.microsoft.com/office/drawing/2014/main" id="{00000000-0008-0000-0F00-000086000000}"/>
            </a:ext>
          </a:extLst>
        </xdr:cNvPr>
        <xdr:cNvSpPr txBox="1"/>
      </xdr:nvSpPr>
      <xdr:spPr>
        <a:xfrm>
          <a:off x="7626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a:extLst>
            <a:ext uri="{FF2B5EF4-FFF2-40B4-BE49-F238E27FC236}">
              <a16:creationId xmlns:a16="http://schemas.microsoft.com/office/drawing/2014/main" id="{00000000-0008-0000-0F00-0000A0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00000000-0008-0000-0F00-0000A2000000}"/>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49547</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00000000-0008-0000-0F00-0000A4000000}"/>
            </a:ext>
          </a:extLst>
        </xdr:cNvPr>
        <xdr:cNvSpPr txBox="1"/>
      </xdr:nvSpPr>
      <xdr:spPr>
        <a:xfrm>
          <a:off x="46736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1968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69215</xdr:rowOff>
    </xdr:from>
    <xdr:to>
      <xdr:col>15</xdr:col>
      <xdr:colOff>101600</xdr:colOff>
      <xdr:row>60</xdr:row>
      <xdr:rowOff>170815</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2857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60</xdr:row>
      <xdr:rowOff>156210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2908300" y="10407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120015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2019300" y="10367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80" name="n_1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181" name="n_2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2705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182" name="n_3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1816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57802</xdr:rowOff>
    </xdr:from>
    <xdr:ext cx="405111" cy="259045"/>
    <xdr:sp macro="" textlink="">
      <xdr:nvSpPr>
        <xdr:cNvPr id="183" name="n_4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927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184" name="n_1main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15892</xdr:rowOff>
    </xdr:from>
    <xdr:ext cx="405111" cy="259045"/>
    <xdr:sp macro="" textlink="">
      <xdr:nvSpPr>
        <xdr:cNvPr id="185" name="n_2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27057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186" name="n_3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13" name="【体育館・プール】&#10;一人当たり面積最小値テキスト">
          <a:extLst>
            <a:ext uri="{FF2B5EF4-FFF2-40B4-BE49-F238E27FC236}">
              <a16:creationId xmlns:a16="http://schemas.microsoft.com/office/drawing/2014/main" id="{00000000-0008-0000-0F00-0000D5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15" name="【体育館・プール】&#10;一人当たり面積最大値テキスト">
          <a:extLst>
            <a:ext uri="{FF2B5EF4-FFF2-40B4-BE49-F238E27FC236}">
              <a16:creationId xmlns:a16="http://schemas.microsoft.com/office/drawing/2014/main" id="{00000000-0008-0000-0F00-0000D7000000}"/>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217" name="【体育館・プール】&#10;一人当たり面積平均値テキスト">
          <a:extLst>
            <a:ext uri="{FF2B5EF4-FFF2-40B4-BE49-F238E27FC236}">
              <a16:creationId xmlns:a16="http://schemas.microsoft.com/office/drawing/2014/main" id="{00000000-0008-0000-0F00-0000D9000000}"/>
            </a:ext>
          </a:extLst>
        </xdr:cNvPr>
        <xdr:cNvSpPr txBox="1"/>
      </xdr:nvSpPr>
      <xdr:spPr>
        <a:xfrm>
          <a:off x="10515600" y="10620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37374</xdr:rowOff>
    </xdr:from>
    <xdr:to>
      <xdr:col>41</xdr:col>
      <xdr:colOff>101600</xdr:colOff>
      <xdr:row>62</xdr:row>
      <xdr:rowOff>138974</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7810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54791</xdr:rowOff>
    </xdr:from>
    <xdr:to>
      <xdr:col>36</xdr:col>
      <xdr:colOff>165100</xdr:colOff>
      <xdr:row>62</xdr:row>
      <xdr:rowOff>156391</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6921500" y="1068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33020</xdr:rowOff>
    </xdr:from>
    <xdr:to>
      <xdr:col>50</xdr:col>
      <xdr:colOff>165100</xdr:colOff>
      <xdr:row>60</xdr:row>
      <xdr:rowOff>134620</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9588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163649</xdr:rowOff>
    </xdr:from>
    <xdr:to>
      <xdr:col>46</xdr:col>
      <xdr:colOff>38100</xdr:colOff>
      <xdr:row>61</xdr:row>
      <xdr:rowOff>93799</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8699500" y="104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83820</xdr:rowOff>
    </xdr:from>
    <xdr:to>
      <xdr:col>50</xdr:col>
      <xdr:colOff>114300</xdr:colOff>
      <xdr:row>61</xdr:row>
      <xdr:rowOff>42999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8750300" y="1037082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171269</xdr:rowOff>
    </xdr:from>
    <xdr:to>
      <xdr:col>41</xdr:col>
      <xdr:colOff>101600</xdr:colOff>
      <xdr:row>61</xdr:row>
      <xdr:rowOff>101419</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7810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42999</xdr:rowOff>
    </xdr:from>
    <xdr:to>
      <xdr:col>45</xdr:col>
      <xdr:colOff>177800</xdr:colOff>
      <xdr:row>61</xdr:row>
      <xdr:rowOff>50619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7861300" y="105014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233" name="n_1aveValue【体育館・プール】&#10;一人当たり面積">
          <a:extLst>
            <a:ext uri="{FF2B5EF4-FFF2-40B4-BE49-F238E27FC236}">
              <a16:creationId xmlns:a16="http://schemas.microsoft.com/office/drawing/2014/main" id="{00000000-0008-0000-0F00-0000E9000000}"/>
            </a:ext>
          </a:extLst>
        </xdr:cNvPr>
        <xdr:cNvSpPr txBox="1"/>
      </xdr:nvSpPr>
      <xdr:spPr>
        <a:xfrm>
          <a:off x="93917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34" name="n_2aveValue【体育館・プール】&#10;一人当たり面積">
          <a:extLst>
            <a:ext uri="{FF2B5EF4-FFF2-40B4-BE49-F238E27FC236}">
              <a16:creationId xmlns:a16="http://schemas.microsoft.com/office/drawing/2014/main" id="{00000000-0008-0000-0F00-0000EA000000}"/>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130101</xdr:rowOff>
    </xdr:from>
    <xdr:ext cx="469744" cy="259045"/>
    <xdr:sp macro="" textlink="">
      <xdr:nvSpPr>
        <xdr:cNvPr id="235" name="n_3aveValue【体育館・プール】&#10;一人当たり面積">
          <a:extLst>
            <a:ext uri="{FF2B5EF4-FFF2-40B4-BE49-F238E27FC236}">
              <a16:creationId xmlns:a16="http://schemas.microsoft.com/office/drawing/2014/main" id="{00000000-0008-0000-0F00-0000EB000000}"/>
            </a:ext>
          </a:extLst>
        </xdr:cNvPr>
        <xdr:cNvSpPr txBox="1"/>
      </xdr:nvSpPr>
      <xdr:spPr>
        <a:xfrm>
          <a:off x="76264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1468</xdr:rowOff>
    </xdr:from>
    <xdr:ext cx="469744" cy="259045"/>
    <xdr:sp macro="" textlink="">
      <xdr:nvSpPr>
        <xdr:cNvPr id="236" name="n_4aveValue【体育館・プール】&#10;一人当たり面積">
          <a:extLst>
            <a:ext uri="{FF2B5EF4-FFF2-40B4-BE49-F238E27FC236}">
              <a16:creationId xmlns:a16="http://schemas.microsoft.com/office/drawing/2014/main" id="{00000000-0008-0000-0F00-0000EC000000}"/>
            </a:ext>
          </a:extLst>
        </xdr:cNvPr>
        <xdr:cNvSpPr txBox="1"/>
      </xdr:nvSpPr>
      <xdr:spPr>
        <a:xfrm>
          <a:off x="6737427" y="104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151147</xdr:rowOff>
    </xdr:from>
    <xdr:ext cx="469744" cy="259045"/>
    <xdr:sp macro="" textlink="">
      <xdr:nvSpPr>
        <xdr:cNvPr id="237" name="n_1mainValue【体育館・プール】&#10;一人当たり面積">
          <a:extLst>
            <a:ext uri="{FF2B5EF4-FFF2-40B4-BE49-F238E27FC236}">
              <a16:creationId xmlns:a16="http://schemas.microsoft.com/office/drawing/2014/main" id="{00000000-0008-0000-0F00-0000ED000000}"/>
            </a:ext>
          </a:extLst>
        </xdr:cNvPr>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110326</xdr:rowOff>
    </xdr:from>
    <xdr:ext cx="469744" cy="259045"/>
    <xdr:sp macro="" textlink="">
      <xdr:nvSpPr>
        <xdr:cNvPr id="238" name="n_2mainValue【体育館・プール】&#10;一人当たり面積">
          <a:extLst>
            <a:ext uri="{FF2B5EF4-FFF2-40B4-BE49-F238E27FC236}">
              <a16:creationId xmlns:a16="http://schemas.microsoft.com/office/drawing/2014/main" id="{00000000-0008-0000-0F00-0000EE000000}"/>
            </a:ext>
          </a:extLst>
        </xdr:cNvPr>
        <xdr:cNvSpPr txBox="1"/>
      </xdr:nvSpPr>
      <xdr:spPr>
        <a:xfrm>
          <a:off x="8515427" y="1022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117946</xdr:rowOff>
    </xdr:from>
    <xdr:ext cx="469744" cy="259045"/>
    <xdr:sp macro="" textlink="">
      <xdr:nvSpPr>
        <xdr:cNvPr id="239" name="n_3mainValue【体育館・プール】&#10;一人当たり面積">
          <a:extLst>
            <a:ext uri="{FF2B5EF4-FFF2-40B4-BE49-F238E27FC236}">
              <a16:creationId xmlns:a16="http://schemas.microsoft.com/office/drawing/2014/main" id="{00000000-0008-0000-0F00-0000EF000000}"/>
            </a:ext>
          </a:extLst>
        </xdr:cNvPr>
        <xdr:cNvSpPr txBox="1"/>
      </xdr:nvSpPr>
      <xdr:spPr>
        <a:xfrm>
          <a:off x="7626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6" name="【福祉施設】&#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68" name="【福祉施設】&#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114316</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86905</xdr:rowOff>
    </xdr:from>
    <xdr:to>
      <xdr:col>6</xdr:col>
      <xdr:colOff>38100</xdr:colOff>
      <xdr:row>83</xdr:row>
      <xdr:rowOff>17055</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1079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29755</xdr:rowOff>
    </xdr:from>
    <xdr:to>
      <xdr:col>20</xdr:col>
      <xdr:colOff>38100</xdr:colOff>
      <xdr:row>84</xdr:row>
      <xdr:rowOff>131355</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3746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158750</xdr:rowOff>
    </xdr:from>
    <xdr:to>
      <xdr:col>15</xdr:col>
      <xdr:colOff>101600</xdr:colOff>
      <xdr:row>84</xdr:row>
      <xdr:rowOff>88900</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80555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2908300" y="144399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117929</xdr:rowOff>
    </xdr:from>
    <xdr:to>
      <xdr:col>10</xdr:col>
      <xdr:colOff>165100</xdr:colOff>
      <xdr:row>84</xdr:row>
      <xdr:rowOff>48079</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1968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168729</xdr:rowOff>
    </xdr:from>
    <xdr:to>
      <xdr:col>15</xdr:col>
      <xdr:colOff>50800</xdr:colOff>
      <xdr:row>84</xdr:row>
      <xdr:rowOff>38100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2019300" y="1439907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286" name="n_1aveValue【福祉施設】&#10;有形固定資産減価償却率">
          <a:extLst>
            <a:ext uri="{FF2B5EF4-FFF2-40B4-BE49-F238E27FC236}">
              <a16:creationId xmlns:a16="http://schemas.microsoft.com/office/drawing/2014/main" id="{00000000-0008-0000-0F00-00001E01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287" name="n_2aveValue【福祉施設】&#10;有形固定資産減価償却率">
          <a:extLst>
            <a:ext uri="{FF2B5EF4-FFF2-40B4-BE49-F238E27FC236}">
              <a16:creationId xmlns:a16="http://schemas.microsoft.com/office/drawing/2014/main" id="{00000000-0008-0000-0F00-00001F010000}"/>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88" name="n_3aveValue【福祉施設】&#10;有形固定資産減価償却率">
          <a:extLst>
            <a:ext uri="{FF2B5EF4-FFF2-40B4-BE49-F238E27FC236}">
              <a16:creationId xmlns:a16="http://schemas.microsoft.com/office/drawing/2014/main" id="{00000000-0008-0000-0F00-000020010000}"/>
            </a:ext>
          </a:extLst>
        </xdr:cNvPr>
        <xdr:cNvSpPr txBox="1"/>
      </xdr:nvSpPr>
      <xdr:spPr>
        <a:xfrm>
          <a:off x="1816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33582</xdr:rowOff>
    </xdr:from>
    <xdr:ext cx="405111" cy="259045"/>
    <xdr:sp macro="" textlink="">
      <xdr:nvSpPr>
        <xdr:cNvPr id="289" name="n_4aveValue【福祉施設】&#10;有形固定資産減価償却率">
          <a:extLst>
            <a:ext uri="{FF2B5EF4-FFF2-40B4-BE49-F238E27FC236}">
              <a16:creationId xmlns:a16="http://schemas.microsoft.com/office/drawing/2014/main" id="{00000000-0008-0000-0F00-000021010000}"/>
            </a:ext>
          </a:extLst>
        </xdr:cNvPr>
        <xdr:cNvSpPr txBox="1"/>
      </xdr:nvSpPr>
      <xdr:spPr>
        <a:xfrm>
          <a:off x="927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122482</xdr:rowOff>
    </xdr:from>
    <xdr:ext cx="405111" cy="259045"/>
    <xdr:sp macro="" textlink="">
      <xdr:nvSpPr>
        <xdr:cNvPr id="290" name="n_1mainValue【福祉施設】&#10;有形固定資産減価償却率">
          <a:extLst>
            <a:ext uri="{FF2B5EF4-FFF2-40B4-BE49-F238E27FC236}">
              <a16:creationId xmlns:a16="http://schemas.microsoft.com/office/drawing/2014/main" id="{00000000-0008-0000-0F00-000022010000}"/>
            </a:ext>
          </a:extLst>
        </xdr:cNvPr>
        <xdr:cNvSpPr txBox="1"/>
      </xdr:nvSpPr>
      <xdr:spPr>
        <a:xfrm>
          <a:off x="3582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291" name="n_2mainValue【福祉施設】&#10;有形固定資産減価償却率">
          <a:extLst>
            <a:ext uri="{FF2B5EF4-FFF2-40B4-BE49-F238E27FC236}">
              <a16:creationId xmlns:a16="http://schemas.microsoft.com/office/drawing/2014/main" id="{00000000-0008-0000-0F00-000023010000}"/>
            </a:ext>
          </a:extLst>
        </xdr:cNvPr>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39206</xdr:rowOff>
    </xdr:from>
    <xdr:ext cx="405111" cy="259045"/>
    <xdr:sp macro="" textlink="">
      <xdr:nvSpPr>
        <xdr:cNvPr id="292" name="n_3mainValue【福祉施設】&#10;有形固定資産減価償却率">
          <a:extLst>
            <a:ext uri="{FF2B5EF4-FFF2-40B4-BE49-F238E27FC236}">
              <a16:creationId xmlns:a16="http://schemas.microsoft.com/office/drawing/2014/main" id="{00000000-0008-0000-0F00-000024010000}"/>
            </a:ext>
          </a:extLst>
        </xdr:cNvPr>
        <xdr:cNvSpPr txBox="1"/>
      </xdr:nvSpPr>
      <xdr:spPr>
        <a:xfrm>
          <a:off x="1816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福祉施設】&#10;一人当たり面積グラフ枠">
          <a:extLst>
            <a:ext uri="{FF2B5EF4-FFF2-40B4-BE49-F238E27FC236}">
              <a16:creationId xmlns:a16="http://schemas.microsoft.com/office/drawing/2014/main" id="{00000000-0008-0000-0F00-00003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15" name="【福祉施設】&#10;一人当たり面積最小値テキスト">
          <a:extLst>
            <a:ext uri="{FF2B5EF4-FFF2-40B4-BE49-F238E27FC236}">
              <a16:creationId xmlns:a16="http://schemas.microsoft.com/office/drawing/2014/main" id="{00000000-0008-0000-0F00-00003B01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17" name="【福祉施設】&#10;一人当たり面積最大値テキスト">
          <a:extLst>
            <a:ext uri="{FF2B5EF4-FFF2-40B4-BE49-F238E27FC236}">
              <a16:creationId xmlns:a16="http://schemas.microsoft.com/office/drawing/2014/main" id="{00000000-0008-0000-0F00-00003D01000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68597</xdr:rowOff>
    </xdr:from>
    <xdr:ext cx="469744" cy="259045"/>
    <xdr:sp macro="" textlink="">
      <xdr:nvSpPr>
        <xdr:cNvPr id="319" name="【福祉施設】&#10;一人当たり面積平均値テキスト">
          <a:extLst>
            <a:ext uri="{FF2B5EF4-FFF2-40B4-BE49-F238E27FC236}">
              <a16:creationId xmlns:a16="http://schemas.microsoft.com/office/drawing/2014/main" id="{00000000-0008-0000-0F00-00003F010000}"/>
            </a:ext>
          </a:extLst>
        </xdr:cNvPr>
        <xdr:cNvSpPr txBox="1"/>
      </xdr:nvSpPr>
      <xdr:spPr>
        <a:xfrm>
          <a:off x="10515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39878</xdr:rowOff>
    </xdr:from>
    <xdr:to>
      <xdr:col>46</xdr:col>
      <xdr:colOff>38100</xdr:colOff>
      <xdr:row>83</xdr:row>
      <xdr:rowOff>141478</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8699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23876</xdr:rowOff>
    </xdr:from>
    <xdr:to>
      <xdr:col>41</xdr:col>
      <xdr:colOff>101600</xdr:colOff>
      <xdr:row>83</xdr:row>
      <xdr:rowOff>125476</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78105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67311</xdr:rowOff>
    </xdr:from>
    <xdr:to>
      <xdr:col>36</xdr:col>
      <xdr:colOff>165100</xdr:colOff>
      <xdr:row>83</xdr:row>
      <xdr:rowOff>168911</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692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81026</xdr:rowOff>
    </xdr:from>
    <xdr:to>
      <xdr:col>50</xdr:col>
      <xdr:colOff>165100</xdr:colOff>
      <xdr:row>81</xdr:row>
      <xdr:rowOff>11176</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9588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94742</xdr:rowOff>
    </xdr:from>
    <xdr:to>
      <xdr:col>46</xdr:col>
      <xdr:colOff>38100</xdr:colOff>
      <xdr:row>81</xdr:row>
      <xdr:rowOff>24892</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8699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131826</xdr:rowOff>
    </xdr:from>
    <xdr:to>
      <xdr:col>50</xdr:col>
      <xdr:colOff>114300</xdr:colOff>
      <xdr:row>80</xdr:row>
      <xdr:rowOff>145542</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8750300" y="138478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108458</xdr:rowOff>
    </xdr:from>
    <xdr:to>
      <xdr:col>41</xdr:col>
      <xdr:colOff>101600</xdr:colOff>
      <xdr:row>81</xdr:row>
      <xdr:rowOff>38608</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7810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145542</xdr:rowOff>
    </xdr:from>
    <xdr:to>
      <xdr:col>45</xdr:col>
      <xdr:colOff>177800</xdr:colOff>
      <xdr:row>80</xdr:row>
      <xdr:rowOff>159258</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flipV="1">
          <a:off x="7861300" y="138615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157751</xdr:rowOff>
    </xdr:from>
    <xdr:ext cx="469744" cy="259045"/>
    <xdr:sp macro="" textlink="">
      <xdr:nvSpPr>
        <xdr:cNvPr id="335" name="n_1aveValue【福祉施設】&#10;一人当たり面積">
          <a:extLst>
            <a:ext uri="{FF2B5EF4-FFF2-40B4-BE49-F238E27FC236}">
              <a16:creationId xmlns:a16="http://schemas.microsoft.com/office/drawing/2014/main" id="{00000000-0008-0000-0F00-00004F010000}"/>
            </a:ext>
          </a:extLst>
        </xdr:cNvPr>
        <xdr:cNvSpPr txBox="1"/>
      </xdr:nvSpPr>
      <xdr:spPr>
        <a:xfrm>
          <a:off x="9391727" y="143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132605</xdr:rowOff>
    </xdr:from>
    <xdr:ext cx="469744" cy="259045"/>
    <xdr:sp macro="" textlink="">
      <xdr:nvSpPr>
        <xdr:cNvPr id="336" name="n_2aveValue【福祉施設】&#10;一人当たり面積">
          <a:extLst>
            <a:ext uri="{FF2B5EF4-FFF2-40B4-BE49-F238E27FC236}">
              <a16:creationId xmlns:a16="http://schemas.microsoft.com/office/drawing/2014/main" id="{00000000-0008-0000-0F00-000050010000}"/>
            </a:ext>
          </a:extLst>
        </xdr:cNvPr>
        <xdr:cNvSpPr txBox="1"/>
      </xdr:nvSpPr>
      <xdr:spPr>
        <a:xfrm>
          <a:off x="8515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116603</xdr:rowOff>
    </xdr:from>
    <xdr:ext cx="469744" cy="259045"/>
    <xdr:sp macro="" textlink="">
      <xdr:nvSpPr>
        <xdr:cNvPr id="337" name="n_3aveValue【福祉施設】&#10;一人当たり面積">
          <a:extLst>
            <a:ext uri="{FF2B5EF4-FFF2-40B4-BE49-F238E27FC236}">
              <a16:creationId xmlns:a16="http://schemas.microsoft.com/office/drawing/2014/main" id="{00000000-0008-0000-0F00-000051010000}"/>
            </a:ext>
          </a:extLst>
        </xdr:cNvPr>
        <xdr:cNvSpPr txBox="1"/>
      </xdr:nvSpPr>
      <xdr:spPr>
        <a:xfrm>
          <a:off x="7626427" y="143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13988</xdr:rowOff>
    </xdr:from>
    <xdr:ext cx="469744" cy="259045"/>
    <xdr:sp macro="" textlink="">
      <xdr:nvSpPr>
        <xdr:cNvPr id="338" name="n_4aveValue【福祉施設】&#10;一人当たり面積">
          <a:extLst>
            <a:ext uri="{FF2B5EF4-FFF2-40B4-BE49-F238E27FC236}">
              <a16:creationId xmlns:a16="http://schemas.microsoft.com/office/drawing/2014/main" id="{00000000-0008-0000-0F00-000052010000}"/>
            </a:ext>
          </a:extLst>
        </xdr:cNvPr>
        <xdr:cNvSpPr txBox="1"/>
      </xdr:nvSpPr>
      <xdr:spPr>
        <a:xfrm>
          <a:off x="6737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27703</xdr:rowOff>
    </xdr:from>
    <xdr:ext cx="469744" cy="259045"/>
    <xdr:sp macro="" textlink="">
      <xdr:nvSpPr>
        <xdr:cNvPr id="339" name="n_1mainValue【福祉施設】&#10;一人当たり面積">
          <a:extLst>
            <a:ext uri="{FF2B5EF4-FFF2-40B4-BE49-F238E27FC236}">
              <a16:creationId xmlns:a16="http://schemas.microsoft.com/office/drawing/2014/main" id="{00000000-0008-0000-0F00-000053010000}"/>
            </a:ext>
          </a:extLst>
        </xdr:cNvPr>
        <xdr:cNvSpPr txBox="1"/>
      </xdr:nvSpPr>
      <xdr:spPr>
        <a:xfrm>
          <a:off x="9391727"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41419</xdr:rowOff>
    </xdr:from>
    <xdr:ext cx="469744" cy="259045"/>
    <xdr:sp macro="" textlink="">
      <xdr:nvSpPr>
        <xdr:cNvPr id="340" name="n_2mainValue【福祉施設】&#10;一人当たり面積">
          <a:extLst>
            <a:ext uri="{FF2B5EF4-FFF2-40B4-BE49-F238E27FC236}">
              <a16:creationId xmlns:a16="http://schemas.microsoft.com/office/drawing/2014/main" id="{00000000-0008-0000-0F00-000054010000}"/>
            </a:ext>
          </a:extLst>
        </xdr:cNvPr>
        <xdr:cNvSpPr txBox="1"/>
      </xdr:nvSpPr>
      <xdr:spPr>
        <a:xfrm>
          <a:off x="8515427"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55135</xdr:rowOff>
    </xdr:from>
    <xdr:ext cx="469744" cy="259045"/>
    <xdr:sp macro="" textlink="">
      <xdr:nvSpPr>
        <xdr:cNvPr id="341" name="n_3mainValue【福祉施設】&#10;一人当たり面積">
          <a:extLst>
            <a:ext uri="{FF2B5EF4-FFF2-40B4-BE49-F238E27FC236}">
              <a16:creationId xmlns:a16="http://schemas.microsoft.com/office/drawing/2014/main" id="{00000000-0008-0000-0F00-000055010000}"/>
            </a:ext>
          </a:extLst>
        </xdr:cNvPr>
        <xdr:cNvSpPr txBox="1"/>
      </xdr:nvSpPr>
      <xdr:spPr>
        <a:xfrm>
          <a:off x="7626427"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00000000-0008-0000-0F00-00006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8" name="【市民会館】&#10;有形固定資産減価償却率最小値テキスト">
          <a:extLst>
            <a:ext uri="{FF2B5EF4-FFF2-40B4-BE49-F238E27FC236}">
              <a16:creationId xmlns:a16="http://schemas.microsoft.com/office/drawing/2014/main" id="{00000000-0008-0000-0F00-00007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370" name="【市民会館】&#10;有形固定資産減価償却率最大値テキスト">
          <a:extLst>
            <a:ext uri="{FF2B5EF4-FFF2-40B4-BE49-F238E27FC236}">
              <a16:creationId xmlns:a16="http://schemas.microsoft.com/office/drawing/2014/main" id="{00000000-0008-0000-0F00-000072010000}"/>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00000000-0008-0000-0F00-000074010000}"/>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2857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77832</xdr:rowOff>
    </xdr:from>
    <xdr:to>
      <xdr:col>19</xdr:col>
      <xdr:colOff>177800</xdr:colOff>
      <xdr:row>104</xdr:row>
      <xdr:rowOff>110489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2908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1968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45176</xdr:rowOff>
    </xdr:from>
    <xdr:to>
      <xdr:col>15</xdr:col>
      <xdr:colOff>50800</xdr:colOff>
      <xdr:row>104</xdr:row>
      <xdr:rowOff>77832</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2019300" y="178759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388" name="n_1aveValue【市民会館】&#10;有形固定資産減価償却率">
          <a:extLst>
            <a:ext uri="{FF2B5EF4-FFF2-40B4-BE49-F238E27FC236}">
              <a16:creationId xmlns:a16="http://schemas.microsoft.com/office/drawing/2014/main" id="{00000000-0008-0000-0F00-000084010000}"/>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389" name="n_2aveValue【市民会館】&#10;有形固定資産減価償却率">
          <a:extLst>
            <a:ext uri="{FF2B5EF4-FFF2-40B4-BE49-F238E27FC236}">
              <a16:creationId xmlns:a16="http://schemas.microsoft.com/office/drawing/2014/main" id="{00000000-0008-0000-0F00-000085010000}"/>
            </a:ext>
          </a:extLst>
        </xdr:cNvPr>
        <xdr:cNvSpPr txBox="1"/>
      </xdr:nvSpPr>
      <xdr:spPr>
        <a:xfrm>
          <a:off x="2705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390" name="n_3aveValue【市民会館】&#10;有形固定資産減価償却率">
          <a:extLst>
            <a:ext uri="{FF2B5EF4-FFF2-40B4-BE49-F238E27FC236}">
              <a16:creationId xmlns:a16="http://schemas.microsoft.com/office/drawing/2014/main" id="{00000000-0008-0000-0F00-000086010000}"/>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91" name="n_4aveValue【市民会館】&#10;有形固定資産減価償却率">
          <a:extLst>
            <a:ext uri="{FF2B5EF4-FFF2-40B4-BE49-F238E27FC236}">
              <a16:creationId xmlns:a16="http://schemas.microsoft.com/office/drawing/2014/main" id="{00000000-0008-0000-0F00-000087010000}"/>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152416</xdr:rowOff>
    </xdr:from>
    <xdr:ext cx="405111" cy="259045"/>
    <xdr:sp macro="" textlink="">
      <xdr:nvSpPr>
        <xdr:cNvPr id="392" name="n_1mainValue【市民会館】&#10;有形固定資産減価償却率">
          <a:extLst>
            <a:ext uri="{FF2B5EF4-FFF2-40B4-BE49-F238E27FC236}">
              <a16:creationId xmlns:a16="http://schemas.microsoft.com/office/drawing/2014/main" id="{00000000-0008-0000-0F00-000088010000}"/>
            </a:ext>
          </a:extLst>
        </xdr:cNvPr>
        <xdr:cNvSpPr txBox="1"/>
      </xdr:nvSpPr>
      <xdr:spPr>
        <a:xfrm>
          <a:off x="3582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393" name="n_2mainValue【市民会館】&#10;有形固定資産減価償却率">
          <a:extLst>
            <a:ext uri="{FF2B5EF4-FFF2-40B4-BE49-F238E27FC236}">
              <a16:creationId xmlns:a16="http://schemas.microsoft.com/office/drawing/2014/main" id="{00000000-0008-0000-0F00-000089010000}"/>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394" name="n_3mainValue【市民会館】&#10;有形固定資産減価償却率">
          <a:extLst>
            <a:ext uri="{FF2B5EF4-FFF2-40B4-BE49-F238E27FC236}">
              <a16:creationId xmlns:a16="http://schemas.microsoft.com/office/drawing/2014/main" id="{00000000-0008-0000-0F00-00008A010000}"/>
            </a:ext>
          </a:extLst>
        </xdr:cNvPr>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市民会館】&#10;一人当たり面積グラフ枠">
          <a:extLst>
            <a:ext uri="{FF2B5EF4-FFF2-40B4-BE49-F238E27FC236}">
              <a16:creationId xmlns:a16="http://schemas.microsoft.com/office/drawing/2014/main" id="{00000000-0008-0000-0F00-0000A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21" name="【市民会館】&#10;一人当たり面積最小値テキスト">
          <a:extLst>
            <a:ext uri="{FF2B5EF4-FFF2-40B4-BE49-F238E27FC236}">
              <a16:creationId xmlns:a16="http://schemas.microsoft.com/office/drawing/2014/main" id="{00000000-0008-0000-0F00-0000A5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23" name="【市民会館】&#10;一人当たり面積最大値テキスト">
          <a:extLst>
            <a:ext uri="{FF2B5EF4-FFF2-40B4-BE49-F238E27FC236}">
              <a16:creationId xmlns:a16="http://schemas.microsoft.com/office/drawing/2014/main" id="{00000000-0008-0000-0F00-0000A7010000}"/>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425" name="【市民会館】&#10;一人当たり面積平均値テキスト">
          <a:extLst>
            <a:ext uri="{FF2B5EF4-FFF2-40B4-BE49-F238E27FC236}">
              <a16:creationId xmlns:a16="http://schemas.microsoft.com/office/drawing/2014/main" id="{00000000-0008-0000-0F00-0000A9010000}"/>
            </a:ext>
          </a:extLst>
        </xdr:cNvPr>
        <xdr:cNvSpPr txBox="1"/>
      </xdr:nvSpPr>
      <xdr:spPr>
        <a:xfrm>
          <a:off x="10515600" y="1821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152763</xdr:rowOff>
    </xdr:from>
    <xdr:to>
      <xdr:col>46</xdr:col>
      <xdr:colOff>38100</xdr:colOff>
      <xdr:row>107</xdr:row>
      <xdr:rowOff>82913</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8699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157662</xdr:rowOff>
    </xdr:from>
    <xdr:to>
      <xdr:col>41</xdr:col>
      <xdr:colOff>101600</xdr:colOff>
      <xdr:row>107</xdr:row>
      <xdr:rowOff>87812</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7810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121738</xdr:rowOff>
    </xdr:from>
    <xdr:to>
      <xdr:col>50</xdr:col>
      <xdr:colOff>165100</xdr:colOff>
      <xdr:row>107</xdr:row>
      <xdr:rowOff>51888</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9588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126637</xdr:rowOff>
    </xdr:from>
    <xdr:to>
      <xdr:col>46</xdr:col>
      <xdr:colOff>38100</xdr:colOff>
      <xdr:row>107</xdr:row>
      <xdr:rowOff>56787</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8699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1088</xdr:rowOff>
    </xdr:from>
    <xdr:to>
      <xdr:col>50</xdr:col>
      <xdr:colOff>114300</xdr:colOff>
      <xdr:row>107</xdr:row>
      <xdr:rowOff>5987</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8750300" y="183462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131536</xdr:rowOff>
    </xdr:from>
    <xdr:to>
      <xdr:col>41</xdr:col>
      <xdr:colOff>101600</xdr:colOff>
      <xdr:row>107</xdr:row>
      <xdr:rowOff>61686</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781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5987</xdr:rowOff>
    </xdr:from>
    <xdr:to>
      <xdr:col>45</xdr:col>
      <xdr:colOff>177800</xdr:colOff>
      <xdr:row>107</xdr:row>
      <xdr:rowOff>10886</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7861300" y="183511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441" name="n_1aveValue【市民会館】&#10;一人当たり面積">
          <a:extLst>
            <a:ext uri="{FF2B5EF4-FFF2-40B4-BE49-F238E27FC236}">
              <a16:creationId xmlns:a16="http://schemas.microsoft.com/office/drawing/2014/main" id="{00000000-0008-0000-0F00-0000B9010000}"/>
            </a:ext>
          </a:extLst>
        </xdr:cNvPr>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74040</xdr:rowOff>
    </xdr:from>
    <xdr:ext cx="469744" cy="259045"/>
    <xdr:sp macro="" textlink="">
      <xdr:nvSpPr>
        <xdr:cNvPr id="442" name="n_2aveValue【市民会館】&#10;一人当たり面積">
          <a:extLst>
            <a:ext uri="{FF2B5EF4-FFF2-40B4-BE49-F238E27FC236}">
              <a16:creationId xmlns:a16="http://schemas.microsoft.com/office/drawing/2014/main" id="{00000000-0008-0000-0F00-0000BA010000}"/>
            </a:ext>
          </a:extLst>
        </xdr:cNvPr>
        <xdr:cNvSpPr txBox="1"/>
      </xdr:nvSpPr>
      <xdr:spPr>
        <a:xfrm>
          <a:off x="8515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78939</xdr:rowOff>
    </xdr:from>
    <xdr:ext cx="469744" cy="259045"/>
    <xdr:sp macro="" textlink="">
      <xdr:nvSpPr>
        <xdr:cNvPr id="443" name="n_3aveValue【市民会館】&#10;一人当たり面積">
          <a:extLst>
            <a:ext uri="{FF2B5EF4-FFF2-40B4-BE49-F238E27FC236}">
              <a16:creationId xmlns:a16="http://schemas.microsoft.com/office/drawing/2014/main" id="{00000000-0008-0000-0F00-0000BB010000}"/>
            </a:ext>
          </a:extLst>
        </xdr:cNvPr>
        <xdr:cNvSpPr txBox="1"/>
      </xdr:nvSpPr>
      <xdr:spPr>
        <a:xfrm>
          <a:off x="7626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444" name="n_4aveValue【市民会館】&#10;一人当たり面積">
          <a:extLst>
            <a:ext uri="{FF2B5EF4-FFF2-40B4-BE49-F238E27FC236}">
              <a16:creationId xmlns:a16="http://schemas.microsoft.com/office/drawing/2014/main" id="{00000000-0008-0000-0F00-0000BC010000}"/>
            </a:ext>
          </a:extLst>
        </xdr:cNvPr>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43015</xdr:rowOff>
    </xdr:from>
    <xdr:ext cx="469744" cy="259045"/>
    <xdr:sp macro="" textlink="">
      <xdr:nvSpPr>
        <xdr:cNvPr id="445" name="n_1mainValue【市民会館】&#10;一人当たり面積">
          <a:extLst>
            <a:ext uri="{FF2B5EF4-FFF2-40B4-BE49-F238E27FC236}">
              <a16:creationId xmlns:a16="http://schemas.microsoft.com/office/drawing/2014/main" id="{00000000-0008-0000-0F00-0000BD010000}"/>
            </a:ext>
          </a:extLst>
        </xdr:cNvPr>
        <xdr:cNvSpPr txBox="1"/>
      </xdr:nvSpPr>
      <xdr:spPr>
        <a:xfrm>
          <a:off x="93917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73314</xdr:rowOff>
    </xdr:from>
    <xdr:ext cx="469744" cy="259045"/>
    <xdr:sp macro="" textlink="">
      <xdr:nvSpPr>
        <xdr:cNvPr id="446" name="n_2mainValue【市民会館】&#10;一人当たり面積">
          <a:extLst>
            <a:ext uri="{FF2B5EF4-FFF2-40B4-BE49-F238E27FC236}">
              <a16:creationId xmlns:a16="http://schemas.microsoft.com/office/drawing/2014/main" id="{00000000-0008-0000-0F00-0000BE010000}"/>
            </a:ext>
          </a:extLst>
        </xdr:cNvPr>
        <xdr:cNvSpPr txBox="1"/>
      </xdr:nvSpPr>
      <xdr:spPr>
        <a:xfrm>
          <a:off x="8515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78213</xdr:rowOff>
    </xdr:from>
    <xdr:ext cx="469744" cy="259045"/>
    <xdr:sp macro="" textlink="">
      <xdr:nvSpPr>
        <xdr:cNvPr id="447" name="n_3mainValue【市民会館】&#10;一人当たり面積">
          <a:extLst>
            <a:ext uri="{FF2B5EF4-FFF2-40B4-BE49-F238E27FC236}">
              <a16:creationId xmlns:a16="http://schemas.microsoft.com/office/drawing/2014/main" id="{00000000-0008-0000-0F00-0000BF010000}"/>
            </a:ext>
          </a:extLst>
        </xdr:cNvPr>
        <xdr:cNvSpPr txBox="1"/>
      </xdr:nvSpPr>
      <xdr:spPr>
        <a:xfrm>
          <a:off x="7626427" y="180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a:extLst>
            <a:ext uri="{FF2B5EF4-FFF2-40B4-BE49-F238E27FC236}">
              <a16:creationId xmlns:a16="http://schemas.microsoft.com/office/drawing/2014/main" id="{00000000-0008-0000-0F00-0000E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89" name="【保健センター・保健所】&#10;有形固定資産減価償却率最小値テキスト">
          <a:extLst>
            <a:ext uri="{FF2B5EF4-FFF2-40B4-BE49-F238E27FC236}">
              <a16:creationId xmlns:a16="http://schemas.microsoft.com/office/drawing/2014/main" id="{00000000-0008-0000-0F00-0000E901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91" name="【保健センター・保健所】&#10;有形固定資産減価償却率最大値テキスト">
          <a:extLst>
            <a:ext uri="{FF2B5EF4-FFF2-40B4-BE49-F238E27FC236}">
              <a16:creationId xmlns:a16="http://schemas.microsoft.com/office/drawing/2014/main" id="{00000000-0008-0000-0F00-0000EB01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493" name="【保健センター・保健所】&#10;有形固定資産減価償却率平均値テキスト">
          <a:extLst>
            <a:ext uri="{FF2B5EF4-FFF2-40B4-BE49-F238E27FC236}">
              <a16:creationId xmlns:a16="http://schemas.microsoft.com/office/drawing/2014/main" id="{00000000-0008-0000-0F00-0000ED010000}"/>
            </a:ext>
          </a:extLst>
        </xdr:cNvPr>
        <xdr:cNvSpPr txBox="1"/>
      </xdr:nvSpPr>
      <xdr:spPr>
        <a:xfrm>
          <a:off x="16357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153035</xdr:rowOff>
    </xdr:from>
    <xdr:to>
      <xdr:col>76</xdr:col>
      <xdr:colOff>165100</xdr:colOff>
      <xdr:row>59</xdr:row>
      <xdr:rowOff>83185</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4541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67310</xdr:rowOff>
    </xdr:from>
    <xdr:to>
      <xdr:col>72</xdr:col>
      <xdr:colOff>38100</xdr:colOff>
      <xdr:row>58</xdr:row>
      <xdr:rowOff>168910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3652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160655</xdr:rowOff>
    </xdr:from>
    <xdr:to>
      <xdr:col>81</xdr:col>
      <xdr:colOff>101600</xdr:colOff>
      <xdr:row>60</xdr:row>
      <xdr:rowOff>90805</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5430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40005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4592300" y="10275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57785</xdr:rowOff>
    </xdr:from>
    <xdr:to>
      <xdr:col>72</xdr:col>
      <xdr:colOff>38100</xdr:colOff>
      <xdr:row>59</xdr:row>
      <xdr:rowOff>159385</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3652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108585</xdr:rowOff>
    </xdr:from>
    <xdr:to>
      <xdr:col>76</xdr:col>
      <xdr:colOff>114300</xdr:colOff>
      <xdr:row>59</xdr:row>
      <xdr:rowOff>160020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3703300" y="102241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509" name="n_1aveValue【保健センター・保健所】&#10;有形固定資産減価償却率">
          <a:extLst>
            <a:ext uri="{FF2B5EF4-FFF2-40B4-BE49-F238E27FC236}">
              <a16:creationId xmlns:a16="http://schemas.microsoft.com/office/drawing/2014/main" id="{00000000-0008-0000-0F00-0000FD010000}"/>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510" name="n_2aveValue【保健センター・保健所】&#10;有形固定資産減価償却率">
          <a:extLst>
            <a:ext uri="{FF2B5EF4-FFF2-40B4-BE49-F238E27FC236}">
              <a16:creationId xmlns:a16="http://schemas.microsoft.com/office/drawing/2014/main" id="{00000000-0008-0000-0F00-0000FE010000}"/>
            </a:ext>
          </a:extLst>
        </xdr:cNvPr>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13987</xdr:rowOff>
    </xdr:from>
    <xdr:ext cx="405111" cy="259045"/>
    <xdr:sp macro="" textlink="">
      <xdr:nvSpPr>
        <xdr:cNvPr id="511" name="n_3aveValue【保健センター・保健所】&#10;有形固定資産減価償却率">
          <a:extLst>
            <a:ext uri="{FF2B5EF4-FFF2-40B4-BE49-F238E27FC236}">
              <a16:creationId xmlns:a16="http://schemas.microsoft.com/office/drawing/2014/main" id="{00000000-0008-0000-0F00-0000FF010000}"/>
            </a:ext>
          </a:extLst>
        </xdr:cNvPr>
        <xdr:cNvSpPr txBox="1"/>
      </xdr:nvSpPr>
      <xdr:spPr>
        <a:xfrm>
          <a:off x="13500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12" name="n_4aveValue【保健センター・保健所】&#10;有形固定資産減価償却率">
          <a:extLst>
            <a:ext uri="{FF2B5EF4-FFF2-40B4-BE49-F238E27FC236}">
              <a16:creationId xmlns:a16="http://schemas.microsoft.com/office/drawing/2014/main" id="{00000000-0008-0000-0F00-000000020000}"/>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81932</xdr:rowOff>
    </xdr:from>
    <xdr:ext cx="405111" cy="259045"/>
    <xdr:sp macro="" textlink="">
      <xdr:nvSpPr>
        <xdr:cNvPr id="513" name="n_1mainValue【保健センター・保健所】&#10;有形固定資産減価償却率">
          <a:extLst>
            <a:ext uri="{FF2B5EF4-FFF2-40B4-BE49-F238E27FC236}">
              <a16:creationId xmlns:a16="http://schemas.microsoft.com/office/drawing/2014/main" id="{00000000-0008-0000-0F00-000001020000}"/>
            </a:ext>
          </a:extLst>
        </xdr:cNvPr>
        <xdr:cNvSpPr txBox="1"/>
      </xdr:nvSpPr>
      <xdr:spPr>
        <a:xfrm>
          <a:off x="15266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14" name="n_2mainValue【保健センター・保健所】&#10;有形固定資産減価償却率">
          <a:extLst>
            <a:ext uri="{FF2B5EF4-FFF2-40B4-BE49-F238E27FC236}">
              <a16:creationId xmlns:a16="http://schemas.microsoft.com/office/drawing/2014/main" id="{00000000-0008-0000-0F00-000002020000}"/>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150512</xdr:rowOff>
    </xdr:from>
    <xdr:ext cx="405111" cy="259045"/>
    <xdr:sp macro="" textlink="">
      <xdr:nvSpPr>
        <xdr:cNvPr id="515" name="n_3mainValue【保健センター・保健所】&#10;有形固定資産減価償却率">
          <a:extLst>
            <a:ext uri="{FF2B5EF4-FFF2-40B4-BE49-F238E27FC236}">
              <a16:creationId xmlns:a16="http://schemas.microsoft.com/office/drawing/2014/main" id="{00000000-0008-0000-0F00-000003020000}"/>
            </a:ext>
          </a:extLst>
        </xdr:cNvPr>
        <xdr:cNvSpPr txBox="1"/>
      </xdr:nvSpPr>
      <xdr:spPr>
        <a:xfrm>
          <a:off x="13500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a:extLst>
            <a:ext uri="{FF2B5EF4-FFF2-40B4-BE49-F238E27FC236}">
              <a16:creationId xmlns:a16="http://schemas.microsoft.com/office/drawing/2014/main" id="{00000000-0008-0000-0F00-00001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540" name="【保健センター・保健所】&#10;一人当たり面積最小値テキスト">
          <a:extLst>
            <a:ext uri="{FF2B5EF4-FFF2-40B4-BE49-F238E27FC236}">
              <a16:creationId xmlns:a16="http://schemas.microsoft.com/office/drawing/2014/main" id="{00000000-0008-0000-0F00-00001C020000}"/>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542" name="【保健センター・保健所】&#10;一人当たり面積最大値テキスト">
          <a:extLst>
            <a:ext uri="{FF2B5EF4-FFF2-40B4-BE49-F238E27FC236}">
              <a16:creationId xmlns:a16="http://schemas.microsoft.com/office/drawing/2014/main" id="{00000000-0008-0000-0F00-00001E020000}"/>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544" name="【保健センター・保健所】&#10;一人当たり面積平均値テキスト">
          <a:extLst>
            <a:ext uri="{FF2B5EF4-FFF2-40B4-BE49-F238E27FC236}">
              <a16:creationId xmlns:a16="http://schemas.microsoft.com/office/drawing/2014/main" id="{00000000-0008-0000-0F00-000020020000}"/>
            </a:ext>
          </a:extLst>
        </xdr:cNvPr>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xdr:rowOff>
    </xdr:from>
    <xdr:to>
      <xdr:col>98</xdr:col>
      <xdr:colOff>38100</xdr:colOff>
      <xdr:row>62</xdr:row>
      <xdr:rowOff>107950</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8605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xdr:rowOff>
    </xdr:from>
    <xdr:to>
      <xdr:col>102</xdr:col>
      <xdr:colOff>165100</xdr:colOff>
      <xdr:row>63</xdr:row>
      <xdr:rowOff>111760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9494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60960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19545300" y="1085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560" name="n_1aveValue【保健センター・保健所】&#10;一人当たり面積">
          <a:extLst>
            <a:ext uri="{FF2B5EF4-FFF2-40B4-BE49-F238E27FC236}">
              <a16:creationId xmlns:a16="http://schemas.microsoft.com/office/drawing/2014/main" id="{00000000-0008-0000-0F00-000030020000}"/>
            </a:ext>
          </a:extLst>
        </xdr:cNvPr>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561" name="n_2aveValue【保健センター・保健所】&#10;一人当たり面積">
          <a:extLst>
            <a:ext uri="{FF2B5EF4-FFF2-40B4-BE49-F238E27FC236}">
              <a16:creationId xmlns:a16="http://schemas.microsoft.com/office/drawing/2014/main" id="{00000000-0008-0000-0F00-000031020000}"/>
            </a:ext>
          </a:extLst>
        </xdr:cNvPr>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562" name="n_3aveValue【保健センター・保健所】&#10;一人当たり面積">
          <a:extLst>
            <a:ext uri="{FF2B5EF4-FFF2-40B4-BE49-F238E27FC236}">
              <a16:creationId xmlns:a16="http://schemas.microsoft.com/office/drawing/2014/main" id="{00000000-0008-0000-0F00-000032020000}"/>
            </a:ext>
          </a:extLst>
        </xdr:cNvPr>
        <xdr:cNvSpPr txBox="1"/>
      </xdr:nvSpPr>
      <xdr:spPr>
        <a:xfrm>
          <a:off x="19310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563" name="n_4aveValue【保健センター・保健所】&#10;一人当たり面積">
          <a:extLst>
            <a:ext uri="{FF2B5EF4-FFF2-40B4-BE49-F238E27FC236}">
              <a16:creationId xmlns:a16="http://schemas.microsoft.com/office/drawing/2014/main" id="{00000000-0008-0000-0F00-000033020000}"/>
            </a:ext>
          </a:extLst>
        </xdr:cNvPr>
        <xdr:cNvSpPr txBox="1"/>
      </xdr:nvSpPr>
      <xdr:spPr>
        <a:xfrm>
          <a:off x="18421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64" name="n_1mainValue【保健センター・保健所】&#10;一人当たり面積">
          <a:extLst>
            <a:ext uri="{FF2B5EF4-FFF2-40B4-BE49-F238E27FC236}">
              <a16:creationId xmlns:a16="http://schemas.microsoft.com/office/drawing/2014/main" id="{00000000-0008-0000-0F00-00003402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65" name="n_2mainValue【保健センター・保健所】&#10;一人当たり面積">
          <a:extLst>
            <a:ext uri="{FF2B5EF4-FFF2-40B4-BE49-F238E27FC236}">
              <a16:creationId xmlns:a16="http://schemas.microsoft.com/office/drawing/2014/main" id="{00000000-0008-0000-0F00-000035020000}"/>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102887</xdr:rowOff>
    </xdr:from>
    <xdr:ext cx="469744" cy="259045"/>
    <xdr:sp macro="" textlink="">
      <xdr:nvSpPr>
        <xdr:cNvPr id="566" name="n_3mainValue【保健センター・保健所】&#10;一人当たり面積">
          <a:extLst>
            <a:ext uri="{FF2B5EF4-FFF2-40B4-BE49-F238E27FC236}">
              <a16:creationId xmlns:a16="http://schemas.microsoft.com/office/drawing/2014/main" id="{00000000-0008-0000-0F00-000036020000}"/>
            </a:ext>
          </a:extLst>
        </xdr:cNvPr>
        <xdr:cNvSpPr txBox="1"/>
      </xdr:nvSpPr>
      <xdr:spPr>
        <a:xfrm>
          <a:off x="19310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a:extLst>
            <a:ext uri="{FF2B5EF4-FFF2-40B4-BE49-F238E27FC236}">
              <a16:creationId xmlns:a16="http://schemas.microsoft.com/office/drawing/2014/main" id="{00000000-0008-0000-0F00-00004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92" name="【消防施設】&#10;有形固定資産減価償却率最小値テキスト">
          <a:extLst>
            <a:ext uri="{FF2B5EF4-FFF2-40B4-BE49-F238E27FC236}">
              <a16:creationId xmlns:a16="http://schemas.microsoft.com/office/drawing/2014/main" id="{00000000-0008-0000-0F00-000050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594" name="【消防施設】&#10;有形固定資産減価償却率最大値テキスト">
          <a:extLst>
            <a:ext uri="{FF2B5EF4-FFF2-40B4-BE49-F238E27FC236}">
              <a16:creationId xmlns:a16="http://schemas.microsoft.com/office/drawing/2014/main" id="{00000000-0008-0000-0F00-000052020000}"/>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596" name="【消防施設】&#10;有形固定資産減価償却率平均値テキスト">
          <a:extLst>
            <a:ext uri="{FF2B5EF4-FFF2-40B4-BE49-F238E27FC236}">
              <a16:creationId xmlns:a16="http://schemas.microsoft.com/office/drawing/2014/main" id="{00000000-0008-0000-0F00-000054020000}"/>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90170</xdr:rowOff>
    </xdr:from>
    <xdr:to>
      <xdr:col>76</xdr:col>
      <xdr:colOff>165100</xdr:colOff>
      <xdr:row>80</xdr:row>
      <xdr:rowOff>20320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4541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140970</xdr:rowOff>
    </xdr:from>
    <xdr:to>
      <xdr:col>81</xdr:col>
      <xdr:colOff>50800</xdr:colOff>
      <xdr:row>80</xdr:row>
      <xdr:rowOff>26670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4592300" y="13685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33020</xdr:rowOff>
    </xdr:from>
    <xdr:to>
      <xdr:col>72</xdr:col>
      <xdr:colOff>38100</xdr:colOff>
      <xdr:row>79</xdr:row>
      <xdr:rowOff>134620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3652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83820</xdr:rowOff>
    </xdr:from>
    <xdr:to>
      <xdr:col>76</xdr:col>
      <xdr:colOff>114300</xdr:colOff>
      <xdr:row>79</xdr:row>
      <xdr:rowOff>140970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3703300" y="13628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612" name="n_1aveValue【消防施設】&#10;有形固定資産減価償却率">
          <a:extLst>
            <a:ext uri="{FF2B5EF4-FFF2-40B4-BE49-F238E27FC236}">
              <a16:creationId xmlns:a16="http://schemas.microsoft.com/office/drawing/2014/main" id="{00000000-0008-0000-0F00-000064020000}"/>
            </a:ext>
          </a:extLst>
        </xdr:cNvPr>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613" name="n_2aveValue【消防施設】&#10;有形固定資産減価償却率">
          <a:extLst>
            <a:ext uri="{FF2B5EF4-FFF2-40B4-BE49-F238E27FC236}">
              <a16:creationId xmlns:a16="http://schemas.microsoft.com/office/drawing/2014/main" id="{00000000-0008-0000-0F00-000065020000}"/>
            </a:ext>
          </a:extLst>
        </xdr:cNvPr>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614" name="n_3aveValue【消防施設】&#10;有形固定資産減価償却率">
          <a:extLst>
            <a:ext uri="{FF2B5EF4-FFF2-40B4-BE49-F238E27FC236}">
              <a16:creationId xmlns:a16="http://schemas.microsoft.com/office/drawing/2014/main" id="{00000000-0008-0000-0F00-000066020000}"/>
            </a:ext>
          </a:extLst>
        </xdr:cNvPr>
        <xdr:cNvSpPr txBox="1"/>
      </xdr:nvSpPr>
      <xdr:spPr>
        <a:xfrm>
          <a:off x="13500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145432</xdr:rowOff>
    </xdr:from>
    <xdr:ext cx="405111" cy="259045"/>
    <xdr:sp macro="" textlink="">
      <xdr:nvSpPr>
        <xdr:cNvPr id="615" name="n_4aveValue【消防施設】&#10;有形固定資産減価償却率">
          <a:extLst>
            <a:ext uri="{FF2B5EF4-FFF2-40B4-BE49-F238E27FC236}">
              <a16:creationId xmlns:a16="http://schemas.microsoft.com/office/drawing/2014/main" id="{00000000-0008-0000-0F00-000067020000}"/>
            </a:ext>
          </a:extLst>
        </xdr:cNvPr>
        <xdr:cNvSpPr txBox="1"/>
      </xdr:nvSpPr>
      <xdr:spPr>
        <a:xfrm>
          <a:off x="12611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616" name="n_1mainValue【消防施設】&#10;有形固定資産減価償却率">
          <a:extLst>
            <a:ext uri="{FF2B5EF4-FFF2-40B4-BE49-F238E27FC236}">
              <a16:creationId xmlns:a16="http://schemas.microsoft.com/office/drawing/2014/main" id="{00000000-0008-0000-0F00-000068020000}"/>
            </a:ext>
          </a:extLst>
        </xdr:cNvPr>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36847</xdr:rowOff>
    </xdr:from>
    <xdr:ext cx="405111" cy="259045"/>
    <xdr:sp macro="" textlink="">
      <xdr:nvSpPr>
        <xdr:cNvPr id="617" name="n_2mainValue【消防施設】&#10;有形固定資産減価償却率">
          <a:extLst>
            <a:ext uri="{FF2B5EF4-FFF2-40B4-BE49-F238E27FC236}">
              <a16:creationId xmlns:a16="http://schemas.microsoft.com/office/drawing/2014/main" id="{00000000-0008-0000-0F00-000069020000}"/>
            </a:ext>
          </a:extLst>
        </xdr:cNvPr>
        <xdr:cNvSpPr txBox="1"/>
      </xdr:nvSpPr>
      <xdr:spPr>
        <a:xfrm>
          <a:off x="14389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151147</xdr:rowOff>
    </xdr:from>
    <xdr:ext cx="405111" cy="259045"/>
    <xdr:sp macro="" textlink="">
      <xdr:nvSpPr>
        <xdr:cNvPr id="618" name="n_3mainValue【消防施設】&#10;有形固定資産減価償却率">
          <a:extLst>
            <a:ext uri="{FF2B5EF4-FFF2-40B4-BE49-F238E27FC236}">
              <a16:creationId xmlns:a16="http://schemas.microsoft.com/office/drawing/2014/main" id="{00000000-0008-0000-0F00-00006A020000}"/>
            </a:ext>
          </a:extLst>
        </xdr:cNvPr>
        <xdr:cNvSpPr txBox="1"/>
      </xdr:nvSpPr>
      <xdr:spPr>
        <a:xfrm>
          <a:off x="13500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消防施設】&#10;一人当たり面積グラフ枠">
          <a:extLst>
            <a:ext uri="{FF2B5EF4-FFF2-40B4-BE49-F238E27FC236}">
              <a16:creationId xmlns:a16="http://schemas.microsoft.com/office/drawing/2014/main" id="{00000000-0008-0000-0F00-00007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41" name="【消防施設】&#10;一人当たり面積最小値テキスト">
          <a:extLst>
            <a:ext uri="{FF2B5EF4-FFF2-40B4-BE49-F238E27FC236}">
              <a16:creationId xmlns:a16="http://schemas.microsoft.com/office/drawing/2014/main" id="{00000000-0008-0000-0F00-000081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43" name="【消防施設】&#10;一人当たり面積最大値テキスト">
          <a:extLst>
            <a:ext uri="{FF2B5EF4-FFF2-40B4-BE49-F238E27FC236}">
              <a16:creationId xmlns:a16="http://schemas.microsoft.com/office/drawing/2014/main" id="{00000000-0008-0000-0F00-000083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50309</xdr:rowOff>
    </xdr:from>
    <xdr:ext cx="469744" cy="259045"/>
    <xdr:sp macro="" textlink="">
      <xdr:nvSpPr>
        <xdr:cNvPr id="645" name="【消防施設】&#10;一人当たり面積平均値テキスト">
          <a:extLst>
            <a:ext uri="{FF2B5EF4-FFF2-40B4-BE49-F238E27FC236}">
              <a16:creationId xmlns:a16="http://schemas.microsoft.com/office/drawing/2014/main" id="{00000000-0008-0000-0F00-000085020000}"/>
            </a:ext>
          </a:extLst>
        </xdr:cNvPr>
        <xdr:cNvSpPr txBox="1"/>
      </xdr:nvSpPr>
      <xdr:spPr>
        <a:xfrm>
          <a:off x="22199600" y="1445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78739</xdr:rowOff>
    </xdr:from>
    <xdr:to>
      <xdr:col>107</xdr:col>
      <xdr:colOff>101600</xdr:colOff>
      <xdr:row>84</xdr:row>
      <xdr:rowOff>8889</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20383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167894</xdr:rowOff>
    </xdr:from>
    <xdr:to>
      <xdr:col>107</xdr:col>
      <xdr:colOff>101600</xdr:colOff>
      <xdr:row>85</xdr:row>
      <xdr:rowOff>98044</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20383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47244</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flipV="1">
          <a:off x="20434300" y="1461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47244</xdr:rowOff>
    </xdr:from>
    <xdr:to>
      <xdr:col>107</xdr:col>
      <xdr:colOff>50800</xdr:colOff>
      <xdr:row>85</xdr:row>
      <xdr:rowOff>49530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flipV="1">
          <a:off x="19545300" y="1462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661" name="n_1aveValue【消防施設】&#10;一人当たり面積">
          <a:extLst>
            <a:ext uri="{FF2B5EF4-FFF2-40B4-BE49-F238E27FC236}">
              <a16:creationId xmlns:a16="http://schemas.microsoft.com/office/drawing/2014/main" id="{00000000-0008-0000-0F00-000095020000}"/>
            </a:ext>
          </a:extLst>
        </xdr:cNvPr>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25416</xdr:rowOff>
    </xdr:from>
    <xdr:ext cx="469744" cy="259045"/>
    <xdr:sp macro="" textlink="">
      <xdr:nvSpPr>
        <xdr:cNvPr id="662" name="n_2aveValue【消防施設】&#10;一人当たり面積">
          <a:extLst>
            <a:ext uri="{FF2B5EF4-FFF2-40B4-BE49-F238E27FC236}">
              <a16:creationId xmlns:a16="http://schemas.microsoft.com/office/drawing/2014/main" id="{00000000-0008-0000-0F00-000096020000}"/>
            </a:ext>
          </a:extLst>
        </xdr:cNvPr>
        <xdr:cNvSpPr txBox="1"/>
      </xdr:nvSpPr>
      <xdr:spPr>
        <a:xfrm>
          <a:off x="20199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663" name="n_3aveValue【消防施設】&#10;一人当たり面積">
          <a:extLst>
            <a:ext uri="{FF2B5EF4-FFF2-40B4-BE49-F238E27FC236}">
              <a16:creationId xmlns:a16="http://schemas.microsoft.com/office/drawing/2014/main" id="{00000000-0008-0000-0F00-000097020000}"/>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664" name="n_4aveValue【消防施設】&#10;一人当たり面積">
          <a:extLst>
            <a:ext uri="{FF2B5EF4-FFF2-40B4-BE49-F238E27FC236}">
              <a16:creationId xmlns:a16="http://schemas.microsoft.com/office/drawing/2014/main" id="{00000000-0008-0000-0F00-000098020000}"/>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665" name="n_1mainValue【消防施設】&#10;一人当たり面積">
          <a:extLst>
            <a:ext uri="{FF2B5EF4-FFF2-40B4-BE49-F238E27FC236}">
              <a16:creationId xmlns:a16="http://schemas.microsoft.com/office/drawing/2014/main" id="{00000000-0008-0000-0F00-000099020000}"/>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89171</xdr:rowOff>
    </xdr:from>
    <xdr:ext cx="469744" cy="259045"/>
    <xdr:sp macro="" textlink="">
      <xdr:nvSpPr>
        <xdr:cNvPr id="666" name="n_2mainValue【消防施設】&#10;一人当たり面積">
          <a:extLst>
            <a:ext uri="{FF2B5EF4-FFF2-40B4-BE49-F238E27FC236}">
              <a16:creationId xmlns:a16="http://schemas.microsoft.com/office/drawing/2014/main" id="{00000000-0008-0000-0F00-00009A020000}"/>
            </a:ext>
          </a:extLst>
        </xdr:cNvPr>
        <xdr:cNvSpPr txBox="1"/>
      </xdr:nvSpPr>
      <xdr:spPr>
        <a:xfrm>
          <a:off x="20199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667" name="n_3mainValue【消防施設】&#10;一人当たり面積">
          <a:extLst>
            <a:ext uri="{FF2B5EF4-FFF2-40B4-BE49-F238E27FC236}">
              <a16:creationId xmlns:a16="http://schemas.microsoft.com/office/drawing/2014/main" id="{00000000-0008-0000-0F00-00009B02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庁舎】&#10;有形固定資産減価償却率グラフ枠">
          <a:extLst>
            <a:ext uri="{FF2B5EF4-FFF2-40B4-BE49-F238E27FC236}">
              <a16:creationId xmlns:a16="http://schemas.microsoft.com/office/drawing/2014/main" id="{00000000-0008-0000-0F00-0000B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4" name="【庁舎】&#10;有形固定資産減価償却率最小値テキスト">
          <a:extLst>
            <a:ext uri="{FF2B5EF4-FFF2-40B4-BE49-F238E27FC236}">
              <a16:creationId xmlns:a16="http://schemas.microsoft.com/office/drawing/2014/main" id="{00000000-0008-0000-0F00-0000B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696" name="【庁舎】&#10;有形固定資産減価償却率最大値テキスト">
          <a:extLst>
            <a:ext uri="{FF2B5EF4-FFF2-40B4-BE49-F238E27FC236}">
              <a16:creationId xmlns:a16="http://schemas.microsoft.com/office/drawing/2014/main" id="{00000000-0008-0000-0F00-0000B802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698" name="【庁舎】&#10;有形固定資産減価償却率平均値テキスト">
          <a:extLst>
            <a:ext uri="{FF2B5EF4-FFF2-40B4-BE49-F238E27FC236}">
              <a16:creationId xmlns:a16="http://schemas.microsoft.com/office/drawing/2014/main" id="{00000000-0008-0000-0F00-0000BA020000}"/>
            </a:ext>
          </a:extLst>
        </xdr:cNvPr>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121738</xdr:rowOff>
    </xdr:from>
    <xdr:to>
      <xdr:col>81</xdr:col>
      <xdr:colOff>101600</xdr:colOff>
      <xdr:row>106</xdr:row>
      <xdr:rowOff>51888</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5430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4541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146413</xdr:rowOff>
    </xdr:from>
    <xdr:to>
      <xdr:col>81</xdr:col>
      <xdr:colOff>50800</xdr:colOff>
      <xdr:row>106</xdr:row>
      <xdr:rowOff>1088</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4592300" y="181486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18869</xdr:rowOff>
    </xdr:from>
    <xdr:to>
      <xdr:col>72</xdr:col>
      <xdr:colOff>38100</xdr:colOff>
      <xdr:row>107</xdr:row>
      <xdr:rowOff>120469</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365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146413</xdr:rowOff>
    </xdr:from>
    <xdr:to>
      <xdr:col>76</xdr:col>
      <xdr:colOff>114300</xdr:colOff>
      <xdr:row>107</xdr:row>
      <xdr:rowOff>69669</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3703300" y="18148663"/>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714" name="n_1aveValue【庁舎】&#10;有形固定資産減価償却率">
          <a:extLst>
            <a:ext uri="{FF2B5EF4-FFF2-40B4-BE49-F238E27FC236}">
              <a16:creationId xmlns:a16="http://schemas.microsoft.com/office/drawing/2014/main" id="{00000000-0008-0000-0F00-0000CA020000}"/>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715" name="n_2aveValue【庁舎】&#10;有形固定資産減価償却率">
          <a:extLst>
            <a:ext uri="{FF2B5EF4-FFF2-40B4-BE49-F238E27FC236}">
              <a16:creationId xmlns:a16="http://schemas.microsoft.com/office/drawing/2014/main" id="{00000000-0008-0000-0F00-0000CB020000}"/>
            </a:ext>
          </a:extLst>
        </xdr:cNvPr>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16" name="n_3aveValue【庁舎】&#10;有形固定資産減価償却率">
          <a:extLst>
            <a:ext uri="{FF2B5EF4-FFF2-40B4-BE49-F238E27FC236}">
              <a16:creationId xmlns:a16="http://schemas.microsoft.com/office/drawing/2014/main" id="{00000000-0008-0000-0F00-0000CC02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717" name="n_4aveValue【庁舎】&#10;有形固定資産減価償却率">
          <a:extLst>
            <a:ext uri="{FF2B5EF4-FFF2-40B4-BE49-F238E27FC236}">
              <a16:creationId xmlns:a16="http://schemas.microsoft.com/office/drawing/2014/main" id="{00000000-0008-0000-0F00-0000CD020000}"/>
            </a:ext>
          </a:extLst>
        </xdr:cNvPr>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43015</xdr:rowOff>
    </xdr:from>
    <xdr:ext cx="405111" cy="259045"/>
    <xdr:sp macro="" textlink="">
      <xdr:nvSpPr>
        <xdr:cNvPr id="718" name="n_1mainValue【庁舎】&#10;有形固定資産減価償却率">
          <a:extLst>
            <a:ext uri="{FF2B5EF4-FFF2-40B4-BE49-F238E27FC236}">
              <a16:creationId xmlns:a16="http://schemas.microsoft.com/office/drawing/2014/main" id="{00000000-0008-0000-0F00-0000CE020000}"/>
            </a:ext>
          </a:extLst>
        </xdr:cNvPr>
        <xdr:cNvSpPr txBox="1"/>
      </xdr:nvSpPr>
      <xdr:spPr>
        <a:xfrm>
          <a:off x="152660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19" name="n_2mainValue【庁舎】&#10;有形固定資産減価償却率">
          <a:extLst>
            <a:ext uri="{FF2B5EF4-FFF2-40B4-BE49-F238E27FC236}">
              <a16:creationId xmlns:a16="http://schemas.microsoft.com/office/drawing/2014/main" id="{00000000-0008-0000-0F00-0000CF020000}"/>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111596</xdr:rowOff>
    </xdr:from>
    <xdr:ext cx="405111" cy="259045"/>
    <xdr:sp macro="" textlink="">
      <xdr:nvSpPr>
        <xdr:cNvPr id="720" name="n_3mainValue【庁舎】&#10;有形固定資産減価償却率">
          <a:extLst>
            <a:ext uri="{FF2B5EF4-FFF2-40B4-BE49-F238E27FC236}">
              <a16:creationId xmlns:a16="http://schemas.microsoft.com/office/drawing/2014/main" id="{00000000-0008-0000-0F00-0000D0020000}"/>
            </a:ext>
          </a:extLst>
        </xdr:cNvPr>
        <xdr:cNvSpPr txBox="1"/>
      </xdr:nvSpPr>
      <xdr:spPr>
        <a:xfrm>
          <a:off x="13500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庁舎】&#10;一人当たり面積グラフ枠">
          <a:extLst>
            <a:ext uri="{FF2B5EF4-FFF2-40B4-BE49-F238E27FC236}">
              <a16:creationId xmlns:a16="http://schemas.microsoft.com/office/drawing/2014/main" id="{00000000-0008-0000-0F00-0000E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47" name="【庁舎】&#10;一人当たり面積最小値テキスト">
          <a:extLst>
            <a:ext uri="{FF2B5EF4-FFF2-40B4-BE49-F238E27FC236}">
              <a16:creationId xmlns:a16="http://schemas.microsoft.com/office/drawing/2014/main" id="{00000000-0008-0000-0F00-0000EB02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749" name="【庁舎】&#10;一人当たり面積最大値テキスト">
          <a:extLst>
            <a:ext uri="{FF2B5EF4-FFF2-40B4-BE49-F238E27FC236}">
              <a16:creationId xmlns:a16="http://schemas.microsoft.com/office/drawing/2014/main" id="{00000000-0008-0000-0F00-0000ED020000}"/>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751" name="【庁舎】&#10;一人当たり面積平均値テキスト">
          <a:extLst>
            <a:ext uri="{FF2B5EF4-FFF2-40B4-BE49-F238E27FC236}">
              <a16:creationId xmlns:a16="http://schemas.microsoft.com/office/drawing/2014/main" id="{00000000-0008-0000-0F00-0000EF02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72752</xdr:rowOff>
    </xdr:from>
    <xdr:to>
      <xdr:col>107</xdr:col>
      <xdr:colOff>101600</xdr:colOff>
      <xdr:row>106</xdr:row>
      <xdr:rowOff>2902</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20383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126637</xdr:rowOff>
    </xdr:from>
    <xdr:to>
      <xdr:col>102</xdr:col>
      <xdr:colOff>165100</xdr:colOff>
      <xdr:row>106</xdr:row>
      <xdr:rowOff>56787</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9494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131536</xdr:rowOff>
    </xdr:from>
    <xdr:to>
      <xdr:col>98</xdr:col>
      <xdr:colOff>38100</xdr:colOff>
      <xdr:row>106</xdr:row>
      <xdr:rowOff>61686</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8605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115207</xdr:rowOff>
    </xdr:from>
    <xdr:to>
      <xdr:col>112</xdr:col>
      <xdr:colOff>38100</xdr:colOff>
      <xdr:row>106</xdr:row>
      <xdr:rowOff>45357</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2127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2038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166007</xdr:rowOff>
    </xdr:from>
    <xdr:to>
      <xdr:col>111</xdr:col>
      <xdr:colOff>177800</xdr:colOff>
      <xdr:row>106</xdr:row>
      <xdr:rowOff>66402</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20434300" y="181682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66402</xdr:rowOff>
    </xdr:from>
    <xdr:to>
      <xdr:col>107</xdr:col>
      <xdr:colOff>50800</xdr:colOff>
      <xdr:row>106</xdr:row>
      <xdr:rowOff>72934</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9545300" y="182401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767" name="n_1aveValue【庁舎】&#10;一人当たり面積">
          <a:extLst>
            <a:ext uri="{FF2B5EF4-FFF2-40B4-BE49-F238E27FC236}">
              <a16:creationId xmlns:a16="http://schemas.microsoft.com/office/drawing/2014/main" id="{00000000-0008-0000-0F00-0000FF020000}"/>
            </a:ext>
          </a:extLst>
        </xdr:cNvPr>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19429</xdr:rowOff>
    </xdr:from>
    <xdr:ext cx="469744" cy="259045"/>
    <xdr:sp macro="" textlink="">
      <xdr:nvSpPr>
        <xdr:cNvPr id="768" name="n_2aveValue【庁舎】&#10;一人当たり面積">
          <a:extLst>
            <a:ext uri="{FF2B5EF4-FFF2-40B4-BE49-F238E27FC236}">
              <a16:creationId xmlns:a16="http://schemas.microsoft.com/office/drawing/2014/main" id="{00000000-0008-0000-0F00-000000030000}"/>
            </a:ext>
          </a:extLst>
        </xdr:cNvPr>
        <xdr:cNvSpPr txBox="1"/>
      </xdr:nvSpPr>
      <xdr:spPr>
        <a:xfrm>
          <a:off x="201994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73314</xdr:rowOff>
    </xdr:from>
    <xdr:ext cx="469744" cy="259045"/>
    <xdr:sp macro="" textlink="">
      <xdr:nvSpPr>
        <xdr:cNvPr id="769" name="n_3aveValue【庁舎】&#10;一人当たり面積">
          <a:extLst>
            <a:ext uri="{FF2B5EF4-FFF2-40B4-BE49-F238E27FC236}">
              <a16:creationId xmlns:a16="http://schemas.microsoft.com/office/drawing/2014/main" id="{00000000-0008-0000-0F00-000001030000}"/>
            </a:ext>
          </a:extLst>
        </xdr:cNvPr>
        <xdr:cNvSpPr txBox="1"/>
      </xdr:nvSpPr>
      <xdr:spPr>
        <a:xfrm>
          <a:off x="19310427" y="1790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78213</xdr:rowOff>
    </xdr:from>
    <xdr:ext cx="469744" cy="259045"/>
    <xdr:sp macro="" textlink="">
      <xdr:nvSpPr>
        <xdr:cNvPr id="770" name="n_4aveValue【庁舎】&#10;一人当たり面積">
          <a:extLst>
            <a:ext uri="{FF2B5EF4-FFF2-40B4-BE49-F238E27FC236}">
              <a16:creationId xmlns:a16="http://schemas.microsoft.com/office/drawing/2014/main" id="{00000000-0008-0000-0F00-000002030000}"/>
            </a:ext>
          </a:extLst>
        </xdr:cNvPr>
        <xdr:cNvSpPr txBox="1"/>
      </xdr:nvSpPr>
      <xdr:spPr>
        <a:xfrm>
          <a:off x="18421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61884</xdr:rowOff>
    </xdr:from>
    <xdr:ext cx="469744" cy="259045"/>
    <xdr:sp macro="" textlink="">
      <xdr:nvSpPr>
        <xdr:cNvPr id="771" name="n_1mainValue【庁舎】&#10;一人当たり面積">
          <a:extLst>
            <a:ext uri="{FF2B5EF4-FFF2-40B4-BE49-F238E27FC236}">
              <a16:creationId xmlns:a16="http://schemas.microsoft.com/office/drawing/2014/main" id="{00000000-0008-0000-0F00-000003030000}"/>
            </a:ext>
          </a:extLst>
        </xdr:cNvPr>
        <xdr:cNvSpPr txBox="1"/>
      </xdr:nvSpPr>
      <xdr:spPr>
        <a:xfrm>
          <a:off x="210757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772" name="n_2mainValue【庁舎】&#10;一人当たり面積">
          <a:extLst>
            <a:ext uri="{FF2B5EF4-FFF2-40B4-BE49-F238E27FC236}">
              <a16:creationId xmlns:a16="http://schemas.microsoft.com/office/drawing/2014/main" id="{00000000-0008-0000-0F00-000004030000}"/>
            </a:ext>
          </a:extLst>
        </xdr:cNvPr>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114861</xdr:rowOff>
    </xdr:from>
    <xdr:ext cx="469744" cy="259045"/>
    <xdr:sp macro="" textlink="">
      <xdr:nvSpPr>
        <xdr:cNvPr id="773" name="n_3mainValue【庁舎】&#10;一人当たり面積">
          <a:extLst>
            <a:ext uri="{FF2B5EF4-FFF2-40B4-BE49-F238E27FC236}">
              <a16:creationId xmlns:a16="http://schemas.microsoft.com/office/drawing/2014/main" id="{00000000-0008-0000-0F00-000005030000}"/>
            </a:ext>
          </a:extLst>
        </xdr:cNvPr>
        <xdr:cNvSpPr txBox="1"/>
      </xdr:nvSpPr>
      <xdr:spPr>
        <a:xfrm>
          <a:off x="19310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消防施設は、消防団施設の半数を新築建て替えしたため、低い水準となっているものの、その他の施設については、類似団体平均値並又は高い水準となっており、これらの施設についても老朽化対策が課題となっている。</a:t>
          </a:r>
        </a:p>
        <a:p>
          <a:r>
            <a:rPr kumimoji="1" lang="ja-JP" altLang="en-US" sz="1300">
              <a:latin typeface="ＭＳ Ｐゴシック" panose="020B0600070205080204" pitchFamily="50" charset="-128"/>
              <a:ea typeface="ＭＳ Ｐゴシック" panose="020B0600070205080204" pitchFamily="50" charset="-128"/>
            </a:rPr>
            <a:t>　その内、庁舎施設については、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年度に旧学校施設を改修整備した実績はあるが、一方で、旧庁舎施設が、手つかずのまま残っており、今後の対応が必要である。</a:t>
          </a:r>
        </a:p>
        <a:p>
          <a:r>
            <a:rPr kumimoji="1" lang="ja-JP" altLang="en-US" sz="1300">
              <a:latin typeface="ＭＳ Ｐゴシック" panose="020B0600070205080204" pitchFamily="50" charset="-128"/>
              <a:ea typeface="ＭＳ Ｐゴシック" panose="020B0600070205080204" pitchFamily="50" charset="-128"/>
            </a:rPr>
            <a:t>　また、福祉施設については、老朽化が進むとともに一人当たり面積が他団体に比べ過大となっているため、施設の利用状況や利用者の利便性等を勘案しつつ、施設規模の適正化と併せた老朽化対策の検討に努める。</a:t>
          </a:r>
        </a:p>
        <a:p>
          <a:r>
            <a:rPr kumimoji="1" lang="ja-JP" altLang="en-US" sz="1300">
              <a:latin typeface="ＭＳ Ｐゴシック" panose="020B0600070205080204" pitchFamily="50" charset="-128"/>
              <a:ea typeface="ＭＳ Ｐゴシック" panose="020B0600070205080204" pitchFamily="50" charset="-128"/>
            </a:rPr>
            <a:t>　体育施設についても一人当たり面積が高い水準にあるものの、利用時のみ開放する施設も少なくないことから、施設数の割に維持管理コストは抑制されている。今後の大規模改修費用が財政負担となる懸念か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施設ごとの利用方針を定めることで、更新等に係る投資の選択と集中を実現するとともに、廃止施設について適時除却を行うなど、効率的な施設運営への転換が求められる。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11500016</v>
      </c>
      <c r="BO4" s="462"/>
      <c r="BP4" s="462"/>
      <c r="BQ4" s="462"/>
      <c r="BR4" s="462"/>
      <c r="BS4" s="462"/>
      <c r="BT4" s="462"/>
      <c r="BU4" s="463"/>
      <c r="BV4" s="461">
        <v>11486833</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8.4</v>
      </c>
      <c r="CU4" s="602"/>
      <c r="CV4" s="602"/>
      <c r="CW4" s="602"/>
      <c r="CX4" s="602"/>
      <c r="CY4" s="602"/>
      <c r="CZ4" s="602"/>
      <c r="DA4" s="603"/>
      <c r="DB4" s="601">
        <v>8.5</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10919543</v>
      </c>
      <c r="BO5" s="433"/>
      <c r="BP5" s="433"/>
      <c r="BQ5" s="433"/>
      <c r="BR5" s="433"/>
      <c r="BS5" s="433"/>
      <c r="BT5" s="433"/>
      <c r="BU5" s="434"/>
      <c r="BV5" s="432">
        <v>10853884</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94.9</v>
      </c>
      <c r="CU5" s="430"/>
      <c r="CV5" s="430"/>
      <c r="CW5" s="430"/>
      <c r="CX5" s="430"/>
      <c r="CY5" s="430"/>
      <c r="CZ5" s="430"/>
      <c r="DA5" s="431"/>
      <c r="DB5" s="429">
        <v>89.8</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580473</v>
      </c>
      <c r="BO6" s="433"/>
      <c r="BP6" s="433"/>
      <c r="BQ6" s="433"/>
      <c r="BR6" s="433"/>
      <c r="BS6" s="433"/>
      <c r="BT6" s="433"/>
      <c r="BU6" s="434"/>
      <c r="BV6" s="432">
        <v>632949</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95.9</v>
      </c>
      <c r="CU6" s="576"/>
      <c r="CV6" s="576"/>
      <c r="CW6" s="576"/>
      <c r="CX6" s="576"/>
      <c r="CY6" s="576"/>
      <c r="CZ6" s="576"/>
      <c r="DA6" s="577"/>
      <c r="DB6" s="575">
        <v>93.1</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96</v>
      </c>
      <c r="AV7" s="491"/>
      <c r="AW7" s="491"/>
      <c r="AX7" s="491"/>
      <c r="AY7" s="446" t="s">
        <v>107</v>
      </c>
      <c r="AZ7" s="447"/>
      <c r="BA7" s="447"/>
      <c r="BB7" s="447"/>
      <c r="BC7" s="447"/>
      <c r="BD7" s="447"/>
      <c r="BE7" s="447"/>
      <c r="BF7" s="447"/>
      <c r="BG7" s="447"/>
      <c r="BH7" s="447"/>
      <c r="BI7" s="447"/>
      <c r="BJ7" s="447"/>
      <c r="BK7" s="447"/>
      <c r="BL7" s="447"/>
      <c r="BM7" s="448"/>
      <c r="BN7" s="432">
        <v>28133</v>
      </c>
      <c r="BO7" s="433"/>
      <c r="BP7" s="433"/>
      <c r="BQ7" s="433"/>
      <c r="BR7" s="433"/>
      <c r="BS7" s="433"/>
      <c r="BT7" s="433"/>
      <c r="BU7" s="434"/>
      <c r="BV7" s="432">
        <v>49046</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6600638</v>
      </c>
      <c r="CU7" s="433"/>
      <c r="CV7" s="433"/>
      <c r="CW7" s="433"/>
      <c r="CX7" s="433"/>
      <c r="CY7" s="433"/>
      <c r="CZ7" s="433"/>
      <c r="DA7" s="434"/>
      <c r="DB7" s="432">
        <v>6888742</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110</v>
      </c>
      <c r="AV8" s="491"/>
      <c r="AW8" s="491"/>
      <c r="AX8" s="491"/>
      <c r="AY8" s="446" t="s">
        <v>111</v>
      </c>
      <c r="AZ8" s="447"/>
      <c r="BA8" s="447"/>
      <c r="BB8" s="447"/>
      <c r="BC8" s="447"/>
      <c r="BD8" s="447"/>
      <c r="BE8" s="447"/>
      <c r="BF8" s="447"/>
      <c r="BG8" s="447"/>
      <c r="BH8" s="447"/>
      <c r="BI8" s="447"/>
      <c r="BJ8" s="447"/>
      <c r="BK8" s="447"/>
      <c r="BL8" s="447"/>
      <c r="BM8" s="448"/>
      <c r="BN8" s="432">
        <v>552340</v>
      </c>
      <c r="BO8" s="433"/>
      <c r="BP8" s="433"/>
      <c r="BQ8" s="433"/>
      <c r="BR8" s="433"/>
      <c r="BS8" s="433"/>
      <c r="BT8" s="433"/>
      <c r="BU8" s="434"/>
      <c r="BV8" s="432">
        <v>583903</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0.3</v>
      </c>
      <c r="CU8" s="536"/>
      <c r="CV8" s="536"/>
      <c r="CW8" s="536"/>
      <c r="CX8" s="536"/>
      <c r="CY8" s="536"/>
      <c r="CZ8" s="536"/>
      <c r="DA8" s="537"/>
      <c r="DB8" s="535">
        <v>0.3</v>
      </c>
      <c r="DC8" s="536"/>
      <c r="DD8" s="536"/>
      <c r="DE8" s="536"/>
      <c r="DF8" s="536"/>
      <c r="DG8" s="536"/>
      <c r="DH8" s="536"/>
      <c r="DI8" s="537"/>
    </row>
    <row r="9" spans="1:119" ht="18.75" customHeight="1" thickBot="1" x14ac:dyDescent="0.25">
      <c r="A9" s="175"/>
      <c r="B9" s="564" t="s">
        <v>113</v>
      </c>
      <c r="C9" s="565"/>
      <c r="D9" s="565"/>
      <c r="E9" s="565"/>
      <c r="F9" s="565"/>
      <c r="G9" s="565"/>
      <c r="H9" s="565"/>
      <c r="I9" s="565"/>
      <c r="J9" s="565"/>
      <c r="K9" s="483"/>
      <c r="L9" s="566" t="s">
        <v>114</v>
      </c>
      <c r="M9" s="567"/>
      <c r="N9" s="567"/>
      <c r="O9" s="567"/>
      <c r="P9" s="567"/>
      <c r="Q9" s="568"/>
      <c r="R9" s="569">
        <v>16540</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117</v>
      </c>
      <c r="AV9" s="491"/>
      <c r="AW9" s="491"/>
      <c r="AX9" s="491"/>
      <c r="AY9" s="446" t="s">
        <v>118</v>
      </c>
      <c r="AZ9" s="447"/>
      <c r="BA9" s="447"/>
      <c r="BB9" s="447"/>
      <c r="BC9" s="447"/>
      <c r="BD9" s="447"/>
      <c r="BE9" s="447"/>
      <c r="BF9" s="447"/>
      <c r="BG9" s="447"/>
      <c r="BH9" s="447"/>
      <c r="BI9" s="447"/>
      <c r="BJ9" s="447"/>
      <c r="BK9" s="447"/>
      <c r="BL9" s="447"/>
      <c r="BM9" s="448"/>
      <c r="BN9" s="432">
        <v>-31563</v>
      </c>
      <c r="BO9" s="433"/>
      <c r="BP9" s="433"/>
      <c r="BQ9" s="433"/>
      <c r="BR9" s="433"/>
      <c r="BS9" s="433"/>
      <c r="BT9" s="433"/>
      <c r="BU9" s="434"/>
      <c r="BV9" s="432">
        <v>77819</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16.100000000000001</v>
      </c>
      <c r="CU9" s="430"/>
      <c r="CV9" s="430"/>
      <c r="CW9" s="430"/>
      <c r="CX9" s="430"/>
      <c r="CY9" s="430"/>
      <c r="CZ9" s="430"/>
      <c r="DA9" s="431"/>
      <c r="DB9" s="429">
        <v>18.2</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120</v>
      </c>
      <c r="M10" s="389"/>
      <c r="N10" s="389"/>
      <c r="O10" s="389"/>
      <c r="P10" s="389"/>
      <c r="Q10" s="390"/>
      <c r="R10" s="385">
        <v>17571</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106238</v>
      </c>
      <c r="BO10" s="433"/>
      <c r="BP10" s="433"/>
      <c r="BQ10" s="433"/>
      <c r="BR10" s="433"/>
      <c r="BS10" s="433"/>
      <c r="BT10" s="433"/>
      <c r="BU10" s="434"/>
      <c r="BV10" s="432">
        <v>3472</v>
      </c>
      <c r="BW10" s="433"/>
      <c r="BX10" s="433"/>
      <c r="BY10" s="433"/>
      <c r="BZ10" s="433"/>
      <c r="CA10" s="433"/>
      <c r="CB10" s="433"/>
      <c r="CC10" s="434"/>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122</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131</v>
      </c>
      <c r="DC11" s="536"/>
      <c r="DD11" s="536"/>
      <c r="DE11" s="536"/>
      <c r="DF11" s="536"/>
      <c r="DG11" s="536"/>
      <c r="DH11" s="536"/>
      <c r="DI11" s="537"/>
    </row>
    <row r="12" spans="1:119" ht="18.75" customHeight="1" x14ac:dyDescent="0.2">
      <c r="A12" s="175"/>
      <c r="B12" s="538" t="s">
        <v>132</v>
      </c>
      <c r="C12" s="539"/>
      <c r="D12" s="539"/>
      <c r="E12" s="539"/>
      <c r="F12" s="539"/>
      <c r="G12" s="539"/>
      <c r="H12" s="539"/>
      <c r="I12" s="539"/>
      <c r="J12" s="539"/>
      <c r="K12" s="540"/>
      <c r="L12" s="547" t="s">
        <v>133</v>
      </c>
      <c r="M12" s="548"/>
      <c r="N12" s="548"/>
      <c r="O12" s="548"/>
      <c r="P12" s="548"/>
      <c r="Q12" s="549"/>
      <c r="R12" s="550">
        <v>17119</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122</v>
      </c>
      <c r="AV12" s="491"/>
      <c r="AW12" s="491"/>
      <c r="AX12" s="491"/>
      <c r="AY12" s="446" t="s">
        <v>137</v>
      </c>
      <c r="AZ12" s="447"/>
      <c r="BA12" s="447"/>
      <c r="BB12" s="447"/>
      <c r="BC12" s="447"/>
      <c r="BD12" s="447"/>
      <c r="BE12" s="447"/>
      <c r="BF12" s="447"/>
      <c r="BG12" s="447"/>
      <c r="BH12" s="447"/>
      <c r="BI12" s="447"/>
      <c r="BJ12" s="447"/>
      <c r="BK12" s="447"/>
      <c r="BL12" s="447"/>
      <c r="BM12" s="448"/>
      <c r="BN12" s="432">
        <v>689631</v>
      </c>
      <c r="BO12" s="433"/>
      <c r="BP12" s="433"/>
      <c r="BQ12" s="433"/>
      <c r="BR12" s="433"/>
      <c r="BS12" s="433"/>
      <c r="BT12" s="433"/>
      <c r="BU12" s="434"/>
      <c r="BV12" s="432">
        <v>237083</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131</v>
      </c>
      <c r="CU12" s="536"/>
      <c r="CV12" s="536"/>
      <c r="CW12" s="536"/>
      <c r="CX12" s="536"/>
      <c r="CY12" s="536"/>
      <c r="CZ12" s="536"/>
      <c r="DA12" s="537"/>
      <c r="DB12" s="535" t="s">
        <v>131</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139</v>
      </c>
      <c r="N13" s="517"/>
      <c r="O13" s="517"/>
      <c r="P13" s="517"/>
      <c r="Q13" s="518"/>
      <c r="R13" s="519">
        <v>16961</v>
      </c>
      <c r="S13" s="520"/>
      <c r="T13" s="520"/>
      <c r="U13" s="520"/>
      <c r="V13" s="521"/>
      <c r="W13" s="522" t="s">
        <v>140</v>
      </c>
      <c r="X13" s="418"/>
      <c r="Y13" s="418"/>
      <c r="Z13" s="418"/>
      <c r="AA13" s="418"/>
      <c r="AB13" s="419"/>
      <c r="AC13" s="385">
        <v>378</v>
      </c>
      <c r="AD13" s="386"/>
      <c r="AE13" s="386"/>
      <c r="AF13" s="386"/>
      <c r="AG13" s="387"/>
      <c r="AH13" s="385">
        <v>418</v>
      </c>
      <c r="AI13" s="386"/>
      <c r="AJ13" s="386"/>
      <c r="AK13" s="386"/>
      <c r="AL13" s="445"/>
      <c r="AM13" s="489" t="s">
        <v>141</v>
      </c>
      <c r="AN13" s="389"/>
      <c r="AO13" s="389"/>
      <c r="AP13" s="389"/>
      <c r="AQ13" s="389"/>
      <c r="AR13" s="389"/>
      <c r="AS13" s="389"/>
      <c r="AT13" s="390"/>
      <c r="AU13" s="490" t="s">
        <v>122</v>
      </c>
      <c r="AV13" s="491"/>
      <c r="AW13" s="491"/>
      <c r="AX13" s="491"/>
      <c r="AY13" s="446" t="s">
        <v>142</v>
      </c>
      <c r="AZ13" s="447"/>
      <c r="BA13" s="447"/>
      <c r="BB13" s="447"/>
      <c r="BC13" s="447"/>
      <c r="BD13" s="447"/>
      <c r="BE13" s="447"/>
      <c r="BF13" s="447"/>
      <c r="BG13" s="447"/>
      <c r="BH13" s="447"/>
      <c r="BI13" s="447"/>
      <c r="BJ13" s="447"/>
      <c r="BK13" s="447"/>
      <c r="BL13" s="447"/>
      <c r="BM13" s="448"/>
      <c r="BN13" s="432">
        <v>-614956</v>
      </c>
      <c r="BO13" s="433"/>
      <c r="BP13" s="433"/>
      <c r="BQ13" s="433"/>
      <c r="BR13" s="433"/>
      <c r="BS13" s="433"/>
      <c r="BT13" s="433"/>
      <c r="BU13" s="434"/>
      <c r="BV13" s="432">
        <v>-155792</v>
      </c>
      <c r="BW13" s="433"/>
      <c r="BX13" s="433"/>
      <c r="BY13" s="433"/>
      <c r="BZ13" s="433"/>
      <c r="CA13" s="433"/>
      <c r="CB13" s="433"/>
      <c r="CC13" s="434"/>
      <c r="CD13" s="472" t="s">
        <v>143</v>
      </c>
      <c r="CE13" s="392"/>
      <c r="CF13" s="392"/>
      <c r="CG13" s="392"/>
      <c r="CH13" s="392"/>
      <c r="CI13" s="392"/>
      <c r="CJ13" s="392"/>
      <c r="CK13" s="392"/>
      <c r="CL13" s="392"/>
      <c r="CM13" s="392"/>
      <c r="CN13" s="392"/>
      <c r="CO13" s="392"/>
      <c r="CP13" s="392"/>
      <c r="CQ13" s="392"/>
      <c r="CR13" s="392"/>
      <c r="CS13" s="473"/>
      <c r="CT13" s="429">
        <v>13.1</v>
      </c>
      <c r="CU13" s="430"/>
      <c r="CV13" s="430"/>
      <c r="CW13" s="430"/>
      <c r="CX13" s="430"/>
      <c r="CY13" s="430"/>
      <c r="CZ13" s="430"/>
      <c r="DA13" s="431"/>
      <c r="DB13" s="429">
        <v>11.3</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144</v>
      </c>
      <c r="M14" s="559"/>
      <c r="N14" s="559"/>
      <c r="O14" s="559"/>
      <c r="P14" s="559"/>
      <c r="Q14" s="560"/>
      <c r="R14" s="519">
        <v>17351</v>
      </c>
      <c r="S14" s="520"/>
      <c r="T14" s="520"/>
      <c r="U14" s="520"/>
      <c r="V14" s="521"/>
      <c r="W14" s="523"/>
      <c r="X14" s="421"/>
      <c r="Y14" s="421"/>
      <c r="Z14" s="421"/>
      <c r="AA14" s="421"/>
      <c r="AB14" s="422"/>
      <c r="AC14" s="512">
        <v>4.7</v>
      </c>
      <c r="AD14" s="513"/>
      <c r="AE14" s="513"/>
      <c r="AF14" s="513"/>
      <c r="AG14" s="514"/>
      <c r="AH14" s="512">
        <v>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145</v>
      </c>
      <c r="CE14" s="470"/>
      <c r="CF14" s="470"/>
      <c r="CG14" s="470"/>
      <c r="CH14" s="470"/>
      <c r="CI14" s="470"/>
      <c r="CJ14" s="470"/>
      <c r="CK14" s="470"/>
      <c r="CL14" s="470"/>
      <c r="CM14" s="470"/>
      <c r="CN14" s="470"/>
      <c r="CO14" s="470"/>
      <c r="CP14" s="470"/>
      <c r="CQ14" s="470"/>
      <c r="CR14" s="470"/>
      <c r="CS14" s="471"/>
      <c r="CT14" s="529">
        <v>20.6</v>
      </c>
      <c r="CU14" s="530"/>
      <c r="CV14" s="530"/>
      <c r="CW14" s="530"/>
      <c r="CX14" s="530"/>
      <c r="CY14" s="530"/>
      <c r="CZ14" s="530"/>
      <c r="DA14" s="531"/>
      <c r="DB14" s="529">
        <v>13.8</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139</v>
      </c>
      <c r="N15" s="517"/>
      <c r="O15" s="517"/>
      <c r="P15" s="517"/>
      <c r="Q15" s="518"/>
      <c r="R15" s="519">
        <v>17188</v>
      </c>
      <c r="S15" s="520"/>
      <c r="T15" s="520"/>
      <c r="U15" s="520"/>
      <c r="V15" s="521"/>
      <c r="W15" s="522" t="s">
        <v>146</v>
      </c>
      <c r="X15" s="418"/>
      <c r="Y15" s="418"/>
      <c r="Z15" s="418"/>
      <c r="AA15" s="418"/>
      <c r="AB15" s="419"/>
      <c r="AC15" s="385">
        <v>2663</v>
      </c>
      <c r="AD15" s="386"/>
      <c r="AE15" s="386"/>
      <c r="AF15" s="386"/>
      <c r="AG15" s="387"/>
      <c r="AH15" s="385">
        <v>2900</v>
      </c>
      <c r="AI15" s="386"/>
      <c r="AJ15" s="386"/>
      <c r="AK15" s="386"/>
      <c r="AL15" s="445"/>
      <c r="AM15" s="489"/>
      <c r="AN15" s="389"/>
      <c r="AO15" s="389"/>
      <c r="AP15" s="389"/>
      <c r="AQ15" s="389"/>
      <c r="AR15" s="389"/>
      <c r="AS15" s="389"/>
      <c r="AT15" s="390"/>
      <c r="AU15" s="490"/>
      <c r="AV15" s="491"/>
      <c r="AW15" s="491"/>
      <c r="AX15" s="491"/>
      <c r="AY15" s="458" t="s">
        <v>147</v>
      </c>
      <c r="AZ15" s="459"/>
      <c r="BA15" s="459"/>
      <c r="BB15" s="459"/>
      <c r="BC15" s="459"/>
      <c r="BD15" s="459"/>
      <c r="BE15" s="459"/>
      <c r="BF15" s="459"/>
      <c r="BG15" s="459"/>
      <c r="BH15" s="459"/>
      <c r="BI15" s="459"/>
      <c r="BJ15" s="459"/>
      <c r="BK15" s="459"/>
      <c r="BL15" s="459"/>
      <c r="BM15" s="460"/>
      <c r="BN15" s="461">
        <v>1843963</v>
      </c>
      <c r="BO15" s="462"/>
      <c r="BP15" s="462"/>
      <c r="BQ15" s="462"/>
      <c r="BR15" s="462"/>
      <c r="BS15" s="462"/>
      <c r="BT15" s="462"/>
      <c r="BU15" s="463"/>
      <c r="BV15" s="461">
        <v>1811164</v>
      </c>
      <c r="BW15" s="462"/>
      <c r="BX15" s="462"/>
      <c r="BY15" s="462"/>
      <c r="BZ15" s="462"/>
      <c r="CA15" s="462"/>
      <c r="CB15" s="462"/>
      <c r="CC15" s="463"/>
      <c r="CD15" s="532" t="s">
        <v>148</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149</v>
      </c>
      <c r="M16" s="507"/>
      <c r="N16" s="507"/>
      <c r="O16" s="507"/>
      <c r="P16" s="507"/>
      <c r="Q16" s="508"/>
      <c r="R16" s="509" t="s">
        <v>150</v>
      </c>
      <c r="S16" s="510"/>
      <c r="T16" s="510"/>
      <c r="U16" s="510"/>
      <c r="V16" s="511"/>
      <c r="W16" s="523"/>
      <c r="X16" s="421"/>
      <c r="Y16" s="421"/>
      <c r="Z16" s="421"/>
      <c r="AA16" s="421"/>
      <c r="AB16" s="422"/>
      <c r="AC16" s="512">
        <v>33.4</v>
      </c>
      <c r="AD16" s="513"/>
      <c r="AE16" s="513"/>
      <c r="AF16" s="513"/>
      <c r="AG16" s="514"/>
      <c r="AH16" s="512">
        <v>34.6</v>
      </c>
      <c r="AI16" s="513"/>
      <c r="AJ16" s="513"/>
      <c r="AK16" s="513"/>
      <c r="AL16" s="515"/>
      <c r="AM16" s="489"/>
      <c r="AN16" s="389"/>
      <c r="AO16" s="389"/>
      <c r="AP16" s="389"/>
      <c r="AQ16" s="389"/>
      <c r="AR16" s="389"/>
      <c r="AS16" s="389"/>
      <c r="AT16" s="390"/>
      <c r="AU16" s="490"/>
      <c r="AV16" s="491"/>
      <c r="AW16" s="491"/>
      <c r="AX16" s="491"/>
      <c r="AY16" s="446" t="s">
        <v>151</v>
      </c>
      <c r="AZ16" s="447"/>
      <c r="BA16" s="447"/>
      <c r="BB16" s="447"/>
      <c r="BC16" s="447"/>
      <c r="BD16" s="447"/>
      <c r="BE16" s="447"/>
      <c r="BF16" s="447"/>
      <c r="BG16" s="447"/>
      <c r="BH16" s="447"/>
      <c r="BI16" s="447"/>
      <c r="BJ16" s="447"/>
      <c r="BK16" s="447"/>
      <c r="BL16" s="447"/>
      <c r="BM16" s="448"/>
      <c r="BN16" s="432">
        <v>6093571</v>
      </c>
      <c r="BO16" s="433"/>
      <c r="BP16" s="433"/>
      <c r="BQ16" s="433"/>
      <c r="BR16" s="433"/>
      <c r="BS16" s="433"/>
      <c r="BT16" s="433"/>
      <c r="BU16" s="434"/>
      <c r="BV16" s="432">
        <v>6203758</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152</v>
      </c>
      <c r="N17" s="526"/>
      <c r="O17" s="526"/>
      <c r="P17" s="526"/>
      <c r="Q17" s="527"/>
      <c r="R17" s="509" t="s">
        <v>153</v>
      </c>
      <c r="S17" s="510"/>
      <c r="T17" s="510"/>
      <c r="U17" s="510"/>
      <c r="V17" s="511"/>
      <c r="W17" s="522" t="s">
        <v>154</v>
      </c>
      <c r="X17" s="418"/>
      <c r="Y17" s="418"/>
      <c r="Z17" s="418"/>
      <c r="AA17" s="418"/>
      <c r="AB17" s="419"/>
      <c r="AC17" s="385">
        <v>4943</v>
      </c>
      <c r="AD17" s="386"/>
      <c r="AE17" s="386"/>
      <c r="AF17" s="386"/>
      <c r="AG17" s="387"/>
      <c r="AH17" s="385">
        <v>5074</v>
      </c>
      <c r="AI17" s="386"/>
      <c r="AJ17" s="386"/>
      <c r="AK17" s="386"/>
      <c r="AL17" s="445"/>
      <c r="AM17" s="489"/>
      <c r="AN17" s="389"/>
      <c r="AO17" s="389"/>
      <c r="AP17" s="389"/>
      <c r="AQ17" s="389"/>
      <c r="AR17" s="389"/>
      <c r="AS17" s="389"/>
      <c r="AT17" s="390"/>
      <c r="AU17" s="490"/>
      <c r="AV17" s="491"/>
      <c r="AW17" s="491"/>
      <c r="AX17" s="491"/>
      <c r="AY17" s="446" t="s">
        <v>155</v>
      </c>
      <c r="AZ17" s="447"/>
      <c r="BA17" s="447"/>
      <c r="BB17" s="447"/>
      <c r="BC17" s="447"/>
      <c r="BD17" s="447"/>
      <c r="BE17" s="447"/>
      <c r="BF17" s="447"/>
      <c r="BG17" s="447"/>
      <c r="BH17" s="447"/>
      <c r="BI17" s="447"/>
      <c r="BJ17" s="447"/>
      <c r="BK17" s="447"/>
      <c r="BL17" s="447"/>
      <c r="BM17" s="448"/>
      <c r="BN17" s="432">
        <v>2284381</v>
      </c>
      <c r="BO17" s="433"/>
      <c r="BP17" s="433"/>
      <c r="BQ17" s="433"/>
      <c r="BR17" s="433"/>
      <c r="BS17" s="433"/>
      <c r="BT17" s="433"/>
      <c r="BU17" s="434"/>
      <c r="BV17" s="432">
        <v>2241667</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156</v>
      </c>
      <c r="C18" s="483"/>
      <c r="D18" s="483"/>
      <c r="E18" s="484"/>
      <c r="F18" s="484"/>
      <c r="G18" s="484"/>
      <c r="H18" s="484"/>
      <c r="I18" s="484"/>
      <c r="J18" s="484"/>
      <c r="K18" s="484"/>
      <c r="L18" s="485">
        <v>89.45</v>
      </c>
      <c r="M18" s="485"/>
      <c r="N18" s="485"/>
      <c r="O18" s="485"/>
      <c r="P18" s="485"/>
      <c r="Q18" s="485"/>
      <c r="R18" s="486"/>
      <c r="S18" s="486"/>
      <c r="T18" s="486"/>
      <c r="U18" s="486"/>
      <c r="V18" s="487"/>
      <c r="W18" s="503"/>
      <c r="X18" s="504"/>
      <c r="Y18" s="504"/>
      <c r="Z18" s="504"/>
      <c r="AA18" s="504"/>
      <c r="AB18" s="528"/>
      <c r="AC18" s="402">
        <v>61.9</v>
      </c>
      <c r="AD18" s="403"/>
      <c r="AE18" s="403"/>
      <c r="AF18" s="403"/>
      <c r="AG18" s="488"/>
      <c r="AH18" s="402">
        <v>60.5</v>
      </c>
      <c r="AI18" s="403"/>
      <c r="AJ18" s="403"/>
      <c r="AK18" s="403"/>
      <c r="AL18" s="404"/>
      <c r="AM18" s="489"/>
      <c r="AN18" s="389"/>
      <c r="AO18" s="389"/>
      <c r="AP18" s="389"/>
      <c r="AQ18" s="389"/>
      <c r="AR18" s="389"/>
      <c r="AS18" s="389"/>
      <c r="AT18" s="390"/>
      <c r="AU18" s="490"/>
      <c r="AV18" s="491"/>
      <c r="AW18" s="491"/>
      <c r="AX18" s="491"/>
      <c r="AY18" s="446" t="s">
        <v>157</v>
      </c>
      <c r="AZ18" s="447"/>
      <c r="BA18" s="447"/>
      <c r="BB18" s="447"/>
      <c r="BC18" s="447"/>
      <c r="BD18" s="447"/>
      <c r="BE18" s="447"/>
      <c r="BF18" s="447"/>
      <c r="BG18" s="447"/>
      <c r="BH18" s="447"/>
      <c r="BI18" s="447"/>
      <c r="BJ18" s="447"/>
      <c r="BK18" s="447"/>
      <c r="BL18" s="447"/>
      <c r="BM18" s="448"/>
      <c r="BN18" s="432">
        <v>6357935</v>
      </c>
      <c r="BO18" s="433"/>
      <c r="BP18" s="433"/>
      <c r="BQ18" s="433"/>
      <c r="BR18" s="433"/>
      <c r="BS18" s="433"/>
      <c r="BT18" s="433"/>
      <c r="BU18" s="434"/>
      <c r="BV18" s="432">
        <v>6381728</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158</v>
      </c>
      <c r="C19" s="483"/>
      <c r="D19" s="483"/>
      <c r="E19" s="484"/>
      <c r="F19" s="484"/>
      <c r="G19" s="484"/>
      <c r="H19" s="484"/>
      <c r="I19" s="484"/>
      <c r="J19" s="484"/>
      <c r="K19" s="484"/>
      <c r="L19" s="492">
        <v>185</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159</v>
      </c>
      <c r="AZ19" s="447"/>
      <c r="BA19" s="447"/>
      <c r="BB19" s="447"/>
      <c r="BC19" s="447"/>
      <c r="BD19" s="447"/>
      <c r="BE19" s="447"/>
      <c r="BF19" s="447"/>
      <c r="BG19" s="447"/>
      <c r="BH19" s="447"/>
      <c r="BI19" s="447"/>
      <c r="BJ19" s="447"/>
      <c r="BK19" s="447"/>
      <c r="BL19" s="447"/>
      <c r="BM19" s="448"/>
      <c r="BN19" s="432">
        <v>8699888</v>
      </c>
      <c r="BO19" s="433"/>
      <c r="BP19" s="433"/>
      <c r="BQ19" s="433"/>
      <c r="BR19" s="433"/>
      <c r="BS19" s="433"/>
      <c r="BT19" s="433"/>
      <c r="BU19" s="434"/>
      <c r="BV19" s="432">
        <v>8148388</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160</v>
      </c>
      <c r="C20" s="483"/>
      <c r="D20" s="483"/>
      <c r="E20" s="484"/>
      <c r="F20" s="484"/>
      <c r="G20" s="484"/>
      <c r="H20" s="484"/>
      <c r="I20" s="484"/>
      <c r="J20" s="484"/>
      <c r="K20" s="484"/>
      <c r="L20" s="492">
        <v>6103</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161</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162</v>
      </c>
      <c r="C22" s="409"/>
      <c r="D22" s="410"/>
      <c r="E22" s="417" t="s">
        <v>1</v>
      </c>
      <c r="F22" s="418"/>
      <c r="G22" s="418"/>
      <c r="H22" s="418"/>
      <c r="I22" s="418"/>
      <c r="J22" s="418"/>
      <c r="K22" s="419"/>
      <c r="L22" s="417" t="s">
        <v>163</v>
      </c>
      <c r="M22" s="418"/>
      <c r="N22" s="418"/>
      <c r="O22" s="418"/>
      <c r="P22" s="419"/>
      <c r="Q22" s="423" t="s">
        <v>164</v>
      </c>
      <c r="R22" s="424"/>
      <c r="S22" s="424"/>
      <c r="T22" s="424"/>
      <c r="U22" s="424"/>
      <c r="V22" s="425"/>
      <c r="W22" s="474" t="s">
        <v>165</v>
      </c>
      <c r="X22" s="409"/>
      <c r="Y22" s="410"/>
      <c r="Z22" s="417" t="s">
        <v>1</v>
      </c>
      <c r="AA22" s="418"/>
      <c r="AB22" s="418"/>
      <c r="AC22" s="418"/>
      <c r="AD22" s="418"/>
      <c r="AE22" s="418"/>
      <c r="AF22" s="418"/>
      <c r="AG22" s="419"/>
      <c r="AH22" s="435" t="s">
        <v>166</v>
      </c>
      <c r="AI22" s="418"/>
      <c r="AJ22" s="418"/>
      <c r="AK22" s="418"/>
      <c r="AL22" s="419"/>
      <c r="AM22" s="435" t="s">
        <v>167</v>
      </c>
      <c r="AN22" s="436"/>
      <c r="AO22" s="436"/>
      <c r="AP22" s="436"/>
      <c r="AQ22" s="436"/>
      <c r="AR22" s="437"/>
      <c r="AS22" s="423" t="s">
        <v>164</v>
      </c>
      <c r="AT22" s="424"/>
      <c r="AU22" s="424"/>
      <c r="AV22" s="424"/>
      <c r="AW22" s="424"/>
      <c r="AX22" s="441"/>
      <c r="AY22" s="458" t="s">
        <v>168</v>
      </c>
      <c r="AZ22" s="459"/>
      <c r="BA22" s="459"/>
      <c r="BB22" s="459"/>
      <c r="BC22" s="459"/>
      <c r="BD22" s="459"/>
      <c r="BE22" s="459"/>
      <c r="BF22" s="459"/>
      <c r="BG22" s="459"/>
      <c r="BH22" s="459"/>
      <c r="BI22" s="459"/>
      <c r="BJ22" s="459"/>
      <c r="BK22" s="459"/>
      <c r="BL22" s="459"/>
      <c r="BM22" s="460"/>
      <c r="BN22" s="461">
        <v>11347889</v>
      </c>
      <c r="BO22" s="462"/>
      <c r="BP22" s="462"/>
      <c r="BQ22" s="462"/>
      <c r="BR22" s="462"/>
      <c r="BS22" s="462"/>
      <c r="BT22" s="462"/>
      <c r="BU22" s="463"/>
      <c r="BV22" s="461">
        <v>11883171</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169</v>
      </c>
      <c r="AZ23" s="447"/>
      <c r="BA23" s="447"/>
      <c r="BB23" s="447"/>
      <c r="BC23" s="447"/>
      <c r="BD23" s="447"/>
      <c r="BE23" s="447"/>
      <c r="BF23" s="447"/>
      <c r="BG23" s="447"/>
      <c r="BH23" s="447"/>
      <c r="BI23" s="447"/>
      <c r="BJ23" s="447"/>
      <c r="BK23" s="447"/>
      <c r="BL23" s="447"/>
      <c r="BM23" s="448"/>
      <c r="BN23" s="432">
        <v>6756241</v>
      </c>
      <c r="BO23" s="433"/>
      <c r="BP23" s="433"/>
      <c r="BQ23" s="433"/>
      <c r="BR23" s="433"/>
      <c r="BS23" s="433"/>
      <c r="BT23" s="433"/>
      <c r="BU23" s="434"/>
      <c r="BV23" s="432">
        <v>6815331</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170</v>
      </c>
      <c r="F24" s="389"/>
      <c r="G24" s="389"/>
      <c r="H24" s="389"/>
      <c r="I24" s="389"/>
      <c r="J24" s="389"/>
      <c r="K24" s="390"/>
      <c r="L24" s="385">
        <v>1</v>
      </c>
      <c r="M24" s="386"/>
      <c r="N24" s="386"/>
      <c r="O24" s="386"/>
      <c r="P24" s="387"/>
      <c r="Q24" s="385">
        <v>7900</v>
      </c>
      <c r="R24" s="386"/>
      <c r="S24" s="386"/>
      <c r="T24" s="386"/>
      <c r="U24" s="386"/>
      <c r="V24" s="387"/>
      <c r="W24" s="475"/>
      <c r="X24" s="412"/>
      <c r="Y24" s="413"/>
      <c r="Z24" s="388" t="s">
        <v>171</v>
      </c>
      <c r="AA24" s="389"/>
      <c r="AB24" s="389"/>
      <c r="AC24" s="389"/>
      <c r="AD24" s="389"/>
      <c r="AE24" s="389"/>
      <c r="AF24" s="389"/>
      <c r="AG24" s="390"/>
      <c r="AH24" s="385">
        <v>210</v>
      </c>
      <c r="AI24" s="386"/>
      <c r="AJ24" s="386"/>
      <c r="AK24" s="386"/>
      <c r="AL24" s="387"/>
      <c r="AM24" s="385">
        <v>609210</v>
      </c>
      <c r="AN24" s="386"/>
      <c r="AO24" s="386"/>
      <c r="AP24" s="386"/>
      <c r="AQ24" s="386"/>
      <c r="AR24" s="387"/>
      <c r="AS24" s="385">
        <v>2901</v>
      </c>
      <c r="AT24" s="386"/>
      <c r="AU24" s="386"/>
      <c r="AV24" s="386"/>
      <c r="AW24" s="386"/>
      <c r="AX24" s="445"/>
      <c r="AY24" s="405" t="s">
        <v>172</v>
      </c>
      <c r="AZ24" s="406"/>
      <c r="BA24" s="406"/>
      <c r="BB24" s="406"/>
      <c r="BC24" s="406"/>
      <c r="BD24" s="406"/>
      <c r="BE24" s="406"/>
      <c r="BF24" s="406"/>
      <c r="BG24" s="406"/>
      <c r="BH24" s="406"/>
      <c r="BI24" s="406"/>
      <c r="BJ24" s="406"/>
      <c r="BK24" s="406"/>
      <c r="BL24" s="406"/>
      <c r="BM24" s="407"/>
      <c r="BN24" s="432">
        <v>7942854</v>
      </c>
      <c r="BO24" s="433"/>
      <c r="BP24" s="433"/>
      <c r="BQ24" s="433"/>
      <c r="BR24" s="433"/>
      <c r="BS24" s="433"/>
      <c r="BT24" s="433"/>
      <c r="BU24" s="434"/>
      <c r="BV24" s="432">
        <v>8172629</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173</v>
      </c>
      <c r="F25" s="389"/>
      <c r="G25" s="389"/>
      <c r="H25" s="389"/>
      <c r="I25" s="389"/>
      <c r="J25" s="389"/>
      <c r="K25" s="390"/>
      <c r="L25" s="385">
        <v>1</v>
      </c>
      <c r="M25" s="386"/>
      <c r="N25" s="386"/>
      <c r="O25" s="386"/>
      <c r="P25" s="387"/>
      <c r="Q25" s="385">
        <v>6200</v>
      </c>
      <c r="R25" s="386"/>
      <c r="S25" s="386"/>
      <c r="T25" s="386"/>
      <c r="U25" s="386"/>
      <c r="V25" s="387"/>
      <c r="W25" s="475"/>
      <c r="X25" s="412"/>
      <c r="Y25" s="413"/>
      <c r="Z25" s="388" t="s">
        <v>174</v>
      </c>
      <c r="AA25" s="389"/>
      <c r="AB25" s="389"/>
      <c r="AC25" s="389"/>
      <c r="AD25" s="389"/>
      <c r="AE25" s="389"/>
      <c r="AF25" s="389"/>
      <c r="AG25" s="390"/>
      <c r="AH25" s="385" t="s">
        <v>175</v>
      </c>
      <c r="AI25" s="386"/>
      <c r="AJ25" s="386"/>
      <c r="AK25" s="386"/>
      <c r="AL25" s="387"/>
      <c r="AM25" s="385" t="s">
        <v>131</v>
      </c>
      <c r="AN25" s="386"/>
      <c r="AO25" s="386"/>
      <c r="AP25" s="386"/>
      <c r="AQ25" s="386"/>
      <c r="AR25" s="387"/>
      <c r="AS25" s="385" t="s">
        <v>175</v>
      </c>
      <c r="AT25" s="386"/>
      <c r="AU25" s="386"/>
      <c r="AV25" s="386"/>
      <c r="AW25" s="386"/>
      <c r="AX25" s="445"/>
      <c r="AY25" s="458" t="s">
        <v>176</v>
      </c>
      <c r="AZ25" s="459"/>
      <c r="BA25" s="459"/>
      <c r="BB25" s="459"/>
      <c r="BC25" s="459"/>
      <c r="BD25" s="459"/>
      <c r="BE25" s="459"/>
      <c r="BF25" s="459"/>
      <c r="BG25" s="459"/>
      <c r="BH25" s="459"/>
      <c r="BI25" s="459"/>
      <c r="BJ25" s="459"/>
      <c r="BK25" s="459"/>
      <c r="BL25" s="459"/>
      <c r="BM25" s="460"/>
      <c r="BN25" s="461">
        <v>2374752</v>
      </c>
      <c r="BO25" s="462"/>
      <c r="BP25" s="462"/>
      <c r="BQ25" s="462"/>
      <c r="BR25" s="462"/>
      <c r="BS25" s="462"/>
      <c r="BT25" s="462"/>
      <c r="BU25" s="463"/>
      <c r="BV25" s="461">
        <v>2915811</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177</v>
      </c>
      <c r="F26" s="389"/>
      <c r="G26" s="389"/>
      <c r="H26" s="389"/>
      <c r="I26" s="389"/>
      <c r="J26" s="389"/>
      <c r="K26" s="390"/>
      <c r="L26" s="385">
        <v>1</v>
      </c>
      <c r="M26" s="386"/>
      <c r="N26" s="386"/>
      <c r="O26" s="386"/>
      <c r="P26" s="387"/>
      <c r="Q26" s="385">
        <v>5600</v>
      </c>
      <c r="R26" s="386"/>
      <c r="S26" s="386"/>
      <c r="T26" s="386"/>
      <c r="U26" s="386"/>
      <c r="V26" s="387"/>
      <c r="W26" s="475"/>
      <c r="X26" s="412"/>
      <c r="Y26" s="413"/>
      <c r="Z26" s="388" t="s">
        <v>178</v>
      </c>
      <c r="AA26" s="443"/>
      <c r="AB26" s="443"/>
      <c r="AC26" s="443"/>
      <c r="AD26" s="443"/>
      <c r="AE26" s="443"/>
      <c r="AF26" s="443"/>
      <c r="AG26" s="444"/>
      <c r="AH26" s="385">
        <v>7</v>
      </c>
      <c r="AI26" s="386"/>
      <c r="AJ26" s="386"/>
      <c r="AK26" s="386"/>
      <c r="AL26" s="387"/>
      <c r="AM26" s="385">
        <v>16674</v>
      </c>
      <c r="AN26" s="386"/>
      <c r="AO26" s="386"/>
      <c r="AP26" s="386"/>
      <c r="AQ26" s="386"/>
      <c r="AR26" s="387"/>
      <c r="AS26" s="385">
        <v>2382</v>
      </c>
      <c r="AT26" s="386"/>
      <c r="AU26" s="386"/>
      <c r="AV26" s="386"/>
      <c r="AW26" s="386"/>
      <c r="AX26" s="445"/>
      <c r="AY26" s="472" t="s">
        <v>179</v>
      </c>
      <c r="AZ26" s="392"/>
      <c r="BA26" s="392"/>
      <c r="BB26" s="392"/>
      <c r="BC26" s="392"/>
      <c r="BD26" s="392"/>
      <c r="BE26" s="392"/>
      <c r="BF26" s="392"/>
      <c r="BG26" s="392"/>
      <c r="BH26" s="392"/>
      <c r="BI26" s="392"/>
      <c r="BJ26" s="392"/>
      <c r="BK26" s="392"/>
      <c r="BL26" s="392"/>
      <c r="BM26" s="473"/>
      <c r="BN26" s="432" t="s">
        <v>175</v>
      </c>
      <c r="BO26" s="433"/>
      <c r="BP26" s="433"/>
      <c r="BQ26" s="433"/>
      <c r="BR26" s="433"/>
      <c r="BS26" s="433"/>
      <c r="BT26" s="433"/>
      <c r="BU26" s="434"/>
      <c r="BV26" s="432" t="s">
        <v>131</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180</v>
      </c>
      <c r="F27" s="389"/>
      <c r="G27" s="389"/>
      <c r="H27" s="389"/>
      <c r="I27" s="389"/>
      <c r="J27" s="389"/>
      <c r="K27" s="390"/>
      <c r="L27" s="385">
        <v>1</v>
      </c>
      <c r="M27" s="386"/>
      <c r="N27" s="386"/>
      <c r="O27" s="386"/>
      <c r="P27" s="387"/>
      <c r="Q27" s="385">
        <v>3200</v>
      </c>
      <c r="R27" s="386"/>
      <c r="S27" s="386"/>
      <c r="T27" s="386"/>
      <c r="U27" s="386"/>
      <c r="V27" s="387"/>
      <c r="W27" s="475"/>
      <c r="X27" s="412"/>
      <c r="Y27" s="413"/>
      <c r="Z27" s="388" t="s">
        <v>181</v>
      </c>
      <c r="AA27" s="389"/>
      <c r="AB27" s="389"/>
      <c r="AC27" s="389"/>
      <c r="AD27" s="389"/>
      <c r="AE27" s="389"/>
      <c r="AF27" s="389"/>
      <c r="AG27" s="390"/>
      <c r="AH27" s="385" t="s">
        <v>175</v>
      </c>
      <c r="AI27" s="386"/>
      <c r="AJ27" s="386"/>
      <c r="AK27" s="386"/>
      <c r="AL27" s="387"/>
      <c r="AM27" s="385" t="s">
        <v>175</v>
      </c>
      <c r="AN27" s="386"/>
      <c r="AO27" s="386"/>
      <c r="AP27" s="386"/>
      <c r="AQ27" s="386"/>
      <c r="AR27" s="387"/>
      <c r="AS27" s="385" t="s">
        <v>175</v>
      </c>
      <c r="AT27" s="386"/>
      <c r="AU27" s="386"/>
      <c r="AV27" s="386"/>
      <c r="AW27" s="386"/>
      <c r="AX27" s="445"/>
      <c r="AY27" s="469" t="s">
        <v>182</v>
      </c>
      <c r="AZ27" s="470"/>
      <c r="BA27" s="470"/>
      <c r="BB27" s="470"/>
      <c r="BC27" s="470"/>
      <c r="BD27" s="470"/>
      <c r="BE27" s="470"/>
      <c r="BF27" s="470"/>
      <c r="BG27" s="470"/>
      <c r="BH27" s="470"/>
      <c r="BI27" s="470"/>
      <c r="BJ27" s="470"/>
      <c r="BK27" s="470"/>
      <c r="BL27" s="470"/>
      <c r="BM27" s="471"/>
      <c r="BN27" s="466">
        <v>157499</v>
      </c>
      <c r="BO27" s="467"/>
      <c r="BP27" s="467"/>
      <c r="BQ27" s="467"/>
      <c r="BR27" s="467"/>
      <c r="BS27" s="467"/>
      <c r="BT27" s="467"/>
      <c r="BU27" s="468"/>
      <c r="BV27" s="466">
        <v>157496</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183</v>
      </c>
      <c r="F28" s="389"/>
      <c r="G28" s="389"/>
      <c r="H28" s="389"/>
      <c r="I28" s="389"/>
      <c r="J28" s="389"/>
      <c r="K28" s="390"/>
      <c r="L28" s="385">
        <v>1</v>
      </c>
      <c r="M28" s="386"/>
      <c r="N28" s="386"/>
      <c r="O28" s="386"/>
      <c r="P28" s="387"/>
      <c r="Q28" s="385">
        <v>2760</v>
      </c>
      <c r="R28" s="386"/>
      <c r="S28" s="386"/>
      <c r="T28" s="386"/>
      <c r="U28" s="386"/>
      <c r="V28" s="387"/>
      <c r="W28" s="475"/>
      <c r="X28" s="412"/>
      <c r="Y28" s="413"/>
      <c r="Z28" s="388" t="s">
        <v>184</v>
      </c>
      <c r="AA28" s="389"/>
      <c r="AB28" s="389"/>
      <c r="AC28" s="389"/>
      <c r="AD28" s="389"/>
      <c r="AE28" s="389"/>
      <c r="AF28" s="389"/>
      <c r="AG28" s="390"/>
      <c r="AH28" s="385" t="s">
        <v>175</v>
      </c>
      <c r="AI28" s="386"/>
      <c r="AJ28" s="386"/>
      <c r="AK28" s="386"/>
      <c r="AL28" s="387"/>
      <c r="AM28" s="385" t="s">
        <v>131</v>
      </c>
      <c r="AN28" s="386"/>
      <c r="AO28" s="386"/>
      <c r="AP28" s="386"/>
      <c r="AQ28" s="386"/>
      <c r="AR28" s="387"/>
      <c r="AS28" s="385" t="s">
        <v>175</v>
      </c>
      <c r="AT28" s="386"/>
      <c r="AU28" s="386"/>
      <c r="AV28" s="386"/>
      <c r="AW28" s="386"/>
      <c r="AX28" s="445"/>
      <c r="AY28" s="449" t="s">
        <v>185</v>
      </c>
      <c r="AZ28" s="450"/>
      <c r="BA28" s="450"/>
      <c r="BB28" s="451"/>
      <c r="BC28" s="458" t="s">
        <v>49</v>
      </c>
      <c r="BD28" s="459"/>
      <c r="BE28" s="459"/>
      <c r="BF28" s="459"/>
      <c r="BG28" s="459"/>
      <c r="BH28" s="459"/>
      <c r="BI28" s="459"/>
      <c r="BJ28" s="459"/>
      <c r="BK28" s="459"/>
      <c r="BL28" s="459"/>
      <c r="BM28" s="460"/>
      <c r="BN28" s="461">
        <v>5282908</v>
      </c>
      <c r="BO28" s="462"/>
      <c r="BP28" s="462"/>
      <c r="BQ28" s="462"/>
      <c r="BR28" s="462"/>
      <c r="BS28" s="462"/>
      <c r="BT28" s="462"/>
      <c r="BU28" s="463"/>
      <c r="BV28" s="461">
        <v>5366300</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186</v>
      </c>
      <c r="F29" s="389"/>
      <c r="G29" s="389"/>
      <c r="H29" s="389"/>
      <c r="I29" s="389"/>
      <c r="J29" s="389"/>
      <c r="K29" s="390"/>
      <c r="L29" s="385">
        <v>10</v>
      </c>
      <c r="M29" s="386"/>
      <c r="N29" s="386"/>
      <c r="O29" s="386"/>
      <c r="P29" s="387"/>
      <c r="Q29" s="385">
        <v>2550</v>
      </c>
      <c r="R29" s="386"/>
      <c r="S29" s="386"/>
      <c r="T29" s="386"/>
      <c r="U29" s="386"/>
      <c r="V29" s="387"/>
      <c r="W29" s="476"/>
      <c r="X29" s="477"/>
      <c r="Y29" s="478"/>
      <c r="Z29" s="388" t="s">
        <v>187</v>
      </c>
      <c r="AA29" s="389"/>
      <c r="AB29" s="389"/>
      <c r="AC29" s="389"/>
      <c r="AD29" s="389"/>
      <c r="AE29" s="389"/>
      <c r="AF29" s="389"/>
      <c r="AG29" s="390"/>
      <c r="AH29" s="385">
        <v>210</v>
      </c>
      <c r="AI29" s="386"/>
      <c r="AJ29" s="386"/>
      <c r="AK29" s="386"/>
      <c r="AL29" s="387"/>
      <c r="AM29" s="385">
        <v>609210</v>
      </c>
      <c r="AN29" s="386"/>
      <c r="AO29" s="386"/>
      <c r="AP29" s="386"/>
      <c r="AQ29" s="386"/>
      <c r="AR29" s="387"/>
      <c r="AS29" s="385">
        <v>2901</v>
      </c>
      <c r="AT29" s="386"/>
      <c r="AU29" s="386"/>
      <c r="AV29" s="386"/>
      <c r="AW29" s="386"/>
      <c r="AX29" s="445"/>
      <c r="AY29" s="452"/>
      <c r="AZ29" s="453"/>
      <c r="BA29" s="453"/>
      <c r="BB29" s="454"/>
      <c r="BC29" s="446" t="s">
        <v>188</v>
      </c>
      <c r="BD29" s="447"/>
      <c r="BE29" s="447"/>
      <c r="BF29" s="447"/>
      <c r="BG29" s="447"/>
      <c r="BH29" s="447"/>
      <c r="BI29" s="447"/>
      <c r="BJ29" s="447"/>
      <c r="BK29" s="447"/>
      <c r="BL29" s="447"/>
      <c r="BM29" s="448"/>
      <c r="BN29" s="432">
        <v>10689</v>
      </c>
      <c r="BO29" s="433"/>
      <c r="BP29" s="433"/>
      <c r="BQ29" s="433"/>
      <c r="BR29" s="433"/>
      <c r="BS29" s="433"/>
      <c r="BT29" s="433"/>
      <c r="BU29" s="434"/>
      <c r="BV29" s="432">
        <v>10688</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189</v>
      </c>
      <c r="X30" s="400"/>
      <c r="Y30" s="400"/>
      <c r="Z30" s="400"/>
      <c r="AA30" s="400"/>
      <c r="AB30" s="400"/>
      <c r="AC30" s="400"/>
      <c r="AD30" s="400"/>
      <c r="AE30" s="400"/>
      <c r="AF30" s="400"/>
      <c r="AG30" s="401"/>
      <c r="AH30" s="402">
        <v>91.4</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1381048</v>
      </c>
      <c r="BO30" s="467"/>
      <c r="BP30" s="467"/>
      <c r="BQ30" s="467"/>
      <c r="BR30" s="467"/>
      <c r="BS30" s="467"/>
      <c r="BT30" s="467"/>
      <c r="BU30" s="468"/>
      <c r="BV30" s="466">
        <v>1337681</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190</v>
      </c>
      <c r="D32" s="391"/>
      <c r="E32" s="391"/>
      <c r="F32" s="391"/>
      <c r="G32" s="391"/>
      <c r="H32" s="391"/>
      <c r="I32" s="391"/>
      <c r="J32" s="391"/>
      <c r="K32" s="391"/>
      <c r="L32" s="391"/>
      <c r="M32" s="391"/>
      <c r="N32" s="391"/>
      <c r="O32" s="391"/>
      <c r="P32" s="391"/>
      <c r="Q32" s="391"/>
      <c r="R32" s="391"/>
      <c r="S32" s="391"/>
      <c r="U32" s="392" t="s">
        <v>191</v>
      </c>
      <c r="V32" s="392"/>
      <c r="W32" s="392"/>
      <c r="X32" s="392"/>
      <c r="Y32" s="392"/>
      <c r="Z32" s="392"/>
      <c r="AA32" s="392"/>
      <c r="AB32" s="392"/>
      <c r="AC32" s="392"/>
      <c r="AD32" s="392"/>
      <c r="AE32" s="392"/>
      <c r="AF32" s="392"/>
      <c r="AG32" s="392"/>
      <c r="AH32" s="392"/>
      <c r="AI32" s="392"/>
      <c r="AJ32" s="392"/>
      <c r="AK32" s="392"/>
      <c r="AM32" s="392" t="s">
        <v>192</v>
      </c>
      <c r="AN32" s="392"/>
      <c r="AO32" s="392"/>
      <c r="AP32" s="392"/>
      <c r="AQ32" s="392"/>
      <c r="AR32" s="392"/>
      <c r="AS32" s="392"/>
      <c r="AT32" s="392"/>
      <c r="AU32" s="392"/>
      <c r="AV32" s="392"/>
      <c r="AW32" s="392"/>
      <c r="AX32" s="392"/>
      <c r="AY32" s="392"/>
      <c r="AZ32" s="392"/>
      <c r="BA32" s="392"/>
      <c r="BB32" s="392"/>
      <c r="BC32" s="392"/>
      <c r="BE32" s="392" t="s">
        <v>193</v>
      </c>
      <c r="BF32" s="392"/>
      <c r="BG32" s="392"/>
      <c r="BH32" s="392"/>
      <c r="BI32" s="392"/>
      <c r="BJ32" s="392"/>
      <c r="BK32" s="392"/>
      <c r="BL32" s="392"/>
      <c r="BM32" s="392"/>
      <c r="BN32" s="392"/>
      <c r="BO32" s="392"/>
      <c r="BP32" s="392"/>
      <c r="BQ32" s="392"/>
      <c r="BR32" s="392"/>
      <c r="BS32" s="392"/>
      <c r="BT32" s="392"/>
      <c r="BU32" s="392"/>
      <c r="BW32" s="392" t="s">
        <v>194</v>
      </c>
      <c r="BX32" s="392"/>
      <c r="BY32" s="392"/>
      <c r="BZ32" s="392"/>
      <c r="CA32" s="392"/>
      <c r="CB32" s="392"/>
      <c r="CC32" s="392"/>
      <c r="CD32" s="392"/>
      <c r="CE32" s="392"/>
      <c r="CF32" s="392"/>
      <c r="CG32" s="392"/>
      <c r="CH32" s="392"/>
      <c r="CI32" s="392"/>
      <c r="CJ32" s="392"/>
      <c r="CK32" s="392"/>
      <c r="CL32" s="392"/>
      <c r="CM32" s="392"/>
      <c r="CO32" s="392" t="s">
        <v>195</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196</v>
      </c>
      <c r="D33" s="384"/>
      <c r="E33" s="383" t="s">
        <v>197</v>
      </c>
      <c r="F33" s="383"/>
      <c r="G33" s="383"/>
      <c r="H33" s="383"/>
      <c r="I33" s="383"/>
      <c r="J33" s="383"/>
      <c r="K33" s="383"/>
      <c r="L33" s="383"/>
      <c r="M33" s="383"/>
      <c r="N33" s="383"/>
      <c r="O33" s="383"/>
      <c r="P33" s="383"/>
      <c r="Q33" s="383"/>
      <c r="R33" s="383"/>
      <c r="S33" s="383"/>
      <c r="T33" s="200"/>
      <c r="U33" s="384" t="s">
        <v>198</v>
      </c>
      <c r="V33" s="384"/>
      <c r="W33" s="383" t="s">
        <v>197</v>
      </c>
      <c r="X33" s="383"/>
      <c r="Y33" s="383"/>
      <c r="Z33" s="383"/>
      <c r="AA33" s="383"/>
      <c r="AB33" s="383"/>
      <c r="AC33" s="383"/>
      <c r="AD33" s="383"/>
      <c r="AE33" s="383"/>
      <c r="AF33" s="383"/>
      <c r="AG33" s="383"/>
      <c r="AH33" s="383"/>
      <c r="AI33" s="383"/>
      <c r="AJ33" s="383"/>
      <c r="AK33" s="383"/>
      <c r="AL33" s="200"/>
      <c r="AM33" s="384" t="s">
        <v>198</v>
      </c>
      <c r="AN33" s="384"/>
      <c r="AO33" s="383" t="s">
        <v>197</v>
      </c>
      <c r="AP33" s="383"/>
      <c r="AQ33" s="383"/>
      <c r="AR33" s="383"/>
      <c r="AS33" s="383"/>
      <c r="AT33" s="383"/>
      <c r="AU33" s="383"/>
      <c r="AV33" s="383"/>
      <c r="AW33" s="383"/>
      <c r="AX33" s="383"/>
      <c r="AY33" s="383"/>
      <c r="AZ33" s="383"/>
      <c r="BA33" s="383"/>
      <c r="BB33" s="383"/>
      <c r="BC33" s="383"/>
      <c r="BD33" s="201"/>
      <c r="BE33" s="383" t="s">
        <v>199</v>
      </c>
      <c r="BF33" s="383"/>
      <c r="BG33" s="383" t="s">
        <v>200</v>
      </c>
      <c r="BH33" s="383"/>
      <c r="BI33" s="383"/>
      <c r="BJ33" s="383"/>
      <c r="BK33" s="383"/>
      <c r="BL33" s="383"/>
      <c r="BM33" s="383"/>
      <c r="BN33" s="383"/>
      <c r="BO33" s="383"/>
      <c r="BP33" s="383"/>
      <c r="BQ33" s="383"/>
      <c r="BR33" s="383"/>
      <c r="BS33" s="383"/>
      <c r="BT33" s="383"/>
      <c r="BU33" s="383"/>
      <c r="BV33" s="201"/>
      <c r="BW33" s="384" t="s">
        <v>199</v>
      </c>
      <c r="BX33" s="384"/>
      <c r="BY33" s="383" t="s">
        <v>201</v>
      </c>
      <c r="BZ33" s="383"/>
      <c r="CA33" s="383"/>
      <c r="CB33" s="383"/>
      <c r="CC33" s="383"/>
      <c r="CD33" s="383"/>
      <c r="CE33" s="383"/>
      <c r="CF33" s="383"/>
      <c r="CG33" s="383"/>
      <c r="CH33" s="383"/>
      <c r="CI33" s="383"/>
      <c r="CJ33" s="383"/>
      <c r="CK33" s="383"/>
      <c r="CL33" s="383"/>
      <c r="CM33" s="383"/>
      <c r="CN33" s="200"/>
      <c r="CO33" s="384" t="s">
        <v>198</v>
      </c>
      <c r="CP33" s="384"/>
      <c r="CQ33" s="383" t="s">
        <v>202</v>
      </c>
      <c r="CR33" s="383"/>
      <c r="CS33" s="383"/>
      <c r="CT33" s="383"/>
      <c r="CU33" s="383"/>
      <c r="CV33" s="383"/>
      <c r="CW33" s="383"/>
      <c r="CX33" s="383"/>
      <c r="CY33" s="383"/>
      <c r="CZ33" s="383"/>
      <c r="DA33" s="383"/>
      <c r="DB33" s="383"/>
      <c r="DC33" s="383"/>
      <c r="DD33" s="383"/>
      <c r="DE33" s="383"/>
      <c r="DF33" s="200"/>
      <c r="DG33" s="382" t="s">
        <v>203</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f>IF(BG34="","",MAX(C34:D43,U34:V43,AM34:AN43)+1)</f>
        <v>8</v>
      </c>
      <c r="BF34" s="380"/>
      <c r="BG34" s="381" t="str">
        <f>IF('各会計、関係団体の財政状況及び健全化判断比率'!B33="","",'各会計、関係団体の財政状況及び健全化判断比率'!B33)</f>
        <v>分譲宅地造成事業特別会計</v>
      </c>
      <c r="BH34" s="381"/>
      <c r="BI34" s="381"/>
      <c r="BJ34" s="381"/>
      <c r="BK34" s="381"/>
      <c r="BL34" s="381"/>
      <c r="BM34" s="381"/>
      <c r="BN34" s="381"/>
      <c r="BO34" s="381"/>
      <c r="BP34" s="381"/>
      <c r="BQ34" s="381"/>
      <c r="BR34" s="381"/>
      <c r="BS34" s="381"/>
      <c r="BT34" s="381"/>
      <c r="BU34" s="381"/>
      <c r="BV34" s="175"/>
      <c r="BW34" s="380" t="str">
        <f>IF(BY34="","",MAX(C34:D43,U34:V43,AM34:AN43,BE34:BF43)+1)</f>
        <v/>
      </c>
      <c r="BX34" s="380"/>
      <c r="BY34" s="381" t="str">
        <f>IF('各会計、関係団体の財政状況及び健全化判断比率'!B68="","",'各会計、関係団体の財政状況及び健全化判断比率'!B68)</f>
        <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ケーブルテレビ事業特別会計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t="str">
        <f t="shared" ref="BW35:BW43" si="2">IF(BY35="","",BW34+1)</f>
        <v/>
      </c>
      <c r="BX35" s="380"/>
      <c r="BY35" s="381" t="str">
        <f>IF('各会計、関係団体の財政状況及び健全化判断比率'!B69="","",'各会計、関係団体の財政状況及び健全化判断比率'!B69)</f>
        <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t="str">
        <f t="shared" si="2"/>
        <v/>
      </c>
      <c r="BX36" s="380"/>
      <c r="BY36" s="381" t="str">
        <f>IF('各会計、関係団体の財政状況及び健全化判断比率'!B70="","",'各会計、関係団体の財政状況及び健全化判断比率'!B70)</f>
        <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t="str">
        <f t="shared" si="2"/>
        <v/>
      </c>
      <c r="BX37" s="380"/>
      <c r="BY37" s="381" t="str">
        <f>IF('各会計、関係団体の財政状況及び健全化判断比率'!B71="","",'各会計、関係団体の財政状況及び健全化判断比率'!B71)</f>
        <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t="str">
        <f t="shared" si="2"/>
        <v/>
      </c>
      <c r="BX38" s="380"/>
      <c r="BY38" s="381" t="str">
        <f>IF('各会計、関係団体の財政状況及び健全化判断比率'!B72="","",'各会計、関係団体の財政状況及び健全化判断比率'!B72)</f>
        <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204</v>
      </c>
      <c r="E46" s="377" t="s">
        <v>205</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206</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207</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208</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209</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210</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211</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212</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tp6/qSOMQX6cBxwQG0eWPYJxw0tS3X/eHoypNeHxqKDmjD/QqxZOTwkOYIjua4rqiWpbb8o8IajVlLsTle60rw==" saltValue="puHavKCEuOTtloPUjZj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99" bottom="0.39370078740157499" header="0.196850393700787" footer="0.196850393700787"/>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213</v>
      </c>
      <c r="DI1" s="731"/>
      <c r="DJ1" s="731"/>
      <c r="DK1" s="731"/>
      <c r="DL1" s="731"/>
      <c r="DM1" s="731"/>
      <c r="DN1" s="732"/>
      <c r="DO1" s="208"/>
      <c r="DP1" s="730" t="s">
        <v>214</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216</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217</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219</v>
      </c>
      <c r="S4" s="687"/>
      <c r="T4" s="687"/>
      <c r="U4" s="687"/>
      <c r="V4" s="687"/>
      <c r="W4" s="687"/>
      <c r="X4" s="687"/>
      <c r="Y4" s="688"/>
      <c r="Z4" s="686" t="s">
        <v>220</v>
      </c>
      <c r="AA4" s="687"/>
      <c r="AB4" s="687"/>
      <c r="AC4" s="688"/>
      <c r="AD4" s="686" t="s">
        <v>221</v>
      </c>
      <c r="AE4" s="687"/>
      <c r="AF4" s="687"/>
      <c r="AG4" s="687"/>
      <c r="AH4" s="687"/>
      <c r="AI4" s="687"/>
      <c r="AJ4" s="687"/>
      <c r="AK4" s="688"/>
      <c r="AL4" s="686" t="s">
        <v>220</v>
      </c>
      <c r="AM4" s="687"/>
      <c r="AN4" s="687"/>
      <c r="AO4" s="688"/>
      <c r="AP4" s="733" t="s">
        <v>222</v>
      </c>
      <c r="AQ4" s="733"/>
      <c r="AR4" s="733"/>
      <c r="AS4" s="733"/>
      <c r="AT4" s="733"/>
      <c r="AU4" s="733"/>
      <c r="AV4" s="733"/>
      <c r="AW4" s="733"/>
      <c r="AX4" s="733"/>
      <c r="AY4" s="733"/>
      <c r="AZ4" s="733"/>
      <c r="BA4" s="733"/>
      <c r="BB4" s="733"/>
      <c r="BC4" s="733"/>
      <c r="BD4" s="733"/>
      <c r="BE4" s="733"/>
      <c r="BF4" s="733"/>
      <c r="BG4" s="733" t="s">
        <v>223</v>
      </c>
      <c r="BH4" s="733"/>
      <c r="BI4" s="733"/>
      <c r="BJ4" s="733"/>
      <c r="BK4" s="733"/>
      <c r="BL4" s="733"/>
      <c r="BM4" s="733"/>
      <c r="BN4" s="733"/>
      <c r="BO4" s="733" t="s">
        <v>220</v>
      </c>
      <c r="BP4" s="733"/>
      <c r="BQ4" s="733"/>
      <c r="BR4" s="733"/>
      <c r="BS4" s="733" t="s">
        <v>224</v>
      </c>
      <c r="BT4" s="733"/>
      <c r="BU4" s="733"/>
      <c r="BV4" s="733"/>
      <c r="BW4" s="733"/>
      <c r="BX4" s="733"/>
      <c r="BY4" s="733"/>
      <c r="BZ4" s="733"/>
      <c r="CA4" s="733"/>
      <c r="CB4" s="733"/>
      <c r="CD4" s="686" t="s">
        <v>225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226</v>
      </c>
      <c r="C5" s="693"/>
      <c r="D5" s="693"/>
      <c r="E5" s="693"/>
      <c r="F5" s="693"/>
      <c r="G5" s="693"/>
      <c r="H5" s="693"/>
      <c r="I5" s="693"/>
      <c r="J5" s="693"/>
      <c r="K5" s="693"/>
      <c r="L5" s="693"/>
      <c r="M5" s="693"/>
      <c r="N5" s="693"/>
      <c r="O5" s="693"/>
      <c r="P5" s="693"/>
      <c r="Q5" s="694"/>
      <c r="R5" s="689">
        <v>1769681</v>
      </c>
      <c r="S5" s="690"/>
      <c r="T5" s="690"/>
      <c r="U5" s="690"/>
      <c r="V5" s="690"/>
      <c r="W5" s="690"/>
      <c r="X5" s="690"/>
      <c r="Y5" s="715"/>
      <c r="Z5" s="728">
        <v>15.4</v>
      </c>
      <c r="AA5" s="728"/>
      <c r="AB5" s="728"/>
      <c r="AC5" s="728"/>
      <c r="AD5" s="729">
        <v>1769681</v>
      </c>
      <c r="AE5" s="729"/>
      <c r="AF5" s="729"/>
      <c r="AG5" s="729"/>
      <c r="AH5" s="729"/>
      <c r="AI5" s="729"/>
      <c r="AJ5" s="729"/>
      <c r="AK5" s="729"/>
      <c r="AL5" s="716">
        <v>26.7</v>
      </c>
      <c r="AM5" s="698"/>
      <c r="AN5" s="698"/>
      <c r="AO5" s="717"/>
      <c r="AP5" s="692" t="s">
        <v>227</v>
      </c>
      <c r="AQ5" s="693"/>
      <c r="AR5" s="693"/>
      <c r="AS5" s="693"/>
      <c r="AT5" s="693"/>
      <c r="AU5" s="693"/>
      <c r="AV5" s="693"/>
      <c r="AW5" s="693"/>
      <c r="AX5" s="693"/>
      <c r="AY5" s="693"/>
      <c r="AZ5" s="693"/>
      <c r="BA5" s="693"/>
      <c r="BB5" s="693"/>
      <c r="BC5" s="693"/>
      <c r="BD5" s="693"/>
      <c r="BE5" s="693"/>
      <c r="BF5" s="694"/>
      <c r="BG5" s="634">
        <v>1769681</v>
      </c>
      <c r="BH5" s="635"/>
      <c r="BI5" s="635"/>
      <c r="BJ5" s="635"/>
      <c r="BK5" s="635"/>
      <c r="BL5" s="635"/>
      <c r="BM5" s="635"/>
      <c r="BN5" s="636"/>
      <c r="BO5" s="672">
        <v>100</v>
      </c>
      <c r="BP5" s="672"/>
      <c r="BQ5" s="672"/>
      <c r="BR5" s="672"/>
      <c r="BS5" s="673">
        <v>16534</v>
      </c>
      <c r="BT5" s="673"/>
      <c r="BU5" s="673"/>
      <c r="BV5" s="673"/>
      <c r="BW5" s="673"/>
      <c r="BX5" s="673"/>
      <c r="BY5" s="673"/>
      <c r="BZ5" s="673"/>
      <c r="CA5" s="673"/>
      <c r="CB5" s="711"/>
      <c r="CD5" s="686" t="s">
        <v>222</v>
      </c>
      <c r="CE5" s="687"/>
      <c r="CF5" s="687"/>
      <c r="CG5" s="687"/>
      <c r="CH5" s="687"/>
      <c r="CI5" s="687"/>
      <c r="CJ5" s="687"/>
      <c r="CK5" s="687"/>
      <c r="CL5" s="687"/>
      <c r="CM5" s="687"/>
      <c r="CN5" s="687"/>
      <c r="CO5" s="687"/>
      <c r="CP5" s="687"/>
      <c r="CQ5" s="688"/>
      <c r="CR5" s="686" t="s">
        <v>228</v>
      </c>
      <c r="CS5" s="687"/>
      <c r="CT5" s="687"/>
      <c r="CU5" s="687"/>
      <c r="CV5" s="687"/>
      <c r="CW5" s="687"/>
      <c r="CX5" s="687"/>
      <c r="CY5" s="688"/>
      <c r="CZ5" s="686" t="s">
        <v>220</v>
      </c>
      <c r="DA5" s="687"/>
      <c r="DB5" s="687"/>
      <c r="DC5" s="688"/>
      <c r="DD5" s="686" t="s">
        <v>229</v>
      </c>
      <c r="DE5" s="687"/>
      <c r="DF5" s="687"/>
      <c r="DG5" s="687"/>
      <c r="DH5" s="687"/>
      <c r="DI5" s="687"/>
      <c r="DJ5" s="687"/>
      <c r="DK5" s="687"/>
      <c r="DL5" s="687"/>
      <c r="DM5" s="687"/>
      <c r="DN5" s="687"/>
      <c r="DO5" s="687"/>
      <c r="DP5" s="688"/>
      <c r="DQ5" s="686" t="s">
        <v>230</v>
      </c>
      <c r="DR5" s="687"/>
      <c r="DS5" s="687"/>
      <c r="DT5" s="687"/>
      <c r="DU5" s="687"/>
      <c r="DV5" s="687"/>
      <c r="DW5" s="687"/>
      <c r="DX5" s="687"/>
      <c r="DY5" s="687"/>
      <c r="DZ5" s="687"/>
      <c r="EA5" s="687"/>
      <c r="EB5" s="687"/>
      <c r="EC5" s="688"/>
    </row>
    <row r="6" spans="2:143" ht="11.25" customHeight="1" x14ac:dyDescent="0.2">
      <c r="B6" s="631" t="s">
        <v>231</v>
      </c>
      <c r="C6" s="632"/>
      <c r="D6" s="632"/>
      <c r="E6" s="632"/>
      <c r="F6" s="632"/>
      <c r="G6" s="632"/>
      <c r="H6" s="632"/>
      <c r="I6" s="632"/>
      <c r="J6" s="632"/>
      <c r="K6" s="632"/>
      <c r="L6" s="632"/>
      <c r="M6" s="632"/>
      <c r="N6" s="632"/>
      <c r="O6" s="632"/>
      <c r="P6" s="632"/>
      <c r="Q6" s="633"/>
      <c r="R6" s="634">
        <v>109481</v>
      </c>
      <c r="S6" s="635"/>
      <c r="T6" s="635"/>
      <c r="U6" s="635"/>
      <c r="V6" s="635"/>
      <c r="W6" s="635"/>
      <c r="X6" s="635"/>
      <c r="Y6" s="636"/>
      <c r="Z6" s="672">
        <v>1</v>
      </c>
      <c r="AA6" s="672"/>
      <c r="AB6" s="672"/>
      <c r="AC6" s="672"/>
      <c r="AD6" s="673">
        <v>109481</v>
      </c>
      <c r="AE6" s="673"/>
      <c r="AF6" s="673"/>
      <c r="AG6" s="673"/>
      <c r="AH6" s="673"/>
      <c r="AI6" s="673"/>
      <c r="AJ6" s="673"/>
      <c r="AK6" s="673"/>
      <c r="AL6" s="637">
        <v>1.7</v>
      </c>
      <c r="AM6" s="638"/>
      <c r="AN6" s="638"/>
      <c r="AO6" s="674"/>
      <c r="AP6" s="631" t="s">
        <v>232</v>
      </c>
      <c r="AQ6" s="632"/>
      <c r="AR6" s="632"/>
      <c r="AS6" s="632"/>
      <c r="AT6" s="632"/>
      <c r="AU6" s="632"/>
      <c r="AV6" s="632"/>
      <c r="AW6" s="632"/>
      <c r="AX6" s="632"/>
      <c r="AY6" s="632"/>
      <c r="AZ6" s="632"/>
      <c r="BA6" s="632"/>
      <c r="BB6" s="632"/>
      <c r="BC6" s="632"/>
      <c r="BD6" s="632"/>
      <c r="BE6" s="632"/>
      <c r="BF6" s="633"/>
      <c r="BG6" s="634">
        <v>1769681</v>
      </c>
      <c r="BH6" s="635"/>
      <c r="BI6" s="635"/>
      <c r="BJ6" s="635"/>
      <c r="BK6" s="635"/>
      <c r="BL6" s="635"/>
      <c r="BM6" s="635"/>
      <c r="BN6" s="636"/>
      <c r="BO6" s="672">
        <v>100</v>
      </c>
      <c r="BP6" s="672"/>
      <c r="BQ6" s="672"/>
      <c r="BR6" s="672"/>
      <c r="BS6" s="673">
        <v>16534</v>
      </c>
      <c r="BT6" s="673"/>
      <c r="BU6" s="673"/>
      <c r="BV6" s="673"/>
      <c r="BW6" s="673"/>
      <c r="BX6" s="673"/>
      <c r="BY6" s="673"/>
      <c r="BZ6" s="673"/>
      <c r="CA6" s="673"/>
      <c r="CB6" s="711"/>
      <c r="CD6" s="692" t="s">
        <v>233</v>
      </c>
      <c r="CE6" s="693"/>
      <c r="CF6" s="693"/>
      <c r="CG6" s="693"/>
      <c r="CH6" s="693"/>
      <c r="CI6" s="693"/>
      <c r="CJ6" s="693"/>
      <c r="CK6" s="693"/>
      <c r="CL6" s="693"/>
      <c r="CM6" s="693"/>
      <c r="CN6" s="693"/>
      <c r="CO6" s="693"/>
      <c r="CP6" s="693"/>
      <c r="CQ6" s="694"/>
      <c r="CR6" s="634">
        <v>88450</v>
      </c>
      <c r="CS6" s="635"/>
      <c r="CT6" s="635"/>
      <c r="CU6" s="635"/>
      <c r="CV6" s="635"/>
      <c r="CW6" s="635"/>
      <c r="CX6" s="635"/>
      <c r="CY6" s="636"/>
      <c r="CZ6" s="716">
        <v>0.8</v>
      </c>
      <c r="DA6" s="698"/>
      <c r="DB6" s="698"/>
      <c r="DC6" s="718"/>
      <c r="DD6" s="640" t="s">
        <v>131</v>
      </c>
      <c r="DE6" s="635"/>
      <c r="DF6" s="635"/>
      <c r="DG6" s="635"/>
      <c r="DH6" s="635"/>
      <c r="DI6" s="635"/>
      <c r="DJ6" s="635"/>
      <c r="DK6" s="635"/>
      <c r="DL6" s="635"/>
      <c r="DM6" s="635"/>
      <c r="DN6" s="635"/>
      <c r="DO6" s="635"/>
      <c r="DP6" s="636"/>
      <c r="DQ6" s="640">
        <v>88450</v>
      </c>
      <c r="DR6" s="635"/>
      <c r="DS6" s="635"/>
      <c r="DT6" s="635"/>
      <c r="DU6" s="635"/>
      <c r="DV6" s="635"/>
      <c r="DW6" s="635"/>
      <c r="DX6" s="635"/>
      <c r="DY6" s="635"/>
      <c r="DZ6" s="635"/>
      <c r="EA6" s="635"/>
      <c r="EB6" s="635"/>
      <c r="EC6" s="671"/>
    </row>
    <row r="7" spans="2:143" ht="11.25" customHeight="1" x14ac:dyDescent="0.2">
      <c r="B7" s="631" t="s">
        <v>234</v>
      </c>
      <c r="C7" s="632"/>
      <c r="D7" s="632"/>
      <c r="E7" s="632"/>
      <c r="F7" s="632"/>
      <c r="G7" s="632"/>
      <c r="H7" s="632"/>
      <c r="I7" s="632"/>
      <c r="J7" s="632"/>
      <c r="K7" s="632"/>
      <c r="L7" s="632"/>
      <c r="M7" s="632"/>
      <c r="N7" s="632"/>
      <c r="O7" s="632"/>
      <c r="P7" s="632"/>
      <c r="Q7" s="633"/>
      <c r="R7" s="634">
        <v>721</v>
      </c>
      <c r="S7" s="635"/>
      <c r="T7" s="635"/>
      <c r="U7" s="635"/>
      <c r="V7" s="635"/>
      <c r="W7" s="635"/>
      <c r="X7" s="635"/>
      <c r="Y7" s="636"/>
      <c r="Z7" s="672">
        <v>0</v>
      </c>
      <c r="AA7" s="672"/>
      <c r="AB7" s="672"/>
      <c r="AC7" s="672"/>
      <c r="AD7" s="673">
        <v>721</v>
      </c>
      <c r="AE7" s="673"/>
      <c r="AF7" s="673"/>
      <c r="AG7" s="673"/>
      <c r="AH7" s="673"/>
      <c r="AI7" s="673"/>
      <c r="AJ7" s="673"/>
      <c r="AK7" s="673"/>
      <c r="AL7" s="637">
        <v>0</v>
      </c>
      <c r="AM7" s="638"/>
      <c r="AN7" s="638"/>
      <c r="AO7" s="674"/>
      <c r="AP7" s="631" t="s">
        <v>235</v>
      </c>
      <c r="AQ7" s="632"/>
      <c r="AR7" s="632"/>
      <c r="AS7" s="632"/>
      <c r="AT7" s="632"/>
      <c r="AU7" s="632"/>
      <c r="AV7" s="632"/>
      <c r="AW7" s="632"/>
      <c r="AX7" s="632"/>
      <c r="AY7" s="632"/>
      <c r="AZ7" s="632"/>
      <c r="BA7" s="632"/>
      <c r="BB7" s="632"/>
      <c r="BC7" s="632"/>
      <c r="BD7" s="632"/>
      <c r="BE7" s="632"/>
      <c r="BF7" s="633"/>
      <c r="BG7" s="634">
        <v>752992</v>
      </c>
      <c r="BH7" s="635"/>
      <c r="BI7" s="635"/>
      <c r="BJ7" s="635"/>
      <c r="BK7" s="635"/>
      <c r="BL7" s="635"/>
      <c r="BM7" s="635"/>
      <c r="BN7" s="636"/>
      <c r="BO7" s="672">
        <v>42.5</v>
      </c>
      <c r="BP7" s="672"/>
      <c r="BQ7" s="672"/>
      <c r="BR7" s="672"/>
      <c r="BS7" s="673">
        <v>16534</v>
      </c>
      <c r="BT7" s="673"/>
      <c r="BU7" s="673"/>
      <c r="BV7" s="673"/>
      <c r="BW7" s="673"/>
      <c r="BX7" s="673"/>
      <c r="BY7" s="673"/>
      <c r="BZ7" s="673"/>
      <c r="CA7" s="673"/>
      <c r="CB7" s="711"/>
      <c r="CD7" s="631" t="s">
        <v>236</v>
      </c>
      <c r="CE7" s="632"/>
      <c r="CF7" s="632"/>
      <c r="CG7" s="632"/>
      <c r="CH7" s="632"/>
      <c r="CI7" s="632"/>
      <c r="CJ7" s="632"/>
      <c r="CK7" s="632"/>
      <c r="CL7" s="632"/>
      <c r="CM7" s="632"/>
      <c r="CN7" s="632"/>
      <c r="CO7" s="632"/>
      <c r="CP7" s="632"/>
      <c r="CQ7" s="633"/>
      <c r="CR7" s="634">
        <v>1679436</v>
      </c>
      <c r="CS7" s="635"/>
      <c r="CT7" s="635"/>
      <c r="CU7" s="635"/>
      <c r="CV7" s="635"/>
      <c r="CW7" s="635"/>
      <c r="CX7" s="635"/>
      <c r="CY7" s="636"/>
      <c r="CZ7" s="672">
        <v>15.4</v>
      </c>
      <c r="DA7" s="672"/>
      <c r="DB7" s="672"/>
      <c r="DC7" s="672"/>
      <c r="DD7" s="640">
        <v>437348</v>
      </c>
      <c r="DE7" s="635"/>
      <c r="DF7" s="635"/>
      <c r="DG7" s="635"/>
      <c r="DH7" s="635"/>
      <c r="DI7" s="635"/>
      <c r="DJ7" s="635"/>
      <c r="DK7" s="635"/>
      <c r="DL7" s="635"/>
      <c r="DM7" s="635"/>
      <c r="DN7" s="635"/>
      <c r="DO7" s="635"/>
      <c r="DP7" s="636"/>
      <c r="DQ7" s="640">
        <v>1120634</v>
      </c>
      <c r="DR7" s="635"/>
      <c r="DS7" s="635"/>
      <c r="DT7" s="635"/>
      <c r="DU7" s="635"/>
      <c r="DV7" s="635"/>
      <c r="DW7" s="635"/>
      <c r="DX7" s="635"/>
      <c r="DY7" s="635"/>
      <c r="DZ7" s="635"/>
      <c r="EA7" s="635"/>
      <c r="EB7" s="635"/>
      <c r="EC7" s="671"/>
    </row>
    <row r="8" spans="2:143" ht="11.25" customHeight="1" x14ac:dyDescent="0.2">
      <c r="B8" s="631" t="s">
        <v>237</v>
      </c>
      <c r="C8" s="632"/>
      <c r="D8" s="632"/>
      <c r="E8" s="632"/>
      <c r="F8" s="632"/>
      <c r="G8" s="632"/>
      <c r="H8" s="632"/>
      <c r="I8" s="632"/>
      <c r="J8" s="632"/>
      <c r="K8" s="632"/>
      <c r="L8" s="632"/>
      <c r="M8" s="632"/>
      <c r="N8" s="632"/>
      <c r="O8" s="632"/>
      <c r="P8" s="632"/>
      <c r="Q8" s="633"/>
      <c r="R8" s="634">
        <v>8330</v>
      </c>
      <c r="S8" s="635"/>
      <c r="T8" s="635"/>
      <c r="U8" s="635"/>
      <c r="V8" s="635"/>
      <c r="W8" s="635"/>
      <c r="X8" s="635"/>
      <c r="Y8" s="636"/>
      <c r="Z8" s="672">
        <v>0.1</v>
      </c>
      <c r="AA8" s="672"/>
      <c r="AB8" s="672"/>
      <c r="AC8" s="672"/>
      <c r="AD8" s="673">
        <v>8330</v>
      </c>
      <c r="AE8" s="673"/>
      <c r="AF8" s="673"/>
      <c r="AG8" s="673"/>
      <c r="AH8" s="673"/>
      <c r="AI8" s="673"/>
      <c r="AJ8" s="673"/>
      <c r="AK8" s="673"/>
      <c r="AL8" s="637">
        <v>0.1</v>
      </c>
      <c r="AM8" s="638"/>
      <c r="AN8" s="638"/>
      <c r="AO8" s="674"/>
      <c r="AP8" s="631" t="s">
        <v>238</v>
      </c>
      <c r="AQ8" s="632"/>
      <c r="AR8" s="632"/>
      <c r="AS8" s="632"/>
      <c r="AT8" s="632"/>
      <c r="AU8" s="632"/>
      <c r="AV8" s="632"/>
      <c r="AW8" s="632"/>
      <c r="AX8" s="632"/>
      <c r="AY8" s="632"/>
      <c r="AZ8" s="632"/>
      <c r="BA8" s="632"/>
      <c r="BB8" s="632"/>
      <c r="BC8" s="632"/>
      <c r="BD8" s="632"/>
      <c r="BE8" s="632"/>
      <c r="BF8" s="633"/>
      <c r="BG8" s="634">
        <v>31169</v>
      </c>
      <c r="BH8" s="635"/>
      <c r="BI8" s="635"/>
      <c r="BJ8" s="635"/>
      <c r="BK8" s="635"/>
      <c r="BL8" s="635"/>
      <c r="BM8" s="635"/>
      <c r="BN8" s="636"/>
      <c r="BO8" s="672">
        <v>1.8</v>
      </c>
      <c r="BP8" s="672"/>
      <c r="BQ8" s="672"/>
      <c r="BR8" s="672"/>
      <c r="BS8" s="673" t="s">
        <v>239</v>
      </c>
      <c r="BT8" s="673"/>
      <c r="BU8" s="673"/>
      <c r="BV8" s="673"/>
      <c r="BW8" s="673"/>
      <c r="BX8" s="673"/>
      <c r="BY8" s="673"/>
      <c r="BZ8" s="673"/>
      <c r="CA8" s="673"/>
      <c r="CB8" s="711"/>
      <c r="CD8" s="631" t="s">
        <v>240</v>
      </c>
      <c r="CE8" s="632"/>
      <c r="CF8" s="632"/>
      <c r="CG8" s="632"/>
      <c r="CH8" s="632"/>
      <c r="CI8" s="632"/>
      <c r="CJ8" s="632"/>
      <c r="CK8" s="632"/>
      <c r="CL8" s="632"/>
      <c r="CM8" s="632"/>
      <c r="CN8" s="632"/>
      <c r="CO8" s="632"/>
      <c r="CP8" s="632"/>
      <c r="CQ8" s="633"/>
      <c r="CR8" s="634">
        <v>3162849</v>
      </c>
      <c r="CS8" s="635"/>
      <c r="CT8" s="635"/>
      <c r="CU8" s="635"/>
      <c r="CV8" s="635"/>
      <c r="CW8" s="635"/>
      <c r="CX8" s="635"/>
      <c r="CY8" s="636"/>
      <c r="CZ8" s="672">
        <v>29</v>
      </c>
      <c r="DA8" s="672"/>
      <c r="DB8" s="672"/>
      <c r="DC8" s="672"/>
      <c r="DD8" s="640">
        <v>27466</v>
      </c>
      <c r="DE8" s="635"/>
      <c r="DF8" s="635"/>
      <c r="DG8" s="635"/>
      <c r="DH8" s="635"/>
      <c r="DI8" s="635"/>
      <c r="DJ8" s="635"/>
      <c r="DK8" s="635"/>
      <c r="DL8" s="635"/>
      <c r="DM8" s="635"/>
      <c r="DN8" s="635"/>
      <c r="DO8" s="635"/>
      <c r="DP8" s="636"/>
      <c r="DQ8" s="640">
        <v>2010911</v>
      </c>
      <c r="DR8" s="635"/>
      <c r="DS8" s="635"/>
      <c r="DT8" s="635"/>
      <c r="DU8" s="635"/>
      <c r="DV8" s="635"/>
      <c r="DW8" s="635"/>
      <c r="DX8" s="635"/>
      <c r="DY8" s="635"/>
      <c r="DZ8" s="635"/>
      <c r="EA8" s="635"/>
      <c r="EB8" s="635"/>
      <c r="EC8" s="671"/>
    </row>
    <row r="9" spans="2:143" ht="11.25" customHeight="1" x14ac:dyDescent="0.2">
      <c r="B9" s="631" t="s">
        <v>241</v>
      </c>
      <c r="C9" s="632"/>
      <c r="D9" s="632"/>
      <c r="E9" s="632"/>
      <c r="F9" s="632"/>
      <c r="G9" s="632"/>
      <c r="H9" s="632"/>
      <c r="I9" s="632"/>
      <c r="J9" s="632"/>
      <c r="K9" s="632"/>
      <c r="L9" s="632"/>
      <c r="M9" s="632"/>
      <c r="N9" s="632"/>
      <c r="O9" s="632"/>
      <c r="P9" s="632"/>
      <c r="Q9" s="633"/>
      <c r="R9" s="634">
        <v>7828</v>
      </c>
      <c r="S9" s="635"/>
      <c r="T9" s="635"/>
      <c r="U9" s="635"/>
      <c r="V9" s="635"/>
      <c r="W9" s="635"/>
      <c r="X9" s="635"/>
      <c r="Y9" s="636"/>
      <c r="Z9" s="672">
        <v>0.1</v>
      </c>
      <c r="AA9" s="672"/>
      <c r="AB9" s="672"/>
      <c r="AC9" s="672"/>
      <c r="AD9" s="673">
        <v>7828</v>
      </c>
      <c r="AE9" s="673"/>
      <c r="AF9" s="673"/>
      <c r="AG9" s="673"/>
      <c r="AH9" s="673"/>
      <c r="AI9" s="673"/>
      <c r="AJ9" s="673"/>
      <c r="AK9" s="673"/>
      <c r="AL9" s="637">
        <v>0.1</v>
      </c>
      <c r="AM9" s="638"/>
      <c r="AN9" s="638"/>
      <c r="AO9" s="674"/>
      <c r="AP9" s="631" t="s">
        <v>242</v>
      </c>
      <c r="AQ9" s="632"/>
      <c r="AR9" s="632"/>
      <c r="AS9" s="632"/>
      <c r="AT9" s="632"/>
      <c r="AU9" s="632"/>
      <c r="AV9" s="632"/>
      <c r="AW9" s="632"/>
      <c r="AX9" s="632"/>
      <c r="AY9" s="632"/>
      <c r="AZ9" s="632"/>
      <c r="BA9" s="632"/>
      <c r="BB9" s="632"/>
      <c r="BC9" s="632"/>
      <c r="BD9" s="632"/>
      <c r="BE9" s="632"/>
      <c r="BF9" s="633"/>
      <c r="BG9" s="634">
        <v>644348</v>
      </c>
      <c r="BH9" s="635"/>
      <c r="BI9" s="635"/>
      <c r="BJ9" s="635"/>
      <c r="BK9" s="635"/>
      <c r="BL9" s="635"/>
      <c r="BM9" s="635"/>
      <c r="BN9" s="636"/>
      <c r="BO9" s="672">
        <v>36.4</v>
      </c>
      <c r="BP9" s="672"/>
      <c r="BQ9" s="672"/>
      <c r="BR9" s="672"/>
      <c r="BS9" s="673" t="s">
        <v>175</v>
      </c>
      <c r="BT9" s="673"/>
      <c r="BU9" s="673"/>
      <c r="BV9" s="673"/>
      <c r="BW9" s="673"/>
      <c r="BX9" s="673"/>
      <c r="BY9" s="673"/>
      <c r="BZ9" s="673"/>
      <c r="CA9" s="673"/>
      <c r="CB9" s="711"/>
      <c r="CD9" s="631" t="s">
        <v>243</v>
      </c>
      <c r="CE9" s="632"/>
      <c r="CF9" s="632"/>
      <c r="CG9" s="632"/>
      <c r="CH9" s="632"/>
      <c r="CI9" s="632"/>
      <c r="CJ9" s="632"/>
      <c r="CK9" s="632"/>
      <c r="CL9" s="632"/>
      <c r="CM9" s="632"/>
      <c r="CN9" s="632"/>
      <c r="CO9" s="632"/>
      <c r="CP9" s="632"/>
      <c r="CQ9" s="633"/>
      <c r="CR9" s="634">
        <v>586412</v>
      </c>
      <c r="CS9" s="635"/>
      <c r="CT9" s="635"/>
      <c r="CU9" s="635"/>
      <c r="CV9" s="635"/>
      <c r="CW9" s="635"/>
      <c r="CX9" s="635"/>
      <c r="CY9" s="636"/>
      <c r="CZ9" s="672">
        <v>5.4</v>
      </c>
      <c r="DA9" s="672"/>
      <c r="DB9" s="672"/>
      <c r="DC9" s="672"/>
      <c r="DD9" s="640">
        <v>1155</v>
      </c>
      <c r="DE9" s="635"/>
      <c r="DF9" s="635"/>
      <c r="DG9" s="635"/>
      <c r="DH9" s="635"/>
      <c r="DI9" s="635"/>
      <c r="DJ9" s="635"/>
      <c r="DK9" s="635"/>
      <c r="DL9" s="635"/>
      <c r="DM9" s="635"/>
      <c r="DN9" s="635"/>
      <c r="DO9" s="635"/>
      <c r="DP9" s="636"/>
      <c r="DQ9" s="640">
        <v>423933</v>
      </c>
      <c r="DR9" s="635"/>
      <c r="DS9" s="635"/>
      <c r="DT9" s="635"/>
      <c r="DU9" s="635"/>
      <c r="DV9" s="635"/>
      <c r="DW9" s="635"/>
      <c r="DX9" s="635"/>
      <c r="DY9" s="635"/>
      <c r="DZ9" s="635"/>
      <c r="EA9" s="635"/>
      <c r="EB9" s="635"/>
      <c r="EC9" s="671"/>
    </row>
    <row r="10" spans="2:143" ht="11.25" customHeight="1" x14ac:dyDescent="0.2">
      <c r="B10" s="631" t="s">
        <v>244</v>
      </c>
      <c r="C10" s="632"/>
      <c r="D10" s="632"/>
      <c r="E10" s="632"/>
      <c r="F10" s="632"/>
      <c r="G10" s="632"/>
      <c r="H10" s="632"/>
      <c r="I10" s="632"/>
      <c r="J10" s="632"/>
      <c r="K10" s="632"/>
      <c r="L10" s="632"/>
      <c r="M10" s="632"/>
      <c r="N10" s="632"/>
      <c r="O10" s="632"/>
      <c r="P10" s="632"/>
      <c r="Q10" s="633"/>
      <c r="R10" s="634" t="s">
        <v>131</v>
      </c>
      <c r="S10" s="635"/>
      <c r="T10" s="635"/>
      <c r="U10" s="635"/>
      <c r="V10" s="635"/>
      <c r="W10" s="635"/>
      <c r="X10" s="635"/>
      <c r="Y10" s="636"/>
      <c r="Z10" s="672" t="s">
        <v>239</v>
      </c>
      <c r="AA10" s="672"/>
      <c r="AB10" s="672"/>
      <c r="AC10" s="672"/>
      <c r="AD10" s="673" t="s">
        <v>131</v>
      </c>
      <c r="AE10" s="673"/>
      <c r="AF10" s="673"/>
      <c r="AG10" s="673"/>
      <c r="AH10" s="673"/>
      <c r="AI10" s="673"/>
      <c r="AJ10" s="673"/>
      <c r="AK10" s="673"/>
      <c r="AL10" s="637" t="s">
        <v>239</v>
      </c>
      <c r="AM10" s="638"/>
      <c r="AN10" s="638"/>
      <c r="AO10" s="674"/>
      <c r="AP10" s="631" t="s">
        <v>245</v>
      </c>
      <c r="AQ10" s="632"/>
      <c r="AR10" s="632"/>
      <c r="AS10" s="632"/>
      <c r="AT10" s="632"/>
      <c r="AU10" s="632"/>
      <c r="AV10" s="632"/>
      <c r="AW10" s="632"/>
      <c r="AX10" s="632"/>
      <c r="AY10" s="632"/>
      <c r="AZ10" s="632"/>
      <c r="BA10" s="632"/>
      <c r="BB10" s="632"/>
      <c r="BC10" s="632"/>
      <c r="BD10" s="632"/>
      <c r="BE10" s="632"/>
      <c r="BF10" s="633"/>
      <c r="BG10" s="634">
        <v>47021</v>
      </c>
      <c r="BH10" s="635"/>
      <c r="BI10" s="635"/>
      <c r="BJ10" s="635"/>
      <c r="BK10" s="635"/>
      <c r="BL10" s="635"/>
      <c r="BM10" s="635"/>
      <c r="BN10" s="636"/>
      <c r="BO10" s="672">
        <v>2.7</v>
      </c>
      <c r="BP10" s="672"/>
      <c r="BQ10" s="672"/>
      <c r="BR10" s="672"/>
      <c r="BS10" s="673">
        <v>7836</v>
      </c>
      <c r="BT10" s="673"/>
      <c r="BU10" s="673"/>
      <c r="BV10" s="673"/>
      <c r="BW10" s="673"/>
      <c r="BX10" s="673"/>
      <c r="BY10" s="673"/>
      <c r="BZ10" s="673"/>
      <c r="CA10" s="673"/>
      <c r="CB10" s="711"/>
      <c r="CD10" s="631" t="s">
        <v>246</v>
      </c>
      <c r="CE10" s="632"/>
      <c r="CF10" s="632"/>
      <c r="CG10" s="632"/>
      <c r="CH10" s="632"/>
      <c r="CI10" s="632"/>
      <c r="CJ10" s="632"/>
      <c r="CK10" s="632"/>
      <c r="CL10" s="632"/>
      <c r="CM10" s="632"/>
      <c r="CN10" s="632"/>
      <c r="CO10" s="632"/>
      <c r="CP10" s="632"/>
      <c r="CQ10" s="633"/>
      <c r="CR10" s="634">
        <v>10216</v>
      </c>
      <c r="CS10" s="635"/>
      <c r="CT10" s="635"/>
      <c r="CU10" s="635"/>
      <c r="CV10" s="635"/>
      <c r="CW10" s="635"/>
      <c r="CX10" s="635"/>
      <c r="CY10" s="636"/>
      <c r="CZ10" s="672">
        <v>0.1</v>
      </c>
      <c r="DA10" s="672"/>
      <c r="DB10" s="672"/>
      <c r="DC10" s="672"/>
      <c r="DD10" s="640" t="s">
        <v>131</v>
      </c>
      <c r="DE10" s="635"/>
      <c r="DF10" s="635"/>
      <c r="DG10" s="635"/>
      <c r="DH10" s="635"/>
      <c r="DI10" s="635"/>
      <c r="DJ10" s="635"/>
      <c r="DK10" s="635"/>
      <c r="DL10" s="635"/>
      <c r="DM10" s="635"/>
      <c r="DN10" s="635"/>
      <c r="DO10" s="635"/>
      <c r="DP10" s="636"/>
      <c r="DQ10" s="640">
        <v>10216</v>
      </c>
      <c r="DR10" s="635"/>
      <c r="DS10" s="635"/>
      <c r="DT10" s="635"/>
      <c r="DU10" s="635"/>
      <c r="DV10" s="635"/>
      <c r="DW10" s="635"/>
      <c r="DX10" s="635"/>
      <c r="DY10" s="635"/>
      <c r="DZ10" s="635"/>
      <c r="EA10" s="635"/>
      <c r="EB10" s="635"/>
      <c r="EC10" s="671"/>
    </row>
    <row r="11" spans="2:143" ht="11.25" customHeight="1" x14ac:dyDescent="0.2">
      <c r="B11" s="631" t="s">
        <v>247</v>
      </c>
      <c r="C11" s="632"/>
      <c r="D11" s="632"/>
      <c r="E11" s="632"/>
      <c r="F11" s="632"/>
      <c r="G11" s="632"/>
      <c r="H11" s="632"/>
      <c r="I11" s="632"/>
      <c r="J11" s="632"/>
      <c r="K11" s="632"/>
      <c r="L11" s="632"/>
      <c r="M11" s="632"/>
      <c r="N11" s="632"/>
      <c r="O11" s="632"/>
      <c r="P11" s="632"/>
      <c r="Q11" s="633"/>
      <c r="R11" s="634">
        <v>401091</v>
      </c>
      <c r="S11" s="635"/>
      <c r="T11" s="635"/>
      <c r="U11" s="635"/>
      <c r="V11" s="635"/>
      <c r="W11" s="635"/>
      <c r="X11" s="635"/>
      <c r="Y11" s="636"/>
      <c r="Z11" s="637">
        <v>3.5</v>
      </c>
      <c r="AA11" s="638"/>
      <c r="AB11" s="638"/>
      <c r="AC11" s="639"/>
      <c r="AD11" s="640">
        <v>401091</v>
      </c>
      <c r="AE11" s="635"/>
      <c r="AF11" s="635"/>
      <c r="AG11" s="635"/>
      <c r="AH11" s="635"/>
      <c r="AI11" s="635"/>
      <c r="AJ11" s="635"/>
      <c r="AK11" s="636"/>
      <c r="AL11" s="637">
        <v>6</v>
      </c>
      <c r="AM11" s="638"/>
      <c r="AN11" s="638"/>
      <c r="AO11" s="674"/>
      <c r="AP11" s="631" t="s">
        <v>248</v>
      </c>
      <c r="AQ11" s="632"/>
      <c r="AR11" s="632"/>
      <c r="AS11" s="632"/>
      <c r="AT11" s="632"/>
      <c r="AU11" s="632"/>
      <c r="AV11" s="632"/>
      <c r="AW11" s="632"/>
      <c r="AX11" s="632"/>
      <c r="AY11" s="632"/>
      <c r="AZ11" s="632"/>
      <c r="BA11" s="632"/>
      <c r="BB11" s="632"/>
      <c r="BC11" s="632"/>
      <c r="BD11" s="632"/>
      <c r="BE11" s="632"/>
      <c r="BF11" s="633"/>
      <c r="BG11" s="634">
        <v>30454</v>
      </c>
      <c r="BH11" s="635"/>
      <c r="BI11" s="635"/>
      <c r="BJ11" s="635"/>
      <c r="BK11" s="635"/>
      <c r="BL11" s="635"/>
      <c r="BM11" s="635"/>
      <c r="BN11" s="636"/>
      <c r="BO11" s="672">
        <v>1.7</v>
      </c>
      <c r="BP11" s="672"/>
      <c r="BQ11" s="672"/>
      <c r="BR11" s="672"/>
      <c r="BS11" s="673">
        <v>8698</v>
      </c>
      <c r="BT11" s="673"/>
      <c r="BU11" s="673"/>
      <c r="BV11" s="673"/>
      <c r="BW11" s="673"/>
      <c r="BX11" s="673"/>
      <c r="BY11" s="673"/>
      <c r="BZ11" s="673"/>
      <c r="CA11" s="673"/>
      <c r="CB11" s="711"/>
      <c r="CD11" s="631" t="s">
        <v>249</v>
      </c>
      <c r="CE11" s="632"/>
      <c r="CF11" s="632"/>
      <c r="CG11" s="632"/>
      <c r="CH11" s="632"/>
      <c r="CI11" s="632"/>
      <c r="CJ11" s="632"/>
      <c r="CK11" s="632"/>
      <c r="CL11" s="632"/>
      <c r="CM11" s="632"/>
      <c r="CN11" s="632"/>
      <c r="CO11" s="632"/>
      <c r="CP11" s="632"/>
      <c r="CQ11" s="633"/>
      <c r="CR11" s="634">
        <v>544610</v>
      </c>
      <c r="CS11" s="635"/>
      <c r="CT11" s="635"/>
      <c r="CU11" s="635"/>
      <c r="CV11" s="635"/>
      <c r="CW11" s="635"/>
      <c r="CX11" s="635"/>
      <c r="CY11" s="636"/>
      <c r="CZ11" s="672">
        <v>5</v>
      </c>
      <c r="DA11" s="672"/>
      <c r="DB11" s="672"/>
      <c r="DC11" s="672"/>
      <c r="DD11" s="640">
        <v>99941</v>
      </c>
      <c r="DE11" s="635"/>
      <c r="DF11" s="635"/>
      <c r="DG11" s="635"/>
      <c r="DH11" s="635"/>
      <c r="DI11" s="635"/>
      <c r="DJ11" s="635"/>
      <c r="DK11" s="635"/>
      <c r="DL11" s="635"/>
      <c r="DM11" s="635"/>
      <c r="DN11" s="635"/>
      <c r="DO11" s="635"/>
      <c r="DP11" s="636"/>
      <c r="DQ11" s="640">
        <v>296123</v>
      </c>
      <c r="DR11" s="635"/>
      <c r="DS11" s="635"/>
      <c r="DT11" s="635"/>
      <c r="DU11" s="635"/>
      <c r="DV11" s="635"/>
      <c r="DW11" s="635"/>
      <c r="DX11" s="635"/>
      <c r="DY11" s="635"/>
      <c r="DZ11" s="635"/>
      <c r="EA11" s="635"/>
      <c r="EB11" s="635"/>
      <c r="EC11" s="671"/>
    </row>
    <row r="12" spans="2:143" ht="11.25" customHeight="1" x14ac:dyDescent="0.2">
      <c r="B12" s="631" t="s">
        <v>250</v>
      </c>
      <c r="C12" s="632"/>
      <c r="D12" s="632"/>
      <c r="E12" s="632"/>
      <c r="F12" s="632"/>
      <c r="G12" s="632"/>
      <c r="H12" s="632"/>
      <c r="I12" s="632"/>
      <c r="J12" s="632"/>
      <c r="K12" s="632"/>
      <c r="L12" s="632"/>
      <c r="M12" s="632"/>
      <c r="N12" s="632"/>
      <c r="O12" s="632"/>
      <c r="P12" s="632"/>
      <c r="Q12" s="633"/>
      <c r="R12" s="634" t="s">
        <v>239</v>
      </c>
      <c r="S12" s="635"/>
      <c r="T12" s="635"/>
      <c r="U12" s="635"/>
      <c r="V12" s="635"/>
      <c r="W12" s="635"/>
      <c r="X12" s="635"/>
      <c r="Y12" s="636"/>
      <c r="Z12" s="672" t="s">
        <v>131</v>
      </c>
      <c r="AA12" s="672"/>
      <c r="AB12" s="672"/>
      <c r="AC12" s="672"/>
      <c r="AD12" s="673" t="s">
        <v>131</v>
      </c>
      <c r="AE12" s="673"/>
      <c r="AF12" s="673"/>
      <c r="AG12" s="673"/>
      <c r="AH12" s="673"/>
      <c r="AI12" s="673"/>
      <c r="AJ12" s="673"/>
      <c r="AK12" s="673"/>
      <c r="AL12" s="637" t="s">
        <v>131</v>
      </c>
      <c r="AM12" s="638"/>
      <c r="AN12" s="638"/>
      <c r="AO12" s="674"/>
      <c r="AP12" s="631" t="s">
        <v>251</v>
      </c>
      <c r="AQ12" s="632"/>
      <c r="AR12" s="632"/>
      <c r="AS12" s="632"/>
      <c r="AT12" s="632"/>
      <c r="AU12" s="632"/>
      <c r="AV12" s="632"/>
      <c r="AW12" s="632"/>
      <c r="AX12" s="632"/>
      <c r="AY12" s="632"/>
      <c r="AZ12" s="632"/>
      <c r="BA12" s="632"/>
      <c r="BB12" s="632"/>
      <c r="BC12" s="632"/>
      <c r="BD12" s="632"/>
      <c r="BE12" s="632"/>
      <c r="BF12" s="633"/>
      <c r="BG12" s="634">
        <v>862137</v>
      </c>
      <c r="BH12" s="635"/>
      <c r="BI12" s="635"/>
      <c r="BJ12" s="635"/>
      <c r="BK12" s="635"/>
      <c r="BL12" s="635"/>
      <c r="BM12" s="635"/>
      <c r="BN12" s="636"/>
      <c r="BO12" s="672">
        <v>48.7</v>
      </c>
      <c r="BP12" s="672"/>
      <c r="BQ12" s="672"/>
      <c r="BR12" s="672"/>
      <c r="BS12" s="673" t="s">
        <v>131</v>
      </c>
      <c r="BT12" s="673"/>
      <c r="BU12" s="673"/>
      <c r="BV12" s="673"/>
      <c r="BW12" s="673"/>
      <c r="BX12" s="673"/>
      <c r="BY12" s="673"/>
      <c r="BZ12" s="673"/>
      <c r="CA12" s="673"/>
      <c r="CB12" s="711"/>
      <c r="CD12" s="631" t="s">
        <v>252</v>
      </c>
      <c r="CE12" s="632"/>
      <c r="CF12" s="632"/>
      <c r="CG12" s="632"/>
      <c r="CH12" s="632"/>
      <c r="CI12" s="632"/>
      <c r="CJ12" s="632"/>
      <c r="CK12" s="632"/>
      <c r="CL12" s="632"/>
      <c r="CM12" s="632"/>
      <c r="CN12" s="632"/>
      <c r="CO12" s="632"/>
      <c r="CP12" s="632"/>
      <c r="CQ12" s="633"/>
      <c r="CR12" s="634">
        <v>436287</v>
      </c>
      <c r="CS12" s="635"/>
      <c r="CT12" s="635"/>
      <c r="CU12" s="635"/>
      <c r="CV12" s="635"/>
      <c r="CW12" s="635"/>
      <c r="CX12" s="635"/>
      <c r="CY12" s="636"/>
      <c r="CZ12" s="672">
        <v>4</v>
      </c>
      <c r="DA12" s="672"/>
      <c r="DB12" s="672"/>
      <c r="DC12" s="672"/>
      <c r="DD12" s="640">
        <v>2992</v>
      </c>
      <c r="DE12" s="635"/>
      <c r="DF12" s="635"/>
      <c r="DG12" s="635"/>
      <c r="DH12" s="635"/>
      <c r="DI12" s="635"/>
      <c r="DJ12" s="635"/>
      <c r="DK12" s="635"/>
      <c r="DL12" s="635"/>
      <c r="DM12" s="635"/>
      <c r="DN12" s="635"/>
      <c r="DO12" s="635"/>
      <c r="DP12" s="636"/>
      <c r="DQ12" s="640">
        <v>431292</v>
      </c>
      <c r="DR12" s="635"/>
      <c r="DS12" s="635"/>
      <c r="DT12" s="635"/>
      <c r="DU12" s="635"/>
      <c r="DV12" s="635"/>
      <c r="DW12" s="635"/>
      <c r="DX12" s="635"/>
      <c r="DY12" s="635"/>
      <c r="DZ12" s="635"/>
      <c r="EA12" s="635"/>
      <c r="EB12" s="635"/>
      <c r="EC12" s="671"/>
    </row>
    <row r="13" spans="2:143" ht="11.25" customHeight="1" x14ac:dyDescent="0.2">
      <c r="B13" s="631" t="s">
        <v>253</v>
      </c>
      <c r="C13" s="632"/>
      <c r="D13" s="632"/>
      <c r="E13" s="632"/>
      <c r="F13" s="632"/>
      <c r="G13" s="632"/>
      <c r="H13" s="632"/>
      <c r="I13" s="632"/>
      <c r="J13" s="632"/>
      <c r="K13" s="632"/>
      <c r="L13" s="632"/>
      <c r="M13" s="632"/>
      <c r="N13" s="632"/>
      <c r="O13" s="632"/>
      <c r="P13" s="632"/>
      <c r="Q13" s="633"/>
      <c r="R13" s="634" t="s">
        <v>239</v>
      </c>
      <c r="S13" s="635"/>
      <c r="T13" s="635"/>
      <c r="U13" s="635"/>
      <c r="V13" s="635"/>
      <c r="W13" s="635"/>
      <c r="X13" s="635"/>
      <c r="Y13" s="636"/>
      <c r="Z13" s="672" t="s">
        <v>131</v>
      </c>
      <c r="AA13" s="672"/>
      <c r="AB13" s="672"/>
      <c r="AC13" s="672"/>
      <c r="AD13" s="673" t="s">
        <v>239</v>
      </c>
      <c r="AE13" s="673"/>
      <c r="AF13" s="673"/>
      <c r="AG13" s="673"/>
      <c r="AH13" s="673"/>
      <c r="AI13" s="673"/>
      <c r="AJ13" s="673"/>
      <c r="AK13" s="673"/>
      <c r="AL13" s="637" t="s">
        <v>131</v>
      </c>
      <c r="AM13" s="638"/>
      <c r="AN13" s="638"/>
      <c r="AO13" s="674"/>
      <c r="AP13" s="631" t="s">
        <v>254</v>
      </c>
      <c r="AQ13" s="632"/>
      <c r="AR13" s="632"/>
      <c r="AS13" s="632"/>
      <c r="AT13" s="632"/>
      <c r="AU13" s="632"/>
      <c r="AV13" s="632"/>
      <c r="AW13" s="632"/>
      <c r="AX13" s="632"/>
      <c r="AY13" s="632"/>
      <c r="AZ13" s="632"/>
      <c r="BA13" s="632"/>
      <c r="BB13" s="632"/>
      <c r="BC13" s="632"/>
      <c r="BD13" s="632"/>
      <c r="BE13" s="632"/>
      <c r="BF13" s="633"/>
      <c r="BG13" s="634">
        <v>862137</v>
      </c>
      <c r="BH13" s="635"/>
      <c r="BI13" s="635"/>
      <c r="BJ13" s="635"/>
      <c r="BK13" s="635"/>
      <c r="BL13" s="635"/>
      <c r="BM13" s="635"/>
      <c r="BN13" s="636"/>
      <c r="BO13" s="672">
        <v>48.7</v>
      </c>
      <c r="BP13" s="672"/>
      <c r="BQ13" s="672"/>
      <c r="BR13" s="672"/>
      <c r="BS13" s="673" t="s">
        <v>239</v>
      </c>
      <c r="BT13" s="673"/>
      <c r="BU13" s="673"/>
      <c r="BV13" s="673"/>
      <c r="BW13" s="673"/>
      <c r="BX13" s="673"/>
      <c r="BY13" s="673"/>
      <c r="BZ13" s="673"/>
      <c r="CA13" s="673"/>
      <c r="CB13" s="711"/>
      <c r="CD13" s="631" t="s">
        <v>255</v>
      </c>
      <c r="CE13" s="632"/>
      <c r="CF13" s="632"/>
      <c r="CG13" s="632"/>
      <c r="CH13" s="632"/>
      <c r="CI13" s="632"/>
      <c r="CJ13" s="632"/>
      <c r="CK13" s="632"/>
      <c r="CL13" s="632"/>
      <c r="CM13" s="632"/>
      <c r="CN13" s="632"/>
      <c r="CO13" s="632"/>
      <c r="CP13" s="632"/>
      <c r="CQ13" s="633"/>
      <c r="CR13" s="634">
        <v>1673219</v>
      </c>
      <c r="CS13" s="635"/>
      <c r="CT13" s="635"/>
      <c r="CU13" s="635"/>
      <c r="CV13" s="635"/>
      <c r="CW13" s="635"/>
      <c r="CX13" s="635"/>
      <c r="CY13" s="636"/>
      <c r="CZ13" s="672">
        <v>15.3</v>
      </c>
      <c r="DA13" s="672"/>
      <c r="DB13" s="672"/>
      <c r="DC13" s="672"/>
      <c r="DD13" s="640">
        <v>420148</v>
      </c>
      <c r="DE13" s="635"/>
      <c r="DF13" s="635"/>
      <c r="DG13" s="635"/>
      <c r="DH13" s="635"/>
      <c r="DI13" s="635"/>
      <c r="DJ13" s="635"/>
      <c r="DK13" s="635"/>
      <c r="DL13" s="635"/>
      <c r="DM13" s="635"/>
      <c r="DN13" s="635"/>
      <c r="DO13" s="635"/>
      <c r="DP13" s="636"/>
      <c r="DQ13" s="640">
        <v>1217049</v>
      </c>
      <c r="DR13" s="635"/>
      <c r="DS13" s="635"/>
      <c r="DT13" s="635"/>
      <c r="DU13" s="635"/>
      <c r="DV13" s="635"/>
      <c r="DW13" s="635"/>
      <c r="DX13" s="635"/>
      <c r="DY13" s="635"/>
      <c r="DZ13" s="635"/>
      <c r="EA13" s="635"/>
      <c r="EB13" s="635"/>
      <c r="EC13" s="671"/>
    </row>
    <row r="14" spans="2:143" ht="11.25" customHeight="1" x14ac:dyDescent="0.2">
      <c r="B14" s="631" t="s">
        <v>256</v>
      </c>
      <c r="C14" s="632"/>
      <c r="D14" s="632"/>
      <c r="E14" s="632"/>
      <c r="F14" s="632"/>
      <c r="G14" s="632"/>
      <c r="H14" s="632"/>
      <c r="I14" s="632"/>
      <c r="J14" s="632"/>
      <c r="K14" s="632"/>
      <c r="L14" s="632"/>
      <c r="M14" s="632"/>
      <c r="N14" s="632"/>
      <c r="O14" s="632"/>
      <c r="P14" s="632"/>
      <c r="Q14" s="633"/>
      <c r="R14" s="634" t="s">
        <v>131</v>
      </c>
      <c r="S14" s="635"/>
      <c r="T14" s="635"/>
      <c r="U14" s="635"/>
      <c r="V14" s="635"/>
      <c r="W14" s="635"/>
      <c r="X14" s="635"/>
      <c r="Y14" s="636"/>
      <c r="Z14" s="672" t="s">
        <v>131</v>
      </c>
      <c r="AA14" s="672"/>
      <c r="AB14" s="672"/>
      <c r="AC14" s="672"/>
      <c r="AD14" s="673" t="s">
        <v>131</v>
      </c>
      <c r="AE14" s="673"/>
      <c r="AF14" s="673"/>
      <c r="AG14" s="673"/>
      <c r="AH14" s="673"/>
      <c r="AI14" s="673"/>
      <c r="AJ14" s="673"/>
      <c r="AK14" s="673"/>
      <c r="AL14" s="637" t="s">
        <v>131</v>
      </c>
      <c r="AM14" s="638"/>
      <c r="AN14" s="638"/>
      <c r="AO14" s="674"/>
      <c r="AP14" s="631" t="s">
        <v>257</v>
      </c>
      <c r="AQ14" s="632"/>
      <c r="AR14" s="632"/>
      <c r="AS14" s="632"/>
      <c r="AT14" s="632"/>
      <c r="AU14" s="632"/>
      <c r="AV14" s="632"/>
      <c r="AW14" s="632"/>
      <c r="AX14" s="632"/>
      <c r="AY14" s="632"/>
      <c r="AZ14" s="632"/>
      <c r="BA14" s="632"/>
      <c r="BB14" s="632"/>
      <c r="BC14" s="632"/>
      <c r="BD14" s="632"/>
      <c r="BE14" s="632"/>
      <c r="BF14" s="633"/>
      <c r="BG14" s="634">
        <v>58909</v>
      </c>
      <c r="BH14" s="635"/>
      <c r="BI14" s="635"/>
      <c r="BJ14" s="635"/>
      <c r="BK14" s="635"/>
      <c r="BL14" s="635"/>
      <c r="BM14" s="635"/>
      <c r="BN14" s="636"/>
      <c r="BO14" s="672">
        <v>3.3</v>
      </c>
      <c r="BP14" s="672"/>
      <c r="BQ14" s="672"/>
      <c r="BR14" s="672"/>
      <c r="BS14" s="673" t="s">
        <v>239</v>
      </c>
      <c r="BT14" s="673"/>
      <c r="BU14" s="673"/>
      <c r="BV14" s="673"/>
      <c r="BW14" s="673"/>
      <c r="BX14" s="673"/>
      <c r="BY14" s="673"/>
      <c r="BZ14" s="673"/>
      <c r="CA14" s="673"/>
      <c r="CB14" s="711"/>
      <c r="CD14" s="631" t="s">
        <v>258</v>
      </c>
      <c r="CE14" s="632"/>
      <c r="CF14" s="632"/>
      <c r="CG14" s="632"/>
      <c r="CH14" s="632"/>
      <c r="CI14" s="632"/>
      <c r="CJ14" s="632"/>
      <c r="CK14" s="632"/>
      <c r="CL14" s="632"/>
      <c r="CM14" s="632"/>
      <c r="CN14" s="632"/>
      <c r="CO14" s="632"/>
      <c r="CP14" s="632"/>
      <c r="CQ14" s="633"/>
      <c r="CR14" s="634">
        <v>306278</v>
      </c>
      <c r="CS14" s="635"/>
      <c r="CT14" s="635"/>
      <c r="CU14" s="635"/>
      <c r="CV14" s="635"/>
      <c r="CW14" s="635"/>
      <c r="CX14" s="635"/>
      <c r="CY14" s="636"/>
      <c r="CZ14" s="672">
        <v>2.8</v>
      </c>
      <c r="DA14" s="672"/>
      <c r="DB14" s="672"/>
      <c r="DC14" s="672"/>
      <c r="DD14" s="640">
        <v>5741</v>
      </c>
      <c r="DE14" s="635"/>
      <c r="DF14" s="635"/>
      <c r="DG14" s="635"/>
      <c r="DH14" s="635"/>
      <c r="DI14" s="635"/>
      <c r="DJ14" s="635"/>
      <c r="DK14" s="635"/>
      <c r="DL14" s="635"/>
      <c r="DM14" s="635"/>
      <c r="DN14" s="635"/>
      <c r="DO14" s="635"/>
      <c r="DP14" s="636"/>
      <c r="DQ14" s="640">
        <v>303388</v>
      </c>
      <c r="DR14" s="635"/>
      <c r="DS14" s="635"/>
      <c r="DT14" s="635"/>
      <c r="DU14" s="635"/>
      <c r="DV14" s="635"/>
      <c r="DW14" s="635"/>
      <c r="DX14" s="635"/>
      <c r="DY14" s="635"/>
      <c r="DZ14" s="635"/>
      <c r="EA14" s="635"/>
      <c r="EB14" s="635"/>
      <c r="EC14" s="671"/>
    </row>
    <row r="15" spans="2:143" ht="11.25" customHeight="1" x14ac:dyDescent="0.2">
      <c r="B15" s="631" t="s">
        <v>259</v>
      </c>
      <c r="C15" s="632"/>
      <c r="D15" s="632"/>
      <c r="E15" s="632"/>
      <c r="F15" s="632"/>
      <c r="G15" s="632"/>
      <c r="H15" s="632"/>
      <c r="I15" s="632"/>
      <c r="J15" s="632"/>
      <c r="K15" s="632"/>
      <c r="L15" s="632"/>
      <c r="M15" s="632"/>
      <c r="N15" s="632"/>
      <c r="O15" s="632"/>
      <c r="P15" s="632"/>
      <c r="Q15" s="633"/>
      <c r="R15" s="634" t="s">
        <v>131</v>
      </c>
      <c r="S15" s="635"/>
      <c r="T15" s="635"/>
      <c r="U15" s="635"/>
      <c r="V15" s="635"/>
      <c r="W15" s="635"/>
      <c r="X15" s="635"/>
      <c r="Y15" s="636"/>
      <c r="Z15" s="672" t="s">
        <v>239</v>
      </c>
      <c r="AA15" s="672"/>
      <c r="AB15" s="672"/>
      <c r="AC15" s="672"/>
      <c r="AD15" s="673" t="s">
        <v>239</v>
      </c>
      <c r="AE15" s="673"/>
      <c r="AF15" s="673"/>
      <c r="AG15" s="673"/>
      <c r="AH15" s="673"/>
      <c r="AI15" s="673"/>
      <c r="AJ15" s="673"/>
      <c r="AK15" s="673"/>
      <c r="AL15" s="637" t="s">
        <v>239</v>
      </c>
      <c r="AM15" s="638"/>
      <c r="AN15" s="638"/>
      <c r="AO15" s="674"/>
      <c r="AP15" s="631" t="s">
        <v>260</v>
      </c>
      <c r="AQ15" s="632"/>
      <c r="AR15" s="632"/>
      <c r="AS15" s="632"/>
      <c r="AT15" s="632"/>
      <c r="AU15" s="632"/>
      <c r="AV15" s="632"/>
      <c r="AW15" s="632"/>
      <c r="AX15" s="632"/>
      <c r="AY15" s="632"/>
      <c r="AZ15" s="632"/>
      <c r="BA15" s="632"/>
      <c r="BB15" s="632"/>
      <c r="BC15" s="632"/>
      <c r="BD15" s="632"/>
      <c r="BE15" s="632"/>
      <c r="BF15" s="633"/>
      <c r="BG15" s="634">
        <v>95643</v>
      </c>
      <c r="BH15" s="635"/>
      <c r="BI15" s="635"/>
      <c r="BJ15" s="635"/>
      <c r="BK15" s="635"/>
      <c r="BL15" s="635"/>
      <c r="BM15" s="635"/>
      <c r="BN15" s="636"/>
      <c r="BO15" s="672">
        <v>5.4</v>
      </c>
      <c r="BP15" s="672"/>
      <c r="BQ15" s="672"/>
      <c r="BR15" s="672"/>
      <c r="BS15" s="673" t="s">
        <v>175</v>
      </c>
      <c r="BT15" s="673"/>
      <c r="BU15" s="673"/>
      <c r="BV15" s="673"/>
      <c r="BW15" s="673"/>
      <c r="BX15" s="673"/>
      <c r="BY15" s="673"/>
      <c r="BZ15" s="673"/>
      <c r="CA15" s="673"/>
      <c r="CB15" s="711"/>
      <c r="CD15" s="631" t="s">
        <v>261</v>
      </c>
      <c r="CE15" s="632"/>
      <c r="CF15" s="632"/>
      <c r="CG15" s="632"/>
      <c r="CH15" s="632"/>
      <c r="CI15" s="632"/>
      <c r="CJ15" s="632"/>
      <c r="CK15" s="632"/>
      <c r="CL15" s="632"/>
      <c r="CM15" s="632"/>
      <c r="CN15" s="632"/>
      <c r="CO15" s="632"/>
      <c r="CP15" s="632"/>
      <c r="CQ15" s="633"/>
      <c r="CR15" s="634">
        <v>949302</v>
      </c>
      <c r="CS15" s="635"/>
      <c r="CT15" s="635"/>
      <c r="CU15" s="635"/>
      <c r="CV15" s="635"/>
      <c r="CW15" s="635"/>
      <c r="CX15" s="635"/>
      <c r="CY15" s="636"/>
      <c r="CZ15" s="672">
        <v>8.6999999999999993</v>
      </c>
      <c r="DA15" s="672"/>
      <c r="DB15" s="672"/>
      <c r="DC15" s="672"/>
      <c r="DD15" s="640">
        <v>28713</v>
      </c>
      <c r="DE15" s="635"/>
      <c r="DF15" s="635"/>
      <c r="DG15" s="635"/>
      <c r="DH15" s="635"/>
      <c r="DI15" s="635"/>
      <c r="DJ15" s="635"/>
      <c r="DK15" s="635"/>
      <c r="DL15" s="635"/>
      <c r="DM15" s="635"/>
      <c r="DN15" s="635"/>
      <c r="DO15" s="635"/>
      <c r="DP15" s="636"/>
      <c r="DQ15" s="640">
        <v>790915</v>
      </c>
      <c r="DR15" s="635"/>
      <c r="DS15" s="635"/>
      <c r="DT15" s="635"/>
      <c r="DU15" s="635"/>
      <c r="DV15" s="635"/>
      <c r="DW15" s="635"/>
      <c r="DX15" s="635"/>
      <c r="DY15" s="635"/>
      <c r="DZ15" s="635"/>
      <c r="EA15" s="635"/>
      <c r="EB15" s="635"/>
      <c r="EC15" s="671"/>
    </row>
    <row r="16" spans="2:143" ht="11.25" customHeight="1" x14ac:dyDescent="0.2">
      <c r="B16" s="631" t="s">
        <v>262</v>
      </c>
      <c r="C16" s="632"/>
      <c r="D16" s="632"/>
      <c r="E16" s="632"/>
      <c r="F16" s="632"/>
      <c r="G16" s="632"/>
      <c r="H16" s="632"/>
      <c r="I16" s="632"/>
      <c r="J16" s="632"/>
      <c r="K16" s="632"/>
      <c r="L16" s="632"/>
      <c r="M16" s="632"/>
      <c r="N16" s="632"/>
      <c r="O16" s="632"/>
      <c r="P16" s="632"/>
      <c r="Q16" s="633"/>
      <c r="R16" s="634">
        <v>13838</v>
      </c>
      <c r="S16" s="635"/>
      <c r="T16" s="635"/>
      <c r="U16" s="635"/>
      <c r="V16" s="635"/>
      <c r="W16" s="635"/>
      <c r="X16" s="635"/>
      <c r="Y16" s="636"/>
      <c r="Z16" s="672">
        <v>0.1</v>
      </c>
      <c r="AA16" s="672"/>
      <c r="AB16" s="672"/>
      <c r="AC16" s="672"/>
      <c r="AD16" s="673">
        <v>13838</v>
      </c>
      <c r="AE16" s="673"/>
      <c r="AF16" s="673"/>
      <c r="AG16" s="673"/>
      <c r="AH16" s="673"/>
      <c r="AI16" s="673"/>
      <c r="AJ16" s="673"/>
      <c r="AK16" s="673"/>
      <c r="AL16" s="637">
        <v>0.2</v>
      </c>
      <c r="AM16" s="638"/>
      <c r="AN16" s="638"/>
      <c r="AO16" s="674"/>
      <c r="AP16" s="631" t="s">
        <v>263</v>
      </c>
      <c r="AQ16" s="632"/>
      <c r="AR16" s="632"/>
      <c r="AS16" s="632"/>
      <c r="AT16" s="632"/>
      <c r="AU16" s="632"/>
      <c r="AV16" s="632"/>
      <c r="AW16" s="632"/>
      <c r="AX16" s="632"/>
      <c r="AY16" s="632"/>
      <c r="AZ16" s="632"/>
      <c r="BA16" s="632"/>
      <c r="BB16" s="632"/>
      <c r="BC16" s="632"/>
      <c r="BD16" s="632"/>
      <c r="BE16" s="632"/>
      <c r="BF16" s="633"/>
      <c r="BG16" s="634" t="s">
        <v>175</v>
      </c>
      <c r="BH16" s="635"/>
      <c r="BI16" s="635"/>
      <c r="BJ16" s="635"/>
      <c r="BK16" s="635"/>
      <c r="BL16" s="635"/>
      <c r="BM16" s="635"/>
      <c r="BN16" s="636"/>
      <c r="BO16" s="672" t="s">
        <v>131</v>
      </c>
      <c r="BP16" s="672"/>
      <c r="BQ16" s="672"/>
      <c r="BR16" s="672"/>
      <c r="BS16" s="673" t="s">
        <v>131</v>
      </c>
      <c r="BT16" s="673"/>
      <c r="BU16" s="673"/>
      <c r="BV16" s="673"/>
      <c r="BW16" s="673"/>
      <c r="BX16" s="673"/>
      <c r="BY16" s="673"/>
      <c r="BZ16" s="673"/>
      <c r="CA16" s="673"/>
      <c r="CB16" s="711"/>
      <c r="CD16" s="631" t="s">
        <v>264</v>
      </c>
      <c r="CE16" s="632"/>
      <c r="CF16" s="632"/>
      <c r="CG16" s="632"/>
      <c r="CH16" s="632"/>
      <c r="CI16" s="632"/>
      <c r="CJ16" s="632"/>
      <c r="CK16" s="632"/>
      <c r="CL16" s="632"/>
      <c r="CM16" s="632"/>
      <c r="CN16" s="632"/>
      <c r="CO16" s="632"/>
      <c r="CP16" s="632"/>
      <c r="CQ16" s="633"/>
      <c r="CR16" s="634">
        <v>55938</v>
      </c>
      <c r="CS16" s="635"/>
      <c r="CT16" s="635"/>
      <c r="CU16" s="635"/>
      <c r="CV16" s="635"/>
      <c r="CW16" s="635"/>
      <c r="CX16" s="635"/>
      <c r="CY16" s="636"/>
      <c r="CZ16" s="672">
        <v>0.5</v>
      </c>
      <c r="DA16" s="672"/>
      <c r="DB16" s="672"/>
      <c r="DC16" s="672"/>
      <c r="DD16" s="640" t="s">
        <v>239</v>
      </c>
      <c r="DE16" s="635"/>
      <c r="DF16" s="635"/>
      <c r="DG16" s="635"/>
      <c r="DH16" s="635"/>
      <c r="DI16" s="635"/>
      <c r="DJ16" s="635"/>
      <c r="DK16" s="635"/>
      <c r="DL16" s="635"/>
      <c r="DM16" s="635"/>
      <c r="DN16" s="635"/>
      <c r="DO16" s="635"/>
      <c r="DP16" s="636"/>
      <c r="DQ16" s="640">
        <v>23469</v>
      </c>
      <c r="DR16" s="635"/>
      <c r="DS16" s="635"/>
      <c r="DT16" s="635"/>
      <c r="DU16" s="635"/>
      <c r="DV16" s="635"/>
      <c r="DW16" s="635"/>
      <c r="DX16" s="635"/>
      <c r="DY16" s="635"/>
      <c r="DZ16" s="635"/>
      <c r="EA16" s="635"/>
      <c r="EB16" s="635"/>
      <c r="EC16" s="671"/>
    </row>
    <row r="17" spans="2:133" ht="11.25" customHeight="1" x14ac:dyDescent="0.2">
      <c r="B17" s="631" t="s">
        <v>265</v>
      </c>
      <c r="C17" s="632"/>
      <c r="D17" s="632"/>
      <c r="E17" s="632"/>
      <c r="F17" s="632"/>
      <c r="G17" s="632"/>
      <c r="H17" s="632"/>
      <c r="I17" s="632"/>
      <c r="J17" s="632"/>
      <c r="K17" s="632"/>
      <c r="L17" s="632"/>
      <c r="M17" s="632"/>
      <c r="N17" s="632"/>
      <c r="O17" s="632"/>
      <c r="P17" s="632"/>
      <c r="Q17" s="633"/>
      <c r="R17" s="634">
        <v>22702</v>
      </c>
      <c r="S17" s="635"/>
      <c r="T17" s="635"/>
      <c r="U17" s="635"/>
      <c r="V17" s="635"/>
      <c r="W17" s="635"/>
      <c r="X17" s="635"/>
      <c r="Y17" s="636"/>
      <c r="Z17" s="672">
        <v>0.2</v>
      </c>
      <c r="AA17" s="672"/>
      <c r="AB17" s="672"/>
      <c r="AC17" s="672"/>
      <c r="AD17" s="673">
        <v>22702</v>
      </c>
      <c r="AE17" s="673"/>
      <c r="AF17" s="673"/>
      <c r="AG17" s="673"/>
      <c r="AH17" s="673"/>
      <c r="AI17" s="673"/>
      <c r="AJ17" s="673"/>
      <c r="AK17" s="673"/>
      <c r="AL17" s="637">
        <v>0.3</v>
      </c>
      <c r="AM17" s="638"/>
      <c r="AN17" s="638"/>
      <c r="AO17" s="674"/>
      <c r="AP17" s="631" t="s">
        <v>266</v>
      </c>
      <c r="AQ17" s="632"/>
      <c r="AR17" s="632"/>
      <c r="AS17" s="632"/>
      <c r="AT17" s="632"/>
      <c r="AU17" s="632"/>
      <c r="AV17" s="632"/>
      <c r="AW17" s="632"/>
      <c r="AX17" s="632"/>
      <c r="AY17" s="632"/>
      <c r="AZ17" s="632"/>
      <c r="BA17" s="632"/>
      <c r="BB17" s="632"/>
      <c r="BC17" s="632"/>
      <c r="BD17" s="632"/>
      <c r="BE17" s="632"/>
      <c r="BF17" s="633"/>
      <c r="BG17" s="634" t="s">
        <v>131</v>
      </c>
      <c r="BH17" s="635"/>
      <c r="BI17" s="635"/>
      <c r="BJ17" s="635"/>
      <c r="BK17" s="635"/>
      <c r="BL17" s="635"/>
      <c r="BM17" s="635"/>
      <c r="BN17" s="636"/>
      <c r="BO17" s="672" t="s">
        <v>239</v>
      </c>
      <c r="BP17" s="672"/>
      <c r="BQ17" s="672"/>
      <c r="BR17" s="672"/>
      <c r="BS17" s="673" t="s">
        <v>131</v>
      </c>
      <c r="BT17" s="673"/>
      <c r="BU17" s="673"/>
      <c r="BV17" s="673"/>
      <c r="BW17" s="673"/>
      <c r="BX17" s="673"/>
      <c r="BY17" s="673"/>
      <c r="BZ17" s="673"/>
      <c r="CA17" s="673"/>
      <c r="CB17" s="711"/>
      <c r="CD17" s="631" t="s">
        <v>267</v>
      </c>
      <c r="CE17" s="632"/>
      <c r="CF17" s="632"/>
      <c r="CG17" s="632"/>
      <c r="CH17" s="632"/>
      <c r="CI17" s="632"/>
      <c r="CJ17" s="632"/>
      <c r="CK17" s="632"/>
      <c r="CL17" s="632"/>
      <c r="CM17" s="632"/>
      <c r="CN17" s="632"/>
      <c r="CO17" s="632"/>
      <c r="CP17" s="632"/>
      <c r="CQ17" s="633"/>
      <c r="CR17" s="634">
        <v>1426546</v>
      </c>
      <c r="CS17" s="635"/>
      <c r="CT17" s="635"/>
      <c r="CU17" s="635"/>
      <c r="CV17" s="635"/>
      <c r="CW17" s="635"/>
      <c r="CX17" s="635"/>
      <c r="CY17" s="636"/>
      <c r="CZ17" s="672">
        <v>13.1</v>
      </c>
      <c r="DA17" s="672"/>
      <c r="DB17" s="672"/>
      <c r="DC17" s="672"/>
      <c r="DD17" s="640" t="s">
        <v>131</v>
      </c>
      <c r="DE17" s="635"/>
      <c r="DF17" s="635"/>
      <c r="DG17" s="635"/>
      <c r="DH17" s="635"/>
      <c r="DI17" s="635"/>
      <c r="DJ17" s="635"/>
      <c r="DK17" s="635"/>
      <c r="DL17" s="635"/>
      <c r="DM17" s="635"/>
      <c r="DN17" s="635"/>
      <c r="DO17" s="635"/>
      <c r="DP17" s="636"/>
      <c r="DQ17" s="640">
        <v>1403035</v>
      </c>
      <c r="DR17" s="635"/>
      <c r="DS17" s="635"/>
      <c r="DT17" s="635"/>
      <c r="DU17" s="635"/>
      <c r="DV17" s="635"/>
      <c r="DW17" s="635"/>
      <c r="DX17" s="635"/>
      <c r="DY17" s="635"/>
      <c r="DZ17" s="635"/>
      <c r="EA17" s="635"/>
      <c r="EB17" s="635"/>
      <c r="EC17" s="671"/>
    </row>
    <row r="18" spans="2:133" ht="11.25" customHeight="1" x14ac:dyDescent="0.2">
      <c r="B18" s="631" t="s">
        <v>268</v>
      </c>
      <c r="C18" s="632"/>
      <c r="D18" s="632"/>
      <c r="E18" s="632"/>
      <c r="F18" s="632"/>
      <c r="G18" s="632"/>
      <c r="H18" s="632"/>
      <c r="I18" s="632"/>
      <c r="J18" s="632"/>
      <c r="K18" s="632"/>
      <c r="L18" s="632"/>
      <c r="M18" s="632"/>
      <c r="N18" s="632"/>
      <c r="O18" s="632"/>
      <c r="P18" s="632"/>
      <c r="Q18" s="633"/>
      <c r="R18" s="634">
        <v>14432</v>
      </c>
      <c r="S18" s="635"/>
      <c r="T18" s="635"/>
      <c r="U18" s="635"/>
      <c r="V18" s="635"/>
      <c r="W18" s="635"/>
      <c r="X18" s="635"/>
      <c r="Y18" s="636"/>
      <c r="Z18" s="672">
        <v>0.1</v>
      </c>
      <c r="AA18" s="672"/>
      <c r="AB18" s="672"/>
      <c r="AC18" s="672"/>
      <c r="AD18" s="673">
        <v>14432</v>
      </c>
      <c r="AE18" s="673"/>
      <c r="AF18" s="673"/>
      <c r="AG18" s="673"/>
      <c r="AH18" s="673"/>
      <c r="AI18" s="673"/>
      <c r="AJ18" s="673"/>
      <c r="AK18" s="673"/>
      <c r="AL18" s="637">
        <v>0.2</v>
      </c>
      <c r="AM18" s="638"/>
      <c r="AN18" s="638"/>
      <c r="AO18" s="674"/>
      <c r="AP18" s="631" t="s">
        <v>269</v>
      </c>
      <c r="AQ18" s="632"/>
      <c r="AR18" s="632"/>
      <c r="AS18" s="632"/>
      <c r="AT18" s="632"/>
      <c r="AU18" s="632"/>
      <c r="AV18" s="632"/>
      <c r="AW18" s="632"/>
      <c r="AX18" s="632"/>
      <c r="AY18" s="632"/>
      <c r="AZ18" s="632"/>
      <c r="BA18" s="632"/>
      <c r="BB18" s="632"/>
      <c r="BC18" s="632"/>
      <c r="BD18" s="632"/>
      <c r="BE18" s="632"/>
      <c r="BF18" s="633"/>
      <c r="BG18" s="634" t="s">
        <v>131</v>
      </c>
      <c r="BH18" s="635"/>
      <c r="BI18" s="635"/>
      <c r="BJ18" s="635"/>
      <c r="BK18" s="635"/>
      <c r="BL18" s="635"/>
      <c r="BM18" s="635"/>
      <c r="BN18" s="636"/>
      <c r="BO18" s="672" t="s">
        <v>131</v>
      </c>
      <c r="BP18" s="672"/>
      <c r="BQ18" s="672"/>
      <c r="BR18" s="672"/>
      <c r="BS18" s="673" t="s">
        <v>175</v>
      </c>
      <c r="BT18" s="673"/>
      <c r="BU18" s="673"/>
      <c r="BV18" s="673"/>
      <c r="BW18" s="673"/>
      <c r="BX18" s="673"/>
      <c r="BY18" s="673"/>
      <c r="BZ18" s="673"/>
      <c r="CA18" s="673"/>
      <c r="CB18" s="711"/>
      <c r="CD18" s="631" t="s">
        <v>270</v>
      </c>
      <c r="CE18" s="632"/>
      <c r="CF18" s="632"/>
      <c r="CG18" s="632"/>
      <c r="CH18" s="632"/>
      <c r="CI18" s="632"/>
      <c r="CJ18" s="632"/>
      <c r="CK18" s="632"/>
      <c r="CL18" s="632"/>
      <c r="CM18" s="632"/>
      <c r="CN18" s="632"/>
      <c r="CO18" s="632"/>
      <c r="CP18" s="632"/>
      <c r="CQ18" s="633"/>
      <c r="CR18" s="634" t="s">
        <v>131</v>
      </c>
      <c r="CS18" s="635"/>
      <c r="CT18" s="635"/>
      <c r="CU18" s="635"/>
      <c r="CV18" s="635"/>
      <c r="CW18" s="635"/>
      <c r="CX18" s="635"/>
      <c r="CY18" s="636"/>
      <c r="CZ18" s="672" t="s">
        <v>131</v>
      </c>
      <c r="DA18" s="672"/>
      <c r="DB18" s="672"/>
      <c r="DC18" s="672"/>
      <c r="DD18" s="640" t="s">
        <v>239</v>
      </c>
      <c r="DE18" s="635"/>
      <c r="DF18" s="635"/>
      <c r="DG18" s="635"/>
      <c r="DH18" s="635"/>
      <c r="DI18" s="635"/>
      <c r="DJ18" s="635"/>
      <c r="DK18" s="635"/>
      <c r="DL18" s="635"/>
      <c r="DM18" s="635"/>
      <c r="DN18" s="635"/>
      <c r="DO18" s="635"/>
      <c r="DP18" s="636"/>
      <c r="DQ18" s="640" t="s">
        <v>175</v>
      </c>
      <c r="DR18" s="635"/>
      <c r="DS18" s="635"/>
      <c r="DT18" s="635"/>
      <c r="DU18" s="635"/>
      <c r="DV18" s="635"/>
      <c r="DW18" s="635"/>
      <c r="DX18" s="635"/>
      <c r="DY18" s="635"/>
      <c r="DZ18" s="635"/>
      <c r="EA18" s="635"/>
      <c r="EB18" s="635"/>
      <c r="EC18" s="671"/>
    </row>
    <row r="19" spans="2:133" ht="11.25" customHeight="1" x14ac:dyDescent="0.2">
      <c r="B19" s="631" t="s">
        <v>271</v>
      </c>
      <c r="C19" s="632"/>
      <c r="D19" s="632"/>
      <c r="E19" s="632"/>
      <c r="F19" s="632"/>
      <c r="G19" s="632"/>
      <c r="H19" s="632"/>
      <c r="I19" s="632"/>
      <c r="J19" s="632"/>
      <c r="K19" s="632"/>
      <c r="L19" s="632"/>
      <c r="M19" s="632"/>
      <c r="N19" s="632"/>
      <c r="O19" s="632"/>
      <c r="P19" s="632"/>
      <c r="Q19" s="633"/>
      <c r="R19" s="634">
        <v>13926</v>
      </c>
      <c r="S19" s="635"/>
      <c r="T19" s="635"/>
      <c r="U19" s="635"/>
      <c r="V19" s="635"/>
      <c r="W19" s="635"/>
      <c r="X19" s="635"/>
      <c r="Y19" s="636"/>
      <c r="Z19" s="672">
        <v>0.1</v>
      </c>
      <c r="AA19" s="672"/>
      <c r="AB19" s="672"/>
      <c r="AC19" s="672"/>
      <c r="AD19" s="673">
        <v>13926</v>
      </c>
      <c r="AE19" s="673"/>
      <c r="AF19" s="673"/>
      <c r="AG19" s="673"/>
      <c r="AH19" s="673"/>
      <c r="AI19" s="673"/>
      <c r="AJ19" s="673"/>
      <c r="AK19" s="673"/>
      <c r="AL19" s="637">
        <v>0.2</v>
      </c>
      <c r="AM19" s="638"/>
      <c r="AN19" s="638"/>
      <c r="AO19" s="674"/>
      <c r="AP19" s="631" t="s">
        <v>272</v>
      </c>
      <c r="AQ19" s="632"/>
      <c r="AR19" s="632"/>
      <c r="AS19" s="632"/>
      <c r="AT19" s="632"/>
      <c r="AU19" s="632"/>
      <c r="AV19" s="632"/>
      <c r="AW19" s="632"/>
      <c r="AX19" s="632"/>
      <c r="AY19" s="632"/>
      <c r="AZ19" s="632"/>
      <c r="BA19" s="632"/>
      <c r="BB19" s="632"/>
      <c r="BC19" s="632"/>
      <c r="BD19" s="632"/>
      <c r="BE19" s="632"/>
      <c r="BF19" s="633"/>
      <c r="BG19" s="634" t="s">
        <v>131</v>
      </c>
      <c r="BH19" s="635"/>
      <c r="BI19" s="635"/>
      <c r="BJ19" s="635"/>
      <c r="BK19" s="635"/>
      <c r="BL19" s="635"/>
      <c r="BM19" s="635"/>
      <c r="BN19" s="636"/>
      <c r="BO19" s="672" t="s">
        <v>131</v>
      </c>
      <c r="BP19" s="672"/>
      <c r="BQ19" s="672"/>
      <c r="BR19" s="672"/>
      <c r="BS19" s="673" t="s">
        <v>239</v>
      </c>
      <c r="BT19" s="673"/>
      <c r="BU19" s="673"/>
      <c r="BV19" s="673"/>
      <c r="BW19" s="673"/>
      <c r="BX19" s="673"/>
      <c r="BY19" s="673"/>
      <c r="BZ19" s="673"/>
      <c r="CA19" s="673"/>
      <c r="CB19" s="711"/>
      <c r="CD19" s="631" t="s">
        <v>273</v>
      </c>
      <c r="CE19" s="632"/>
      <c r="CF19" s="632"/>
      <c r="CG19" s="632"/>
      <c r="CH19" s="632"/>
      <c r="CI19" s="632"/>
      <c r="CJ19" s="632"/>
      <c r="CK19" s="632"/>
      <c r="CL19" s="632"/>
      <c r="CM19" s="632"/>
      <c r="CN19" s="632"/>
      <c r="CO19" s="632"/>
      <c r="CP19" s="632"/>
      <c r="CQ19" s="633"/>
      <c r="CR19" s="634" t="s">
        <v>239</v>
      </c>
      <c r="CS19" s="635"/>
      <c r="CT19" s="635"/>
      <c r="CU19" s="635"/>
      <c r="CV19" s="635"/>
      <c r="CW19" s="635"/>
      <c r="CX19" s="635"/>
      <c r="CY19" s="636"/>
      <c r="CZ19" s="672" t="s">
        <v>175</v>
      </c>
      <c r="DA19" s="672"/>
      <c r="DB19" s="672"/>
      <c r="DC19" s="672"/>
      <c r="DD19" s="640" t="s">
        <v>131</v>
      </c>
      <c r="DE19" s="635"/>
      <c r="DF19" s="635"/>
      <c r="DG19" s="635"/>
      <c r="DH19" s="635"/>
      <c r="DI19" s="635"/>
      <c r="DJ19" s="635"/>
      <c r="DK19" s="635"/>
      <c r="DL19" s="635"/>
      <c r="DM19" s="635"/>
      <c r="DN19" s="635"/>
      <c r="DO19" s="635"/>
      <c r="DP19" s="636"/>
      <c r="DQ19" s="640" t="s">
        <v>239</v>
      </c>
      <c r="DR19" s="635"/>
      <c r="DS19" s="635"/>
      <c r="DT19" s="635"/>
      <c r="DU19" s="635"/>
      <c r="DV19" s="635"/>
      <c r="DW19" s="635"/>
      <c r="DX19" s="635"/>
      <c r="DY19" s="635"/>
      <c r="DZ19" s="635"/>
      <c r="EA19" s="635"/>
      <c r="EB19" s="635"/>
      <c r="EC19" s="671"/>
    </row>
    <row r="20" spans="2:133" ht="11.25" customHeight="1" x14ac:dyDescent="0.2">
      <c r="B20" s="701" t="s">
        <v>274</v>
      </c>
      <c r="C20" s="702"/>
      <c r="D20" s="702"/>
      <c r="E20" s="702"/>
      <c r="F20" s="702"/>
      <c r="G20" s="702"/>
      <c r="H20" s="702"/>
      <c r="I20" s="702"/>
      <c r="J20" s="702"/>
      <c r="K20" s="702"/>
      <c r="L20" s="702"/>
      <c r="M20" s="702"/>
      <c r="N20" s="702"/>
      <c r="O20" s="702"/>
      <c r="P20" s="702"/>
      <c r="Q20" s="703"/>
      <c r="R20" s="634">
        <v>506</v>
      </c>
      <c r="S20" s="635"/>
      <c r="T20" s="635"/>
      <c r="U20" s="635"/>
      <c r="V20" s="635"/>
      <c r="W20" s="635"/>
      <c r="X20" s="635"/>
      <c r="Y20" s="636"/>
      <c r="Z20" s="672">
        <v>0</v>
      </c>
      <c r="AA20" s="672"/>
      <c r="AB20" s="672"/>
      <c r="AC20" s="672"/>
      <c r="AD20" s="673">
        <v>506</v>
      </c>
      <c r="AE20" s="673"/>
      <c r="AF20" s="673"/>
      <c r="AG20" s="673"/>
      <c r="AH20" s="673"/>
      <c r="AI20" s="673"/>
      <c r="AJ20" s="673"/>
      <c r="AK20" s="673"/>
      <c r="AL20" s="637">
        <v>0</v>
      </c>
      <c r="AM20" s="638"/>
      <c r="AN20" s="638"/>
      <c r="AO20" s="674"/>
      <c r="AP20" s="631" t="s">
        <v>275</v>
      </c>
      <c r="AQ20" s="632"/>
      <c r="AR20" s="632"/>
      <c r="AS20" s="632"/>
      <c r="AT20" s="632"/>
      <c r="AU20" s="632"/>
      <c r="AV20" s="632"/>
      <c r="AW20" s="632"/>
      <c r="AX20" s="632"/>
      <c r="AY20" s="632"/>
      <c r="AZ20" s="632"/>
      <c r="BA20" s="632"/>
      <c r="BB20" s="632"/>
      <c r="BC20" s="632"/>
      <c r="BD20" s="632"/>
      <c r="BE20" s="632"/>
      <c r="BF20" s="633"/>
      <c r="BG20" s="634" t="s">
        <v>131</v>
      </c>
      <c r="BH20" s="635"/>
      <c r="BI20" s="635"/>
      <c r="BJ20" s="635"/>
      <c r="BK20" s="635"/>
      <c r="BL20" s="635"/>
      <c r="BM20" s="635"/>
      <c r="BN20" s="636"/>
      <c r="BO20" s="672" t="s">
        <v>239</v>
      </c>
      <c r="BP20" s="672"/>
      <c r="BQ20" s="672"/>
      <c r="BR20" s="672"/>
      <c r="BS20" s="673" t="s">
        <v>131</v>
      </c>
      <c r="BT20" s="673"/>
      <c r="BU20" s="673"/>
      <c r="BV20" s="673"/>
      <c r="BW20" s="673"/>
      <c r="BX20" s="673"/>
      <c r="BY20" s="673"/>
      <c r="BZ20" s="673"/>
      <c r="CA20" s="673"/>
      <c r="CB20" s="711"/>
      <c r="CD20" s="631" t="s">
        <v>276</v>
      </c>
      <c r="CE20" s="632"/>
      <c r="CF20" s="632"/>
      <c r="CG20" s="632"/>
      <c r="CH20" s="632"/>
      <c r="CI20" s="632"/>
      <c r="CJ20" s="632"/>
      <c r="CK20" s="632"/>
      <c r="CL20" s="632"/>
      <c r="CM20" s="632"/>
      <c r="CN20" s="632"/>
      <c r="CO20" s="632"/>
      <c r="CP20" s="632"/>
      <c r="CQ20" s="633"/>
      <c r="CR20" s="634">
        <v>10919543</v>
      </c>
      <c r="CS20" s="635"/>
      <c r="CT20" s="635"/>
      <c r="CU20" s="635"/>
      <c r="CV20" s="635"/>
      <c r="CW20" s="635"/>
      <c r="CX20" s="635"/>
      <c r="CY20" s="636"/>
      <c r="CZ20" s="672">
        <v>100</v>
      </c>
      <c r="DA20" s="672"/>
      <c r="DB20" s="672"/>
      <c r="DC20" s="672"/>
      <c r="DD20" s="640">
        <v>1023504</v>
      </c>
      <c r="DE20" s="635"/>
      <c r="DF20" s="635"/>
      <c r="DG20" s="635"/>
      <c r="DH20" s="635"/>
      <c r="DI20" s="635"/>
      <c r="DJ20" s="635"/>
      <c r="DK20" s="635"/>
      <c r="DL20" s="635"/>
      <c r="DM20" s="635"/>
      <c r="DN20" s="635"/>
      <c r="DO20" s="635"/>
      <c r="DP20" s="636"/>
      <c r="DQ20" s="640">
        <v>8119415</v>
      </c>
      <c r="DR20" s="635"/>
      <c r="DS20" s="635"/>
      <c r="DT20" s="635"/>
      <c r="DU20" s="635"/>
      <c r="DV20" s="635"/>
      <c r="DW20" s="635"/>
      <c r="DX20" s="635"/>
      <c r="DY20" s="635"/>
      <c r="DZ20" s="635"/>
      <c r="EA20" s="635"/>
      <c r="EB20" s="635"/>
      <c r="EC20" s="671"/>
    </row>
    <row r="21" spans="2:133" ht="11.25" customHeight="1" x14ac:dyDescent="0.2">
      <c r="B21" s="631" t="s">
        <v>277</v>
      </c>
      <c r="C21" s="632"/>
      <c r="D21" s="632"/>
      <c r="E21" s="632"/>
      <c r="F21" s="632"/>
      <c r="G21" s="632"/>
      <c r="H21" s="632"/>
      <c r="I21" s="632"/>
      <c r="J21" s="632"/>
      <c r="K21" s="632"/>
      <c r="L21" s="632"/>
      <c r="M21" s="632"/>
      <c r="N21" s="632"/>
      <c r="O21" s="632"/>
      <c r="P21" s="632"/>
      <c r="Q21" s="633"/>
      <c r="R21" s="634">
        <v>4791212</v>
      </c>
      <c r="S21" s="635"/>
      <c r="T21" s="635"/>
      <c r="U21" s="635"/>
      <c r="V21" s="635"/>
      <c r="W21" s="635"/>
      <c r="X21" s="635"/>
      <c r="Y21" s="636"/>
      <c r="Z21" s="672">
        <v>41.7</v>
      </c>
      <c r="AA21" s="672"/>
      <c r="AB21" s="672"/>
      <c r="AC21" s="672"/>
      <c r="AD21" s="673">
        <v>4249608</v>
      </c>
      <c r="AE21" s="673"/>
      <c r="AF21" s="673"/>
      <c r="AG21" s="673"/>
      <c r="AH21" s="673"/>
      <c r="AI21" s="673"/>
      <c r="AJ21" s="673"/>
      <c r="AK21" s="673"/>
      <c r="AL21" s="637">
        <v>64.099999999999994</v>
      </c>
      <c r="AM21" s="638"/>
      <c r="AN21" s="638"/>
      <c r="AO21" s="674"/>
      <c r="AP21" s="631" t="s">
        <v>278</v>
      </c>
      <c r="AQ21" s="712"/>
      <c r="AR21" s="712"/>
      <c r="AS21" s="712"/>
      <c r="AT21" s="712"/>
      <c r="AU21" s="712"/>
      <c r="AV21" s="712"/>
      <c r="AW21" s="712"/>
      <c r="AX21" s="712"/>
      <c r="AY21" s="712"/>
      <c r="AZ21" s="712"/>
      <c r="BA21" s="712"/>
      <c r="BB21" s="712"/>
      <c r="BC21" s="712"/>
      <c r="BD21" s="712"/>
      <c r="BE21" s="712"/>
      <c r="BF21" s="713"/>
      <c r="BG21" s="634" t="s">
        <v>239</v>
      </c>
      <c r="BH21" s="635"/>
      <c r="BI21" s="635"/>
      <c r="BJ21" s="635"/>
      <c r="BK21" s="635"/>
      <c r="BL21" s="635"/>
      <c r="BM21" s="635"/>
      <c r="BN21" s="636"/>
      <c r="BO21" s="672" t="s">
        <v>131</v>
      </c>
      <c r="BP21" s="672"/>
      <c r="BQ21" s="672"/>
      <c r="BR21" s="672"/>
      <c r="BS21" s="673" t="s">
        <v>131</v>
      </c>
      <c r="BT21" s="673"/>
      <c r="BU21" s="673"/>
      <c r="BV21" s="673"/>
      <c r="BW21" s="673"/>
      <c r="BX21" s="673"/>
      <c r="BY21" s="673"/>
      <c r="BZ21" s="673"/>
      <c r="CA21" s="673"/>
      <c r="CB21" s="711"/>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279</v>
      </c>
      <c r="C22" s="632"/>
      <c r="D22" s="632"/>
      <c r="E22" s="632"/>
      <c r="F22" s="632"/>
      <c r="G22" s="632"/>
      <c r="H22" s="632"/>
      <c r="I22" s="632"/>
      <c r="J22" s="632"/>
      <c r="K22" s="632"/>
      <c r="L22" s="632"/>
      <c r="M22" s="632"/>
      <c r="N22" s="632"/>
      <c r="O22" s="632"/>
      <c r="P22" s="632"/>
      <c r="Q22" s="633"/>
      <c r="R22" s="634">
        <v>4249608</v>
      </c>
      <c r="S22" s="635"/>
      <c r="T22" s="635"/>
      <c r="U22" s="635"/>
      <c r="V22" s="635"/>
      <c r="W22" s="635"/>
      <c r="X22" s="635"/>
      <c r="Y22" s="636"/>
      <c r="Z22" s="672">
        <v>37</v>
      </c>
      <c r="AA22" s="672"/>
      <c r="AB22" s="672"/>
      <c r="AC22" s="672"/>
      <c r="AD22" s="673">
        <v>4249608</v>
      </c>
      <c r="AE22" s="673"/>
      <c r="AF22" s="673"/>
      <c r="AG22" s="673"/>
      <c r="AH22" s="673"/>
      <c r="AI22" s="673"/>
      <c r="AJ22" s="673"/>
      <c r="AK22" s="673"/>
      <c r="AL22" s="637">
        <v>64.099999999999994</v>
      </c>
      <c r="AM22" s="638"/>
      <c r="AN22" s="638"/>
      <c r="AO22" s="674"/>
      <c r="AP22" s="631" t="s">
        <v>280</v>
      </c>
      <c r="AQ22" s="712"/>
      <c r="AR22" s="712"/>
      <c r="AS22" s="712"/>
      <c r="AT22" s="712"/>
      <c r="AU22" s="712"/>
      <c r="AV22" s="712"/>
      <c r="AW22" s="712"/>
      <c r="AX22" s="712"/>
      <c r="AY22" s="712"/>
      <c r="AZ22" s="712"/>
      <c r="BA22" s="712"/>
      <c r="BB22" s="712"/>
      <c r="BC22" s="712"/>
      <c r="BD22" s="712"/>
      <c r="BE22" s="712"/>
      <c r="BF22" s="713"/>
      <c r="BG22" s="634" t="s">
        <v>239</v>
      </c>
      <c r="BH22" s="635"/>
      <c r="BI22" s="635"/>
      <c r="BJ22" s="635"/>
      <c r="BK22" s="635"/>
      <c r="BL22" s="635"/>
      <c r="BM22" s="635"/>
      <c r="BN22" s="636"/>
      <c r="BO22" s="672" t="s">
        <v>131</v>
      </c>
      <c r="BP22" s="672"/>
      <c r="BQ22" s="672"/>
      <c r="BR22" s="672"/>
      <c r="BS22" s="673" t="s">
        <v>239</v>
      </c>
      <c r="BT22" s="673"/>
      <c r="BU22" s="673"/>
      <c r="BV22" s="673"/>
      <c r="BW22" s="673"/>
      <c r="BX22" s="673"/>
      <c r="BY22" s="673"/>
      <c r="BZ22" s="673"/>
      <c r="CA22" s="673"/>
      <c r="CB22" s="711"/>
      <c r="CD22" s="686" t="s">
        <v>281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282</v>
      </c>
      <c r="C23" s="632"/>
      <c r="D23" s="632"/>
      <c r="E23" s="632"/>
      <c r="F23" s="632"/>
      <c r="G23" s="632"/>
      <c r="H23" s="632"/>
      <c r="I23" s="632"/>
      <c r="J23" s="632"/>
      <c r="K23" s="632"/>
      <c r="L23" s="632"/>
      <c r="M23" s="632"/>
      <c r="N23" s="632"/>
      <c r="O23" s="632"/>
      <c r="P23" s="632"/>
      <c r="Q23" s="633"/>
      <c r="R23" s="634">
        <v>541604</v>
      </c>
      <c r="S23" s="635"/>
      <c r="T23" s="635"/>
      <c r="U23" s="635"/>
      <c r="V23" s="635"/>
      <c r="W23" s="635"/>
      <c r="X23" s="635"/>
      <c r="Y23" s="636"/>
      <c r="Z23" s="672">
        <v>4.7</v>
      </c>
      <c r="AA23" s="672"/>
      <c r="AB23" s="672"/>
      <c r="AC23" s="672"/>
      <c r="AD23" s="673" t="s">
        <v>131</v>
      </c>
      <c r="AE23" s="673"/>
      <c r="AF23" s="673"/>
      <c r="AG23" s="673"/>
      <c r="AH23" s="673"/>
      <c r="AI23" s="673"/>
      <c r="AJ23" s="673"/>
      <c r="AK23" s="673"/>
      <c r="AL23" s="637" t="s">
        <v>131</v>
      </c>
      <c r="AM23" s="638"/>
      <c r="AN23" s="638"/>
      <c r="AO23" s="674"/>
      <c r="AP23" s="631" t="s">
        <v>283</v>
      </c>
      <c r="AQ23" s="712"/>
      <c r="AR23" s="712"/>
      <c r="AS23" s="712"/>
      <c r="AT23" s="712"/>
      <c r="AU23" s="712"/>
      <c r="AV23" s="712"/>
      <c r="AW23" s="712"/>
      <c r="AX23" s="712"/>
      <c r="AY23" s="712"/>
      <c r="AZ23" s="712"/>
      <c r="BA23" s="712"/>
      <c r="BB23" s="712"/>
      <c r="BC23" s="712"/>
      <c r="BD23" s="712"/>
      <c r="BE23" s="712"/>
      <c r="BF23" s="713"/>
      <c r="BG23" s="634" t="s">
        <v>239</v>
      </c>
      <c r="BH23" s="635"/>
      <c r="BI23" s="635"/>
      <c r="BJ23" s="635"/>
      <c r="BK23" s="635"/>
      <c r="BL23" s="635"/>
      <c r="BM23" s="635"/>
      <c r="BN23" s="636"/>
      <c r="BO23" s="672" t="s">
        <v>131</v>
      </c>
      <c r="BP23" s="672"/>
      <c r="BQ23" s="672"/>
      <c r="BR23" s="672"/>
      <c r="BS23" s="673" t="s">
        <v>239</v>
      </c>
      <c r="BT23" s="673"/>
      <c r="BU23" s="673"/>
      <c r="BV23" s="673"/>
      <c r="BW23" s="673"/>
      <c r="BX23" s="673"/>
      <c r="BY23" s="673"/>
      <c r="BZ23" s="673"/>
      <c r="CA23" s="673"/>
      <c r="CB23" s="711"/>
      <c r="CD23" s="686" t="s">
        <v>222</v>
      </c>
      <c r="CE23" s="687"/>
      <c r="CF23" s="687"/>
      <c r="CG23" s="687"/>
      <c r="CH23" s="687"/>
      <c r="CI23" s="687"/>
      <c r="CJ23" s="687"/>
      <c r="CK23" s="687"/>
      <c r="CL23" s="687"/>
      <c r="CM23" s="687"/>
      <c r="CN23" s="687"/>
      <c r="CO23" s="687"/>
      <c r="CP23" s="687"/>
      <c r="CQ23" s="688"/>
      <c r="CR23" s="686" t="s">
        <v>284</v>
      </c>
      <c r="CS23" s="687"/>
      <c r="CT23" s="687"/>
      <c r="CU23" s="687"/>
      <c r="CV23" s="687"/>
      <c r="CW23" s="687"/>
      <c r="CX23" s="687"/>
      <c r="CY23" s="688"/>
      <c r="CZ23" s="686" t="s">
        <v>285</v>
      </c>
      <c r="DA23" s="687"/>
      <c r="DB23" s="687"/>
      <c r="DC23" s="688"/>
      <c r="DD23" s="686" t="s">
        <v>286</v>
      </c>
      <c r="DE23" s="687"/>
      <c r="DF23" s="687"/>
      <c r="DG23" s="687"/>
      <c r="DH23" s="687"/>
      <c r="DI23" s="687"/>
      <c r="DJ23" s="687"/>
      <c r="DK23" s="688"/>
      <c r="DL23" s="724" t="s">
        <v>287</v>
      </c>
      <c r="DM23" s="725"/>
      <c r="DN23" s="725"/>
      <c r="DO23" s="725"/>
      <c r="DP23" s="725"/>
      <c r="DQ23" s="725"/>
      <c r="DR23" s="725"/>
      <c r="DS23" s="725"/>
      <c r="DT23" s="725"/>
      <c r="DU23" s="725"/>
      <c r="DV23" s="726"/>
      <c r="DW23" s="686" t="s">
        <v>288</v>
      </c>
      <c r="DX23" s="687"/>
      <c r="DY23" s="687"/>
      <c r="DZ23" s="687"/>
      <c r="EA23" s="687"/>
      <c r="EB23" s="687"/>
      <c r="EC23" s="688"/>
    </row>
    <row r="24" spans="2:133" ht="11.25" customHeight="1" x14ac:dyDescent="0.2">
      <c r="B24" s="631" t="s">
        <v>289</v>
      </c>
      <c r="C24" s="632"/>
      <c r="D24" s="632"/>
      <c r="E24" s="632"/>
      <c r="F24" s="632"/>
      <c r="G24" s="632"/>
      <c r="H24" s="632"/>
      <c r="I24" s="632"/>
      <c r="J24" s="632"/>
      <c r="K24" s="632"/>
      <c r="L24" s="632"/>
      <c r="M24" s="632"/>
      <c r="N24" s="632"/>
      <c r="O24" s="632"/>
      <c r="P24" s="632"/>
      <c r="Q24" s="633"/>
      <c r="R24" s="634" t="s">
        <v>131</v>
      </c>
      <c r="S24" s="635"/>
      <c r="T24" s="635"/>
      <c r="U24" s="635"/>
      <c r="V24" s="635"/>
      <c r="W24" s="635"/>
      <c r="X24" s="635"/>
      <c r="Y24" s="636"/>
      <c r="Z24" s="672" t="s">
        <v>239</v>
      </c>
      <c r="AA24" s="672"/>
      <c r="AB24" s="672"/>
      <c r="AC24" s="672"/>
      <c r="AD24" s="673" t="s">
        <v>239</v>
      </c>
      <c r="AE24" s="673"/>
      <c r="AF24" s="673"/>
      <c r="AG24" s="673"/>
      <c r="AH24" s="673"/>
      <c r="AI24" s="673"/>
      <c r="AJ24" s="673"/>
      <c r="AK24" s="673"/>
      <c r="AL24" s="637" t="s">
        <v>239</v>
      </c>
      <c r="AM24" s="638"/>
      <c r="AN24" s="638"/>
      <c r="AO24" s="674"/>
      <c r="AP24" s="631" t="s">
        <v>290</v>
      </c>
      <c r="AQ24" s="712"/>
      <c r="AR24" s="712"/>
      <c r="AS24" s="712"/>
      <c r="AT24" s="712"/>
      <c r="AU24" s="712"/>
      <c r="AV24" s="712"/>
      <c r="AW24" s="712"/>
      <c r="AX24" s="712"/>
      <c r="AY24" s="712"/>
      <c r="AZ24" s="712"/>
      <c r="BA24" s="712"/>
      <c r="BB24" s="712"/>
      <c r="BC24" s="712"/>
      <c r="BD24" s="712"/>
      <c r="BE24" s="712"/>
      <c r="BF24" s="713"/>
      <c r="BG24" s="634" t="s">
        <v>131</v>
      </c>
      <c r="BH24" s="635"/>
      <c r="BI24" s="635"/>
      <c r="BJ24" s="635"/>
      <c r="BK24" s="635"/>
      <c r="BL24" s="635"/>
      <c r="BM24" s="635"/>
      <c r="BN24" s="636"/>
      <c r="BO24" s="672" t="s">
        <v>239</v>
      </c>
      <c r="BP24" s="672"/>
      <c r="BQ24" s="672"/>
      <c r="BR24" s="672"/>
      <c r="BS24" s="673" t="s">
        <v>175</v>
      </c>
      <c r="BT24" s="673"/>
      <c r="BU24" s="673"/>
      <c r="BV24" s="673"/>
      <c r="BW24" s="673"/>
      <c r="BX24" s="673"/>
      <c r="BY24" s="673"/>
      <c r="BZ24" s="673"/>
      <c r="CA24" s="673"/>
      <c r="CB24" s="711"/>
      <c r="CD24" s="692" t="s">
        <v>291</v>
      </c>
      <c r="CE24" s="693"/>
      <c r="CF24" s="693"/>
      <c r="CG24" s="693"/>
      <c r="CH24" s="693"/>
      <c r="CI24" s="693"/>
      <c r="CJ24" s="693"/>
      <c r="CK24" s="693"/>
      <c r="CL24" s="693"/>
      <c r="CM24" s="693"/>
      <c r="CN24" s="693"/>
      <c r="CO24" s="693"/>
      <c r="CP24" s="693"/>
      <c r="CQ24" s="694"/>
      <c r="CR24" s="689">
        <v>4305231</v>
      </c>
      <c r="CS24" s="690"/>
      <c r="CT24" s="690"/>
      <c r="CU24" s="690"/>
      <c r="CV24" s="690"/>
      <c r="CW24" s="690"/>
      <c r="CX24" s="690"/>
      <c r="CY24" s="715"/>
      <c r="CZ24" s="716">
        <v>39.4</v>
      </c>
      <c r="DA24" s="698"/>
      <c r="DB24" s="698"/>
      <c r="DC24" s="718"/>
      <c r="DD24" s="714">
        <v>3416437</v>
      </c>
      <c r="DE24" s="690"/>
      <c r="DF24" s="690"/>
      <c r="DG24" s="690"/>
      <c r="DH24" s="690"/>
      <c r="DI24" s="690"/>
      <c r="DJ24" s="690"/>
      <c r="DK24" s="715"/>
      <c r="DL24" s="714">
        <v>3372564</v>
      </c>
      <c r="DM24" s="690"/>
      <c r="DN24" s="690"/>
      <c r="DO24" s="690"/>
      <c r="DP24" s="690"/>
      <c r="DQ24" s="690"/>
      <c r="DR24" s="690"/>
      <c r="DS24" s="690"/>
      <c r="DT24" s="690"/>
      <c r="DU24" s="690"/>
      <c r="DV24" s="715"/>
      <c r="DW24" s="716">
        <v>50.4</v>
      </c>
      <c r="DX24" s="698"/>
      <c r="DY24" s="698"/>
      <c r="DZ24" s="698"/>
      <c r="EA24" s="698"/>
      <c r="EB24" s="698"/>
      <c r="EC24" s="717"/>
    </row>
    <row r="25" spans="2:133" ht="11.25" customHeight="1" x14ac:dyDescent="0.2">
      <c r="B25" s="631" t="s">
        <v>292</v>
      </c>
      <c r="C25" s="632"/>
      <c r="D25" s="632"/>
      <c r="E25" s="632"/>
      <c r="F25" s="632"/>
      <c r="G25" s="632"/>
      <c r="H25" s="632"/>
      <c r="I25" s="632"/>
      <c r="J25" s="632"/>
      <c r="K25" s="632"/>
      <c r="L25" s="632"/>
      <c r="M25" s="632"/>
      <c r="N25" s="632"/>
      <c r="O25" s="632"/>
      <c r="P25" s="632"/>
      <c r="Q25" s="633"/>
      <c r="R25" s="634">
        <v>7139316</v>
      </c>
      <c r="S25" s="635"/>
      <c r="T25" s="635"/>
      <c r="U25" s="635"/>
      <c r="V25" s="635"/>
      <c r="W25" s="635"/>
      <c r="X25" s="635"/>
      <c r="Y25" s="636"/>
      <c r="Z25" s="672">
        <v>62.1</v>
      </c>
      <c r="AA25" s="672"/>
      <c r="AB25" s="672"/>
      <c r="AC25" s="672"/>
      <c r="AD25" s="673">
        <v>6597712</v>
      </c>
      <c r="AE25" s="673"/>
      <c r="AF25" s="673"/>
      <c r="AG25" s="673"/>
      <c r="AH25" s="673"/>
      <c r="AI25" s="673"/>
      <c r="AJ25" s="673"/>
      <c r="AK25" s="673"/>
      <c r="AL25" s="637">
        <v>99.5</v>
      </c>
      <c r="AM25" s="638"/>
      <c r="AN25" s="638"/>
      <c r="AO25" s="674"/>
      <c r="AP25" s="631" t="s">
        <v>293</v>
      </c>
      <c r="AQ25" s="712"/>
      <c r="AR25" s="712"/>
      <c r="AS25" s="712"/>
      <c r="AT25" s="712"/>
      <c r="AU25" s="712"/>
      <c r="AV25" s="712"/>
      <c r="AW25" s="712"/>
      <c r="AX25" s="712"/>
      <c r="AY25" s="712"/>
      <c r="AZ25" s="712"/>
      <c r="BA25" s="712"/>
      <c r="BB25" s="712"/>
      <c r="BC25" s="712"/>
      <c r="BD25" s="712"/>
      <c r="BE25" s="712"/>
      <c r="BF25" s="713"/>
      <c r="BG25" s="634" t="s">
        <v>175</v>
      </c>
      <c r="BH25" s="635"/>
      <c r="BI25" s="635"/>
      <c r="BJ25" s="635"/>
      <c r="BK25" s="635"/>
      <c r="BL25" s="635"/>
      <c r="BM25" s="635"/>
      <c r="BN25" s="636"/>
      <c r="BO25" s="672" t="s">
        <v>239</v>
      </c>
      <c r="BP25" s="672"/>
      <c r="BQ25" s="672"/>
      <c r="BR25" s="672"/>
      <c r="BS25" s="673" t="s">
        <v>131</v>
      </c>
      <c r="BT25" s="673"/>
      <c r="BU25" s="673"/>
      <c r="BV25" s="673"/>
      <c r="BW25" s="673"/>
      <c r="BX25" s="673"/>
      <c r="BY25" s="673"/>
      <c r="BZ25" s="673"/>
      <c r="CA25" s="673"/>
      <c r="CB25" s="711"/>
      <c r="CD25" s="631" t="s">
        <v>294</v>
      </c>
      <c r="CE25" s="632"/>
      <c r="CF25" s="632"/>
      <c r="CG25" s="632"/>
      <c r="CH25" s="632"/>
      <c r="CI25" s="632"/>
      <c r="CJ25" s="632"/>
      <c r="CK25" s="632"/>
      <c r="CL25" s="632"/>
      <c r="CM25" s="632"/>
      <c r="CN25" s="632"/>
      <c r="CO25" s="632"/>
      <c r="CP25" s="632"/>
      <c r="CQ25" s="633"/>
      <c r="CR25" s="634">
        <v>1640387</v>
      </c>
      <c r="CS25" s="647"/>
      <c r="CT25" s="647"/>
      <c r="CU25" s="647"/>
      <c r="CV25" s="647"/>
      <c r="CW25" s="647"/>
      <c r="CX25" s="647"/>
      <c r="CY25" s="648"/>
      <c r="CZ25" s="637">
        <v>15</v>
      </c>
      <c r="DA25" s="649"/>
      <c r="DB25" s="649"/>
      <c r="DC25" s="650"/>
      <c r="DD25" s="640">
        <v>1540976</v>
      </c>
      <c r="DE25" s="647"/>
      <c r="DF25" s="647"/>
      <c r="DG25" s="647"/>
      <c r="DH25" s="647"/>
      <c r="DI25" s="647"/>
      <c r="DJ25" s="647"/>
      <c r="DK25" s="648"/>
      <c r="DL25" s="640">
        <v>1528663</v>
      </c>
      <c r="DM25" s="647"/>
      <c r="DN25" s="647"/>
      <c r="DO25" s="647"/>
      <c r="DP25" s="647"/>
      <c r="DQ25" s="647"/>
      <c r="DR25" s="647"/>
      <c r="DS25" s="647"/>
      <c r="DT25" s="647"/>
      <c r="DU25" s="647"/>
      <c r="DV25" s="648"/>
      <c r="DW25" s="637">
        <v>22.8</v>
      </c>
      <c r="DX25" s="649"/>
      <c r="DY25" s="649"/>
      <c r="DZ25" s="649"/>
      <c r="EA25" s="649"/>
      <c r="EB25" s="649"/>
      <c r="EC25" s="661"/>
    </row>
    <row r="26" spans="2:133" ht="11.25" customHeight="1" x14ac:dyDescent="0.2">
      <c r="B26" s="631" t="s">
        <v>295</v>
      </c>
      <c r="C26" s="632"/>
      <c r="D26" s="632"/>
      <c r="E26" s="632"/>
      <c r="F26" s="632"/>
      <c r="G26" s="632"/>
      <c r="H26" s="632"/>
      <c r="I26" s="632"/>
      <c r="J26" s="632"/>
      <c r="K26" s="632"/>
      <c r="L26" s="632"/>
      <c r="M26" s="632"/>
      <c r="N26" s="632"/>
      <c r="O26" s="632"/>
      <c r="P26" s="632"/>
      <c r="Q26" s="633"/>
      <c r="R26" s="634">
        <v>1663</v>
      </c>
      <c r="S26" s="635"/>
      <c r="T26" s="635"/>
      <c r="U26" s="635"/>
      <c r="V26" s="635"/>
      <c r="W26" s="635"/>
      <c r="X26" s="635"/>
      <c r="Y26" s="636"/>
      <c r="Z26" s="672">
        <v>0</v>
      </c>
      <c r="AA26" s="672"/>
      <c r="AB26" s="672"/>
      <c r="AC26" s="672"/>
      <c r="AD26" s="673">
        <v>1663</v>
      </c>
      <c r="AE26" s="673"/>
      <c r="AF26" s="673"/>
      <c r="AG26" s="673"/>
      <c r="AH26" s="673"/>
      <c r="AI26" s="673"/>
      <c r="AJ26" s="673"/>
      <c r="AK26" s="673"/>
      <c r="AL26" s="637">
        <v>0</v>
      </c>
      <c r="AM26" s="638"/>
      <c r="AN26" s="638"/>
      <c r="AO26" s="674"/>
      <c r="AP26" s="631" t="s">
        <v>296</v>
      </c>
      <c r="AQ26" s="712"/>
      <c r="AR26" s="712"/>
      <c r="AS26" s="712"/>
      <c r="AT26" s="712"/>
      <c r="AU26" s="712"/>
      <c r="AV26" s="712"/>
      <c r="AW26" s="712"/>
      <c r="AX26" s="712"/>
      <c r="AY26" s="712"/>
      <c r="AZ26" s="712"/>
      <c r="BA26" s="712"/>
      <c r="BB26" s="712"/>
      <c r="BC26" s="712"/>
      <c r="BD26" s="712"/>
      <c r="BE26" s="712"/>
      <c r="BF26" s="713"/>
      <c r="BG26" s="634" t="s">
        <v>239</v>
      </c>
      <c r="BH26" s="635"/>
      <c r="BI26" s="635"/>
      <c r="BJ26" s="635"/>
      <c r="BK26" s="635"/>
      <c r="BL26" s="635"/>
      <c r="BM26" s="635"/>
      <c r="BN26" s="636"/>
      <c r="BO26" s="672" t="s">
        <v>131</v>
      </c>
      <c r="BP26" s="672"/>
      <c r="BQ26" s="672"/>
      <c r="BR26" s="672"/>
      <c r="BS26" s="673" t="s">
        <v>131</v>
      </c>
      <c r="BT26" s="673"/>
      <c r="BU26" s="673"/>
      <c r="BV26" s="673"/>
      <c r="BW26" s="673"/>
      <c r="BX26" s="673"/>
      <c r="BY26" s="673"/>
      <c r="BZ26" s="673"/>
      <c r="CA26" s="673"/>
      <c r="CB26" s="711"/>
      <c r="CD26" s="631" t="s">
        <v>297</v>
      </c>
      <c r="CE26" s="632"/>
      <c r="CF26" s="632"/>
      <c r="CG26" s="632"/>
      <c r="CH26" s="632"/>
      <c r="CI26" s="632"/>
      <c r="CJ26" s="632"/>
      <c r="CK26" s="632"/>
      <c r="CL26" s="632"/>
      <c r="CM26" s="632"/>
      <c r="CN26" s="632"/>
      <c r="CO26" s="632"/>
      <c r="CP26" s="632"/>
      <c r="CQ26" s="633"/>
      <c r="CR26" s="634">
        <v>1075144</v>
      </c>
      <c r="CS26" s="635"/>
      <c r="CT26" s="635"/>
      <c r="CU26" s="635"/>
      <c r="CV26" s="635"/>
      <c r="CW26" s="635"/>
      <c r="CX26" s="635"/>
      <c r="CY26" s="636"/>
      <c r="CZ26" s="637">
        <v>9.8000000000000007</v>
      </c>
      <c r="DA26" s="649"/>
      <c r="DB26" s="649"/>
      <c r="DC26" s="650"/>
      <c r="DD26" s="640">
        <v>991362</v>
      </c>
      <c r="DE26" s="635"/>
      <c r="DF26" s="635"/>
      <c r="DG26" s="635"/>
      <c r="DH26" s="635"/>
      <c r="DI26" s="635"/>
      <c r="DJ26" s="635"/>
      <c r="DK26" s="636"/>
      <c r="DL26" s="640" t="s">
        <v>239</v>
      </c>
      <c r="DM26" s="635"/>
      <c r="DN26" s="635"/>
      <c r="DO26" s="635"/>
      <c r="DP26" s="635"/>
      <c r="DQ26" s="635"/>
      <c r="DR26" s="635"/>
      <c r="DS26" s="635"/>
      <c r="DT26" s="635"/>
      <c r="DU26" s="635"/>
      <c r="DV26" s="636"/>
      <c r="DW26" s="637" t="s">
        <v>131</v>
      </c>
      <c r="DX26" s="649"/>
      <c r="DY26" s="649"/>
      <c r="DZ26" s="649"/>
      <c r="EA26" s="649"/>
      <c r="EB26" s="649"/>
      <c r="EC26" s="661"/>
    </row>
    <row r="27" spans="2:133" ht="11.25" customHeight="1" x14ac:dyDescent="0.2">
      <c r="B27" s="631" t="s">
        <v>298</v>
      </c>
      <c r="C27" s="632"/>
      <c r="D27" s="632"/>
      <c r="E27" s="632"/>
      <c r="F27" s="632"/>
      <c r="G27" s="632"/>
      <c r="H27" s="632"/>
      <c r="I27" s="632"/>
      <c r="J27" s="632"/>
      <c r="K27" s="632"/>
      <c r="L27" s="632"/>
      <c r="M27" s="632"/>
      <c r="N27" s="632"/>
      <c r="O27" s="632"/>
      <c r="P27" s="632"/>
      <c r="Q27" s="633"/>
      <c r="R27" s="634">
        <v>33632</v>
      </c>
      <c r="S27" s="635"/>
      <c r="T27" s="635"/>
      <c r="U27" s="635"/>
      <c r="V27" s="635"/>
      <c r="W27" s="635"/>
      <c r="X27" s="635"/>
      <c r="Y27" s="636"/>
      <c r="Z27" s="672">
        <v>0.3</v>
      </c>
      <c r="AA27" s="672"/>
      <c r="AB27" s="672"/>
      <c r="AC27" s="672"/>
      <c r="AD27" s="673" t="s">
        <v>239</v>
      </c>
      <c r="AE27" s="673"/>
      <c r="AF27" s="673"/>
      <c r="AG27" s="673"/>
      <c r="AH27" s="673"/>
      <c r="AI27" s="673"/>
      <c r="AJ27" s="673"/>
      <c r="AK27" s="673"/>
      <c r="AL27" s="637" t="s">
        <v>131</v>
      </c>
      <c r="AM27" s="638"/>
      <c r="AN27" s="638"/>
      <c r="AO27" s="674"/>
      <c r="AP27" s="631" t="s">
        <v>299</v>
      </c>
      <c r="AQ27" s="632"/>
      <c r="AR27" s="632"/>
      <c r="AS27" s="632"/>
      <c r="AT27" s="632"/>
      <c r="AU27" s="632"/>
      <c r="AV27" s="632"/>
      <c r="AW27" s="632"/>
      <c r="AX27" s="632"/>
      <c r="AY27" s="632"/>
      <c r="AZ27" s="632"/>
      <c r="BA27" s="632"/>
      <c r="BB27" s="632"/>
      <c r="BC27" s="632"/>
      <c r="BD27" s="632"/>
      <c r="BE27" s="632"/>
      <c r="BF27" s="633"/>
      <c r="BG27" s="634">
        <v>1769681</v>
      </c>
      <c r="BH27" s="635"/>
      <c r="BI27" s="635"/>
      <c r="BJ27" s="635"/>
      <c r="BK27" s="635"/>
      <c r="BL27" s="635"/>
      <c r="BM27" s="635"/>
      <c r="BN27" s="636"/>
      <c r="BO27" s="672">
        <v>100</v>
      </c>
      <c r="BP27" s="672"/>
      <c r="BQ27" s="672"/>
      <c r="BR27" s="672"/>
      <c r="BS27" s="673">
        <v>16534</v>
      </c>
      <c r="BT27" s="673"/>
      <c r="BU27" s="673"/>
      <c r="BV27" s="673"/>
      <c r="BW27" s="673"/>
      <c r="BX27" s="673"/>
      <c r="BY27" s="673"/>
      <c r="BZ27" s="673"/>
      <c r="CA27" s="673"/>
      <c r="CB27" s="711"/>
      <c r="CD27" s="631" t="s">
        <v>300</v>
      </c>
      <c r="CE27" s="632"/>
      <c r="CF27" s="632"/>
      <c r="CG27" s="632"/>
      <c r="CH27" s="632"/>
      <c r="CI27" s="632"/>
      <c r="CJ27" s="632"/>
      <c r="CK27" s="632"/>
      <c r="CL27" s="632"/>
      <c r="CM27" s="632"/>
      <c r="CN27" s="632"/>
      <c r="CO27" s="632"/>
      <c r="CP27" s="632"/>
      <c r="CQ27" s="633"/>
      <c r="CR27" s="634">
        <v>1238298</v>
      </c>
      <c r="CS27" s="647"/>
      <c r="CT27" s="647"/>
      <c r="CU27" s="647"/>
      <c r="CV27" s="647"/>
      <c r="CW27" s="647"/>
      <c r="CX27" s="647"/>
      <c r="CY27" s="648"/>
      <c r="CZ27" s="637">
        <v>11.3</v>
      </c>
      <c r="DA27" s="649"/>
      <c r="DB27" s="649"/>
      <c r="DC27" s="650"/>
      <c r="DD27" s="640">
        <v>472426</v>
      </c>
      <c r="DE27" s="647"/>
      <c r="DF27" s="647"/>
      <c r="DG27" s="647"/>
      <c r="DH27" s="647"/>
      <c r="DI27" s="647"/>
      <c r="DJ27" s="647"/>
      <c r="DK27" s="648"/>
      <c r="DL27" s="640">
        <v>440866</v>
      </c>
      <c r="DM27" s="647"/>
      <c r="DN27" s="647"/>
      <c r="DO27" s="647"/>
      <c r="DP27" s="647"/>
      <c r="DQ27" s="647"/>
      <c r="DR27" s="647"/>
      <c r="DS27" s="647"/>
      <c r="DT27" s="647"/>
      <c r="DU27" s="647"/>
      <c r="DV27" s="648"/>
      <c r="DW27" s="637">
        <v>6.6</v>
      </c>
      <c r="DX27" s="649"/>
      <c r="DY27" s="649"/>
      <c r="DZ27" s="649"/>
      <c r="EA27" s="649"/>
      <c r="EB27" s="649"/>
      <c r="EC27" s="661"/>
    </row>
    <row r="28" spans="2:133" ht="11.25" customHeight="1" x14ac:dyDescent="0.2">
      <c r="B28" s="631" t="s">
        <v>301</v>
      </c>
      <c r="C28" s="632"/>
      <c r="D28" s="632"/>
      <c r="E28" s="632"/>
      <c r="F28" s="632"/>
      <c r="G28" s="632"/>
      <c r="H28" s="632"/>
      <c r="I28" s="632"/>
      <c r="J28" s="632"/>
      <c r="K28" s="632"/>
      <c r="L28" s="632"/>
      <c r="M28" s="632"/>
      <c r="N28" s="632"/>
      <c r="O28" s="632"/>
      <c r="P28" s="632"/>
      <c r="Q28" s="633"/>
      <c r="R28" s="634">
        <v>241757</v>
      </c>
      <c r="S28" s="635"/>
      <c r="T28" s="635"/>
      <c r="U28" s="635"/>
      <c r="V28" s="635"/>
      <c r="W28" s="635"/>
      <c r="X28" s="635"/>
      <c r="Y28" s="636"/>
      <c r="Z28" s="672">
        <v>2.1</v>
      </c>
      <c r="AA28" s="672"/>
      <c r="AB28" s="672"/>
      <c r="AC28" s="672"/>
      <c r="AD28" s="673">
        <v>1204</v>
      </c>
      <c r="AE28" s="673"/>
      <c r="AF28" s="673"/>
      <c r="AG28" s="673"/>
      <c r="AH28" s="673"/>
      <c r="AI28" s="673"/>
      <c r="AJ28" s="673"/>
      <c r="AK28" s="673"/>
      <c r="AL28" s="637">
        <v>0</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302</v>
      </c>
      <c r="CE28" s="632"/>
      <c r="CF28" s="632"/>
      <c r="CG28" s="632"/>
      <c r="CH28" s="632"/>
      <c r="CI28" s="632"/>
      <c r="CJ28" s="632"/>
      <c r="CK28" s="632"/>
      <c r="CL28" s="632"/>
      <c r="CM28" s="632"/>
      <c r="CN28" s="632"/>
      <c r="CO28" s="632"/>
      <c r="CP28" s="632"/>
      <c r="CQ28" s="633"/>
      <c r="CR28" s="634">
        <v>1426546</v>
      </c>
      <c r="CS28" s="635"/>
      <c r="CT28" s="635"/>
      <c r="CU28" s="635"/>
      <c r="CV28" s="635"/>
      <c r="CW28" s="635"/>
      <c r="CX28" s="635"/>
      <c r="CY28" s="636"/>
      <c r="CZ28" s="637">
        <v>13.1</v>
      </c>
      <c r="DA28" s="649"/>
      <c r="DB28" s="649"/>
      <c r="DC28" s="650"/>
      <c r="DD28" s="640">
        <v>1403035</v>
      </c>
      <c r="DE28" s="635"/>
      <c r="DF28" s="635"/>
      <c r="DG28" s="635"/>
      <c r="DH28" s="635"/>
      <c r="DI28" s="635"/>
      <c r="DJ28" s="635"/>
      <c r="DK28" s="636"/>
      <c r="DL28" s="640">
        <v>1403035</v>
      </c>
      <c r="DM28" s="635"/>
      <c r="DN28" s="635"/>
      <c r="DO28" s="635"/>
      <c r="DP28" s="635"/>
      <c r="DQ28" s="635"/>
      <c r="DR28" s="635"/>
      <c r="DS28" s="635"/>
      <c r="DT28" s="635"/>
      <c r="DU28" s="635"/>
      <c r="DV28" s="636"/>
      <c r="DW28" s="637">
        <v>20.9</v>
      </c>
      <c r="DX28" s="649"/>
      <c r="DY28" s="649"/>
      <c r="DZ28" s="649"/>
      <c r="EA28" s="649"/>
      <c r="EB28" s="649"/>
      <c r="EC28" s="661"/>
    </row>
    <row r="29" spans="2:133" ht="11.25" customHeight="1" x14ac:dyDescent="0.2">
      <c r="B29" s="631" t="s">
        <v>303</v>
      </c>
      <c r="C29" s="632"/>
      <c r="D29" s="632"/>
      <c r="E29" s="632"/>
      <c r="F29" s="632"/>
      <c r="G29" s="632"/>
      <c r="H29" s="632"/>
      <c r="I29" s="632"/>
      <c r="J29" s="632"/>
      <c r="K29" s="632"/>
      <c r="L29" s="632"/>
      <c r="M29" s="632"/>
      <c r="N29" s="632"/>
      <c r="O29" s="632"/>
      <c r="P29" s="632"/>
      <c r="Q29" s="633"/>
      <c r="R29" s="634">
        <v>53432</v>
      </c>
      <c r="S29" s="635"/>
      <c r="T29" s="635"/>
      <c r="U29" s="635"/>
      <c r="V29" s="635"/>
      <c r="W29" s="635"/>
      <c r="X29" s="635"/>
      <c r="Y29" s="636"/>
      <c r="Z29" s="672">
        <v>0.5</v>
      </c>
      <c r="AA29" s="672"/>
      <c r="AB29" s="672"/>
      <c r="AC29" s="672"/>
      <c r="AD29" s="673" t="s">
        <v>239</v>
      </c>
      <c r="AE29" s="673"/>
      <c r="AF29" s="673"/>
      <c r="AG29" s="673"/>
      <c r="AH29" s="673"/>
      <c r="AI29" s="673"/>
      <c r="AJ29" s="673"/>
      <c r="AK29" s="673"/>
      <c r="AL29" s="637" t="s">
        <v>239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1"/>
      <c r="CD29" s="653" t="s">
        <v>304</v>
      </c>
      <c r="CE29" s="654"/>
      <c r="CF29" s="631" t="s">
        <v>72</v>
      </c>
      <c r="CG29" s="632"/>
      <c r="CH29" s="632"/>
      <c r="CI29" s="632"/>
      <c r="CJ29" s="632"/>
      <c r="CK29" s="632"/>
      <c r="CL29" s="632"/>
      <c r="CM29" s="632"/>
      <c r="CN29" s="632"/>
      <c r="CO29" s="632"/>
      <c r="CP29" s="632"/>
      <c r="CQ29" s="633"/>
      <c r="CR29" s="634">
        <v>1426546</v>
      </c>
      <c r="CS29" s="647"/>
      <c r="CT29" s="647"/>
      <c r="CU29" s="647"/>
      <c r="CV29" s="647"/>
      <c r="CW29" s="647"/>
      <c r="CX29" s="647"/>
      <c r="CY29" s="648"/>
      <c r="CZ29" s="637">
        <v>13.1</v>
      </c>
      <c r="DA29" s="649"/>
      <c r="DB29" s="649"/>
      <c r="DC29" s="650"/>
      <c r="DD29" s="640">
        <v>1403035</v>
      </c>
      <c r="DE29" s="647"/>
      <c r="DF29" s="647"/>
      <c r="DG29" s="647"/>
      <c r="DH29" s="647"/>
      <c r="DI29" s="647"/>
      <c r="DJ29" s="647"/>
      <c r="DK29" s="648"/>
      <c r="DL29" s="640">
        <v>1403035</v>
      </c>
      <c r="DM29" s="647"/>
      <c r="DN29" s="647"/>
      <c r="DO29" s="647"/>
      <c r="DP29" s="647"/>
      <c r="DQ29" s="647"/>
      <c r="DR29" s="647"/>
      <c r="DS29" s="647"/>
      <c r="DT29" s="647"/>
      <c r="DU29" s="647"/>
      <c r="DV29" s="648"/>
      <c r="DW29" s="637">
        <v>20.9</v>
      </c>
      <c r="DX29" s="649"/>
      <c r="DY29" s="649"/>
      <c r="DZ29" s="649"/>
      <c r="EA29" s="649"/>
      <c r="EB29" s="649"/>
      <c r="EC29" s="661"/>
    </row>
    <row r="30" spans="2:133" ht="11.25" customHeight="1" x14ac:dyDescent="0.2">
      <c r="B30" s="631" t="s">
        <v>305</v>
      </c>
      <c r="C30" s="632"/>
      <c r="D30" s="632"/>
      <c r="E30" s="632"/>
      <c r="F30" s="632"/>
      <c r="G30" s="632"/>
      <c r="H30" s="632"/>
      <c r="I30" s="632"/>
      <c r="J30" s="632"/>
      <c r="K30" s="632"/>
      <c r="L30" s="632"/>
      <c r="M30" s="632"/>
      <c r="N30" s="632"/>
      <c r="O30" s="632"/>
      <c r="P30" s="632"/>
      <c r="Q30" s="633"/>
      <c r="R30" s="634">
        <v>1373651</v>
      </c>
      <c r="S30" s="635"/>
      <c r="T30" s="635"/>
      <c r="U30" s="635"/>
      <c r="V30" s="635"/>
      <c r="W30" s="635"/>
      <c r="X30" s="635"/>
      <c r="Y30" s="636"/>
      <c r="Z30" s="672">
        <v>11.9</v>
      </c>
      <c r="AA30" s="672"/>
      <c r="AB30" s="672"/>
      <c r="AC30" s="672"/>
      <c r="AD30" s="673" t="s">
        <v>175</v>
      </c>
      <c r="AE30" s="673"/>
      <c r="AF30" s="673"/>
      <c r="AG30" s="673"/>
      <c r="AH30" s="673"/>
      <c r="AI30" s="673"/>
      <c r="AJ30" s="673"/>
      <c r="AK30" s="673"/>
      <c r="AL30" s="637" t="s">
        <v>131</v>
      </c>
      <c r="AM30" s="638"/>
      <c r="AN30" s="638"/>
      <c r="AO30" s="674"/>
      <c r="AP30" s="686" t="s">
        <v>222</v>
      </c>
      <c r="AQ30" s="687"/>
      <c r="AR30" s="687"/>
      <c r="AS30" s="687"/>
      <c r="AT30" s="687"/>
      <c r="AU30" s="687"/>
      <c r="AV30" s="687"/>
      <c r="AW30" s="687"/>
      <c r="AX30" s="687"/>
      <c r="AY30" s="687"/>
      <c r="AZ30" s="687"/>
      <c r="BA30" s="687"/>
      <c r="BB30" s="687"/>
      <c r="BC30" s="687"/>
      <c r="BD30" s="687"/>
      <c r="BE30" s="687"/>
      <c r="BF30" s="688"/>
      <c r="BG30" s="686" t="s">
        <v>306</v>
      </c>
      <c r="BH30" s="709"/>
      <c r="BI30" s="709"/>
      <c r="BJ30" s="709"/>
      <c r="BK30" s="709"/>
      <c r="BL30" s="709"/>
      <c r="BM30" s="709"/>
      <c r="BN30" s="709"/>
      <c r="BO30" s="709"/>
      <c r="BP30" s="709"/>
      <c r="BQ30" s="710"/>
      <c r="BR30" s="686" t="s">
        <v>307</v>
      </c>
      <c r="BS30" s="709"/>
      <c r="BT30" s="709"/>
      <c r="BU30" s="709"/>
      <c r="BV30" s="709"/>
      <c r="BW30" s="709"/>
      <c r="BX30" s="709"/>
      <c r="BY30" s="709"/>
      <c r="BZ30" s="709"/>
      <c r="CA30" s="709"/>
      <c r="CB30" s="710"/>
      <c r="CD30" s="655"/>
      <c r="CE30" s="656"/>
      <c r="CF30" s="631" t="s">
        <v>308</v>
      </c>
      <c r="CG30" s="632"/>
      <c r="CH30" s="632"/>
      <c r="CI30" s="632"/>
      <c r="CJ30" s="632"/>
      <c r="CK30" s="632"/>
      <c r="CL30" s="632"/>
      <c r="CM30" s="632"/>
      <c r="CN30" s="632"/>
      <c r="CO30" s="632"/>
      <c r="CP30" s="632"/>
      <c r="CQ30" s="633"/>
      <c r="CR30" s="634">
        <v>1373931</v>
      </c>
      <c r="CS30" s="635"/>
      <c r="CT30" s="635"/>
      <c r="CU30" s="635"/>
      <c r="CV30" s="635"/>
      <c r="CW30" s="635"/>
      <c r="CX30" s="635"/>
      <c r="CY30" s="636"/>
      <c r="CZ30" s="637">
        <v>12.6</v>
      </c>
      <c r="DA30" s="649"/>
      <c r="DB30" s="649"/>
      <c r="DC30" s="650"/>
      <c r="DD30" s="640">
        <v>1350510</v>
      </c>
      <c r="DE30" s="635"/>
      <c r="DF30" s="635"/>
      <c r="DG30" s="635"/>
      <c r="DH30" s="635"/>
      <c r="DI30" s="635"/>
      <c r="DJ30" s="635"/>
      <c r="DK30" s="636"/>
      <c r="DL30" s="640">
        <v>1350510</v>
      </c>
      <c r="DM30" s="635"/>
      <c r="DN30" s="635"/>
      <c r="DO30" s="635"/>
      <c r="DP30" s="635"/>
      <c r="DQ30" s="635"/>
      <c r="DR30" s="635"/>
      <c r="DS30" s="635"/>
      <c r="DT30" s="635"/>
      <c r="DU30" s="635"/>
      <c r="DV30" s="636"/>
      <c r="DW30" s="637">
        <v>20.2</v>
      </c>
      <c r="DX30" s="649"/>
      <c r="DY30" s="649"/>
      <c r="DZ30" s="649"/>
      <c r="EA30" s="649"/>
      <c r="EB30" s="649"/>
      <c r="EC30" s="661"/>
    </row>
    <row r="31" spans="2:133" ht="11.25" customHeight="1" x14ac:dyDescent="0.2">
      <c r="B31" s="701" t="s">
        <v>309</v>
      </c>
      <c r="C31" s="702"/>
      <c r="D31" s="702"/>
      <c r="E31" s="702"/>
      <c r="F31" s="702"/>
      <c r="G31" s="702"/>
      <c r="H31" s="702"/>
      <c r="I31" s="702"/>
      <c r="J31" s="702"/>
      <c r="K31" s="702"/>
      <c r="L31" s="702"/>
      <c r="M31" s="702"/>
      <c r="N31" s="702"/>
      <c r="O31" s="702"/>
      <c r="P31" s="702"/>
      <c r="Q31" s="703"/>
      <c r="R31" s="634" t="s">
        <v>131</v>
      </c>
      <c r="S31" s="635"/>
      <c r="T31" s="635"/>
      <c r="U31" s="635"/>
      <c r="V31" s="635"/>
      <c r="W31" s="635"/>
      <c r="X31" s="635"/>
      <c r="Y31" s="636"/>
      <c r="Z31" s="672" t="s">
        <v>239</v>
      </c>
      <c r="AA31" s="672"/>
      <c r="AB31" s="672"/>
      <c r="AC31" s="672"/>
      <c r="AD31" s="673" t="s">
        <v>131</v>
      </c>
      <c r="AE31" s="673"/>
      <c r="AF31" s="673"/>
      <c r="AG31" s="673"/>
      <c r="AH31" s="673"/>
      <c r="AI31" s="673"/>
      <c r="AJ31" s="673"/>
      <c r="AK31" s="673"/>
      <c r="AL31" s="637" t="s">
        <v>239</v>
      </c>
      <c r="AM31" s="638"/>
      <c r="AN31" s="638"/>
      <c r="AO31" s="674"/>
      <c r="AP31" s="704" t="s">
        <v>310</v>
      </c>
      <c r="AQ31" s="705"/>
      <c r="AR31" s="705"/>
      <c r="AS31" s="705"/>
      <c r="AT31" s="706" t="s">
        <v>311</v>
      </c>
      <c r="AU31" s="212"/>
      <c r="AV31" s="212"/>
      <c r="AW31" s="212"/>
      <c r="AX31" s="692" t="s">
        <v>187</v>
      </c>
      <c r="AY31" s="693"/>
      <c r="AZ31" s="693"/>
      <c r="BA31" s="693"/>
      <c r="BB31" s="693"/>
      <c r="BC31" s="693"/>
      <c r="BD31" s="693"/>
      <c r="BE31" s="693"/>
      <c r="BF31" s="694"/>
      <c r="BG31" s="696">
        <v>99.6</v>
      </c>
      <c r="BH31" s="697"/>
      <c r="BI31" s="697"/>
      <c r="BJ31" s="697"/>
      <c r="BK31" s="697"/>
      <c r="BL31" s="697"/>
      <c r="BM31" s="698">
        <v>96.9</v>
      </c>
      <c r="BN31" s="697"/>
      <c r="BO31" s="697"/>
      <c r="BP31" s="697"/>
      <c r="BQ31" s="699"/>
      <c r="BR31" s="696">
        <v>99.6</v>
      </c>
      <c r="BS31" s="697"/>
      <c r="BT31" s="697"/>
      <c r="BU31" s="697"/>
      <c r="BV31" s="697"/>
      <c r="BW31" s="697"/>
      <c r="BX31" s="698">
        <v>96.5</v>
      </c>
      <c r="BY31" s="697"/>
      <c r="BZ31" s="697"/>
      <c r="CA31" s="697"/>
      <c r="CB31" s="699"/>
      <c r="CD31" s="655"/>
      <c r="CE31" s="656"/>
      <c r="CF31" s="631" t="s">
        <v>312</v>
      </c>
      <c r="CG31" s="632"/>
      <c r="CH31" s="632"/>
      <c r="CI31" s="632"/>
      <c r="CJ31" s="632"/>
      <c r="CK31" s="632"/>
      <c r="CL31" s="632"/>
      <c r="CM31" s="632"/>
      <c r="CN31" s="632"/>
      <c r="CO31" s="632"/>
      <c r="CP31" s="632"/>
      <c r="CQ31" s="633"/>
      <c r="CR31" s="634">
        <v>52615</v>
      </c>
      <c r="CS31" s="647"/>
      <c r="CT31" s="647"/>
      <c r="CU31" s="647"/>
      <c r="CV31" s="647"/>
      <c r="CW31" s="647"/>
      <c r="CX31" s="647"/>
      <c r="CY31" s="648"/>
      <c r="CZ31" s="637">
        <v>0.5</v>
      </c>
      <c r="DA31" s="649"/>
      <c r="DB31" s="649"/>
      <c r="DC31" s="650"/>
      <c r="DD31" s="640">
        <v>52525</v>
      </c>
      <c r="DE31" s="647"/>
      <c r="DF31" s="647"/>
      <c r="DG31" s="647"/>
      <c r="DH31" s="647"/>
      <c r="DI31" s="647"/>
      <c r="DJ31" s="647"/>
      <c r="DK31" s="648"/>
      <c r="DL31" s="640">
        <v>52525</v>
      </c>
      <c r="DM31" s="647"/>
      <c r="DN31" s="647"/>
      <c r="DO31" s="647"/>
      <c r="DP31" s="647"/>
      <c r="DQ31" s="647"/>
      <c r="DR31" s="647"/>
      <c r="DS31" s="647"/>
      <c r="DT31" s="647"/>
      <c r="DU31" s="647"/>
      <c r="DV31" s="648"/>
      <c r="DW31" s="637">
        <v>0.8</v>
      </c>
      <c r="DX31" s="649"/>
      <c r="DY31" s="649"/>
      <c r="DZ31" s="649"/>
      <c r="EA31" s="649"/>
      <c r="EB31" s="649"/>
      <c r="EC31" s="661"/>
    </row>
    <row r="32" spans="2:133" ht="11.25" customHeight="1" x14ac:dyDescent="0.2">
      <c r="B32" s="631" t="s">
        <v>313</v>
      </c>
      <c r="C32" s="632"/>
      <c r="D32" s="632"/>
      <c r="E32" s="632"/>
      <c r="F32" s="632"/>
      <c r="G32" s="632"/>
      <c r="H32" s="632"/>
      <c r="I32" s="632"/>
      <c r="J32" s="632"/>
      <c r="K32" s="632"/>
      <c r="L32" s="632"/>
      <c r="M32" s="632"/>
      <c r="N32" s="632"/>
      <c r="O32" s="632"/>
      <c r="P32" s="632"/>
      <c r="Q32" s="633"/>
      <c r="R32" s="634">
        <v>710654</v>
      </c>
      <c r="S32" s="635"/>
      <c r="T32" s="635"/>
      <c r="U32" s="635"/>
      <c r="V32" s="635"/>
      <c r="W32" s="635"/>
      <c r="X32" s="635"/>
      <c r="Y32" s="636"/>
      <c r="Z32" s="672">
        <v>6.2</v>
      </c>
      <c r="AA32" s="672"/>
      <c r="AB32" s="672"/>
      <c r="AC32" s="672"/>
      <c r="AD32" s="673" t="s">
        <v>239</v>
      </c>
      <c r="AE32" s="673"/>
      <c r="AF32" s="673"/>
      <c r="AG32" s="673"/>
      <c r="AH32" s="673"/>
      <c r="AI32" s="673"/>
      <c r="AJ32" s="673"/>
      <c r="AK32" s="673"/>
      <c r="AL32" s="637" t="s">
        <v>131</v>
      </c>
      <c r="AM32" s="638"/>
      <c r="AN32" s="638"/>
      <c r="AO32" s="674"/>
      <c r="AP32" s="675"/>
      <c r="AQ32" s="676"/>
      <c r="AR32" s="676"/>
      <c r="AS32" s="676"/>
      <c r="AT32" s="707"/>
      <c r="AU32" s="208" t="s">
        <v>314</v>
      </c>
      <c r="AX32" s="631" t="s">
        <v>315</v>
      </c>
      <c r="AY32" s="632"/>
      <c r="AZ32" s="632"/>
      <c r="BA32" s="632"/>
      <c r="BB32" s="632"/>
      <c r="BC32" s="632"/>
      <c r="BD32" s="632"/>
      <c r="BE32" s="632"/>
      <c r="BF32" s="633"/>
      <c r="BG32" s="700">
        <v>99.7</v>
      </c>
      <c r="BH32" s="647"/>
      <c r="BI32" s="647"/>
      <c r="BJ32" s="647"/>
      <c r="BK32" s="647"/>
      <c r="BL32" s="647"/>
      <c r="BM32" s="638">
        <v>99.3</v>
      </c>
      <c r="BN32" s="647"/>
      <c r="BO32" s="647"/>
      <c r="BP32" s="647"/>
      <c r="BQ32" s="670"/>
      <c r="BR32" s="700">
        <v>99.8</v>
      </c>
      <c r="BS32" s="647"/>
      <c r="BT32" s="647"/>
      <c r="BU32" s="647"/>
      <c r="BV32" s="647"/>
      <c r="BW32" s="647"/>
      <c r="BX32" s="638">
        <v>99.2</v>
      </c>
      <c r="BY32" s="647"/>
      <c r="BZ32" s="647"/>
      <c r="CA32" s="647"/>
      <c r="CB32" s="670"/>
      <c r="CD32" s="657"/>
      <c r="CE32" s="658"/>
      <c r="CF32" s="631" t="s">
        <v>316</v>
      </c>
      <c r="CG32" s="632"/>
      <c r="CH32" s="632"/>
      <c r="CI32" s="632"/>
      <c r="CJ32" s="632"/>
      <c r="CK32" s="632"/>
      <c r="CL32" s="632"/>
      <c r="CM32" s="632"/>
      <c r="CN32" s="632"/>
      <c r="CO32" s="632"/>
      <c r="CP32" s="632"/>
      <c r="CQ32" s="633"/>
      <c r="CR32" s="634" t="s">
        <v>239</v>
      </c>
      <c r="CS32" s="635"/>
      <c r="CT32" s="635"/>
      <c r="CU32" s="635"/>
      <c r="CV32" s="635"/>
      <c r="CW32" s="635"/>
      <c r="CX32" s="635"/>
      <c r="CY32" s="636"/>
      <c r="CZ32" s="637" t="s">
        <v>239</v>
      </c>
      <c r="DA32" s="649"/>
      <c r="DB32" s="649"/>
      <c r="DC32" s="650"/>
      <c r="DD32" s="640" t="s">
        <v>239</v>
      </c>
      <c r="DE32" s="635"/>
      <c r="DF32" s="635"/>
      <c r="DG32" s="635"/>
      <c r="DH32" s="635"/>
      <c r="DI32" s="635"/>
      <c r="DJ32" s="635"/>
      <c r="DK32" s="636"/>
      <c r="DL32" s="640" t="s">
        <v>131</v>
      </c>
      <c r="DM32" s="635"/>
      <c r="DN32" s="635"/>
      <c r="DO32" s="635"/>
      <c r="DP32" s="635"/>
      <c r="DQ32" s="635"/>
      <c r="DR32" s="635"/>
      <c r="DS32" s="635"/>
      <c r="DT32" s="635"/>
      <c r="DU32" s="635"/>
      <c r="DV32" s="636"/>
      <c r="DW32" s="637" t="s">
        <v>239</v>
      </c>
      <c r="DX32" s="649"/>
      <c r="DY32" s="649"/>
      <c r="DZ32" s="649"/>
      <c r="EA32" s="649"/>
      <c r="EB32" s="649"/>
      <c r="EC32" s="661"/>
    </row>
    <row r="33" spans="2:133" ht="11.25" customHeight="1" x14ac:dyDescent="0.2">
      <c r="B33" s="631" t="s">
        <v>317</v>
      </c>
      <c r="C33" s="632"/>
      <c r="D33" s="632"/>
      <c r="E33" s="632"/>
      <c r="F33" s="632"/>
      <c r="G33" s="632"/>
      <c r="H33" s="632"/>
      <c r="I33" s="632"/>
      <c r="J33" s="632"/>
      <c r="K33" s="632"/>
      <c r="L33" s="632"/>
      <c r="M33" s="632"/>
      <c r="N33" s="632"/>
      <c r="O33" s="632"/>
      <c r="P33" s="632"/>
      <c r="Q33" s="633"/>
      <c r="R33" s="634">
        <v>19638</v>
      </c>
      <c r="S33" s="635"/>
      <c r="T33" s="635"/>
      <c r="U33" s="635"/>
      <c r="V33" s="635"/>
      <c r="W33" s="635"/>
      <c r="X33" s="635"/>
      <c r="Y33" s="636"/>
      <c r="Z33" s="672">
        <v>0.2</v>
      </c>
      <c r="AA33" s="672"/>
      <c r="AB33" s="672"/>
      <c r="AC33" s="672"/>
      <c r="AD33" s="673">
        <v>4611</v>
      </c>
      <c r="AE33" s="673"/>
      <c r="AF33" s="673"/>
      <c r="AG33" s="673"/>
      <c r="AH33" s="673"/>
      <c r="AI33" s="673"/>
      <c r="AJ33" s="673"/>
      <c r="AK33" s="673"/>
      <c r="AL33" s="637">
        <v>0.1</v>
      </c>
      <c r="AM33" s="638"/>
      <c r="AN33" s="638"/>
      <c r="AO33" s="674"/>
      <c r="AP33" s="677"/>
      <c r="AQ33" s="678"/>
      <c r="AR33" s="678"/>
      <c r="AS33" s="678"/>
      <c r="AT33" s="708"/>
      <c r="AU33" s="213"/>
      <c r="AV33" s="213"/>
      <c r="AW33" s="213"/>
      <c r="AX33" s="615" t="s">
        <v>318</v>
      </c>
      <c r="AY33" s="616"/>
      <c r="AZ33" s="616"/>
      <c r="BA33" s="616"/>
      <c r="BB33" s="616"/>
      <c r="BC33" s="616"/>
      <c r="BD33" s="616"/>
      <c r="BE33" s="616"/>
      <c r="BF33" s="617"/>
      <c r="BG33" s="695">
        <v>99.4</v>
      </c>
      <c r="BH33" s="619"/>
      <c r="BI33" s="619"/>
      <c r="BJ33" s="619"/>
      <c r="BK33" s="619"/>
      <c r="BL33" s="619"/>
      <c r="BM33" s="665">
        <v>94.5</v>
      </c>
      <c r="BN33" s="619"/>
      <c r="BO33" s="619"/>
      <c r="BP33" s="619"/>
      <c r="BQ33" s="682"/>
      <c r="BR33" s="695">
        <v>99.5</v>
      </c>
      <c r="BS33" s="619"/>
      <c r="BT33" s="619"/>
      <c r="BU33" s="619"/>
      <c r="BV33" s="619"/>
      <c r="BW33" s="619"/>
      <c r="BX33" s="665">
        <v>93.7</v>
      </c>
      <c r="BY33" s="619"/>
      <c r="BZ33" s="619"/>
      <c r="CA33" s="619"/>
      <c r="CB33" s="682"/>
      <c r="CD33" s="631" t="s">
        <v>319</v>
      </c>
      <c r="CE33" s="632"/>
      <c r="CF33" s="632"/>
      <c r="CG33" s="632"/>
      <c r="CH33" s="632"/>
      <c r="CI33" s="632"/>
      <c r="CJ33" s="632"/>
      <c r="CK33" s="632"/>
      <c r="CL33" s="632"/>
      <c r="CM33" s="632"/>
      <c r="CN33" s="632"/>
      <c r="CO33" s="632"/>
      <c r="CP33" s="632"/>
      <c r="CQ33" s="633"/>
      <c r="CR33" s="634">
        <v>5534870</v>
      </c>
      <c r="CS33" s="647"/>
      <c r="CT33" s="647"/>
      <c r="CU33" s="647"/>
      <c r="CV33" s="647"/>
      <c r="CW33" s="647"/>
      <c r="CX33" s="647"/>
      <c r="CY33" s="648"/>
      <c r="CZ33" s="637">
        <v>50.7</v>
      </c>
      <c r="DA33" s="649"/>
      <c r="DB33" s="649"/>
      <c r="DC33" s="650"/>
      <c r="DD33" s="640">
        <v>4507517</v>
      </c>
      <c r="DE33" s="647"/>
      <c r="DF33" s="647"/>
      <c r="DG33" s="647"/>
      <c r="DH33" s="647"/>
      <c r="DI33" s="647"/>
      <c r="DJ33" s="647"/>
      <c r="DK33" s="648"/>
      <c r="DL33" s="640">
        <v>2985371</v>
      </c>
      <c r="DM33" s="647"/>
      <c r="DN33" s="647"/>
      <c r="DO33" s="647"/>
      <c r="DP33" s="647"/>
      <c r="DQ33" s="647"/>
      <c r="DR33" s="647"/>
      <c r="DS33" s="647"/>
      <c r="DT33" s="647"/>
      <c r="DU33" s="647"/>
      <c r="DV33" s="648"/>
      <c r="DW33" s="637">
        <v>44.6</v>
      </c>
      <c r="DX33" s="649"/>
      <c r="DY33" s="649"/>
      <c r="DZ33" s="649"/>
      <c r="EA33" s="649"/>
      <c r="EB33" s="649"/>
      <c r="EC33" s="661"/>
    </row>
    <row r="34" spans="2:133" ht="11.25" customHeight="1" x14ac:dyDescent="0.2">
      <c r="B34" s="631" t="s">
        <v>320</v>
      </c>
      <c r="C34" s="632"/>
      <c r="D34" s="632"/>
      <c r="E34" s="632"/>
      <c r="F34" s="632"/>
      <c r="G34" s="632"/>
      <c r="H34" s="632"/>
      <c r="I34" s="632"/>
      <c r="J34" s="632"/>
      <c r="K34" s="632"/>
      <c r="L34" s="632"/>
      <c r="M34" s="632"/>
      <c r="N34" s="632"/>
      <c r="O34" s="632"/>
      <c r="P34" s="632"/>
      <c r="Q34" s="633"/>
      <c r="R34" s="634">
        <v>11250</v>
      </c>
      <c r="S34" s="635"/>
      <c r="T34" s="635"/>
      <c r="U34" s="635"/>
      <c r="V34" s="635"/>
      <c r="W34" s="635"/>
      <c r="X34" s="635"/>
      <c r="Y34" s="636"/>
      <c r="Z34" s="672">
        <v>0.1</v>
      </c>
      <c r="AA34" s="672"/>
      <c r="AB34" s="672"/>
      <c r="AC34" s="672"/>
      <c r="AD34" s="673" t="s">
        <v>131</v>
      </c>
      <c r="AE34" s="673"/>
      <c r="AF34" s="673"/>
      <c r="AG34" s="673"/>
      <c r="AH34" s="673"/>
      <c r="AI34" s="673"/>
      <c r="AJ34" s="673"/>
      <c r="AK34" s="673"/>
      <c r="AL34" s="637" t="s">
        <v>239</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321</v>
      </c>
      <c r="CE34" s="632"/>
      <c r="CF34" s="632"/>
      <c r="CG34" s="632"/>
      <c r="CH34" s="632"/>
      <c r="CI34" s="632"/>
      <c r="CJ34" s="632"/>
      <c r="CK34" s="632"/>
      <c r="CL34" s="632"/>
      <c r="CM34" s="632"/>
      <c r="CN34" s="632"/>
      <c r="CO34" s="632"/>
      <c r="CP34" s="632"/>
      <c r="CQ34" s="633"/>
      <c r="CR34" s="634">
        <v>1825057</v>
      </c>
      <c r="CS34" s="635"/>
      <c r="CT34" s="635"/>
      <c r="CU34" s="635"/>
      <c r="CV34" s="635"/>
      <c r="CW34" s="635"/>
      <c r="CX34" s="635"/>
      <c r="CY34" s="636"/>
      <c r="CZ34" s="637">
        <v>16.7</v>
      </c>
      <c r="DA34" s="649"/>
      <c r="DB34" s="649"/>
      <c r="DC34" s="650"/>
      <c r="DD34" s="640">
        <v>1364862</v>
      </c>
      <c r="DE34" s="635"/>
      <c r="DF34" s="635"/>
      <c r="DG34" s="635"/>
      <c r="DH34" s="635"/>
      <c r="DI34" s="635"/>
      <c r="DJ34" s="635"/>
      <c r="DK34" s="636"/>
      <c r="DL34" s="640">
        <v>1000116</v>
      </c>
      <c r="DM34" s="635"/>
      <c r="DN34" s="635"/>
      <c r="DO34" s="635"/>
      <c r="DP34" s="635"/>
      <c r="DQ34" s="635"/>
      <c r="DR34" s="635"/>
      <c r="DS34" s="635"/>
      <c r="DT34" s="635"/>
      <c r="DU34" s="635"/>
      <c r="DV34" s="636"/>
      <c r="DW34" s="637">
        <v>14.9</v>
      </c>
      <c r="DX34" s="649"/>
      <c r="DY34" s="649"/>
      <c r="DZ34" s="649"/>
      <c r="EA34" s="649"/>
      <c r="EB34" s="649"/>
      <c r="EC34" s="661"/>
    </row>
    <row r="35" spans="2:133" ht="11.25" customHeight="1" x14ac:dyDescent="0.2">
      <c r="B35" s="631" t="s">
        <v>322</v>
      </c>
      <c r="C35" s="632"/>
      <c r="D35" s="632"/>
      <c r="E35" s="632"/>
      <c r="F35" s="632"/>
      <c r="G35" s="632"/>
      <c r="H35" s="632"/>
      <c r="I35" s="632"/>
      <c r="J35" s="632"/>
      <c r="K35" s="632"/>
      <c r="L35" s="632"/>
      <c r="M35" s="632"/>
      <c r="N35" s="632"/>
      <c r="O35" s="632"/>
      <c r="P35" s="632"/>
      <c r="Q35" s="633"/>
      <c r="R35" s="634">
        <v>703070</v>
      </c>
      <c r="S35" s="635"/>
      <c r="T35" s="635"/>
      <c r="U35" s="635"/>
      <c r="V35" s="635"/>
      <c r="W35" s="635"/>
      <c r="X35" s="635"/>
      <c r="Y35" s="636"/>
      <c r="Z35" s="672">
        <v>6.1</v>
      </c>
      <c r="AA35" s="672"/>
      <c r="AB35" s="672"/>
      <c r="AC35" s="672"/>
      <c r="AD35" s="673" t="s">
        <v>239</v>
      </c>
      <c r="AE35" s="673"/>
      <c r="AF35" s="673"/>
      <c r="AG35" s="673"/>
      <c r="AH35" s="673"/>
      <c r="AI35" s="673"/>
      <c r="AJ35" s="673"/>
      <c r="AK35" s="673"/>
      <c r="AL35" s="637" t="s">
        <v>131</v>
      </c>
      <c r="AM35" s="638"/>
      <c r="AN35" s="638"/>
      <c r="AO35" s="674"/>
      <c r="AP35" s="216"/>
      <c r="AQ35" s="686" t="s">
        <v>323</v>
      </c>
      <c r="AR35" s="687"/>
      <c r="AS35" s="687"/>
      <c r="AT35" s="687"/>
      <c r="AU35" s="687"/>
      <c r="AV35" s="687"/>
      <c r="AW35" s="687"/>
      <c r="AX35" s="687"/>
      <c r="AY35" s="687"/>
      <c r="AZ35" s="687"/>
      <c r="BA35" s="687"/>
      <c r="BB35" s="687"/>
      <c r="BC35" s="687"/>
      <c r="BD35" s="687"/>
      <c r="BE35" s="687"/>
      <c r="BF35" s="688"/>
      <c r="BG35" s="686" t="s">
        <v>324</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325</v>
      </c>
      <c r="CE35" s="632"/>
      <c r="CF35" s="632"/>
      <c r="CG35" s="632"/>
      <c r="CH35" s="632"/>
      <c r="CI35" s="632"/>
      <c r="CJ35" s="632"/>
      <c r="CK35" s="632"/>
      <c r="CL35" s="632"/>
      <c r="CM35" s="632"/>
      <c r="CN35" s="632"/>
      <c r="CO35" s="632"/>
      <c r="CP35" s="632"/>
      <c r="CQ35" s="633"/>
      <c r="CR35" s="634">
        <v>237130</v>
      </c>
      <c r="CS35" s="647"/>
      <c r="CT35" s="647"/>
      <c r="CU35" s="647"/>
      <c r="CV35" s="647"/>
      <c r="CW35" s="647"/>
      <c r="CX35" s="647"/>
      <c r="CY35" s="648"/>
      <c r="CZ35" s="637">
        <v>2.2000000000000002</v>
      </c>
      <c r="DA35" s="649"/>
      <c r="DB35" s="649"/>
      <c r="DC35" s="650"/>
      <c r="DD35" s="640">
        <v>156371</v>
      </c>
      <c r="DE35" s="647"/>
      <c r="DF35" s="647"/>
      <c r="DG35" s="647"/>
      <c r="DH35" s="647"/>
      <c r="DI35" s="647"/>
      <c r="DJ35" s="647"/>
      <c r="DK35" s="648"/>
      <c r="DL35" s="640">
        <v>146060</v>
      </c>
      <c r="DM35" s="647"/>
      <c r="DN35" s="647"/>
      <c r="DO35" s="647"/>
      <c r="DP35" s="647"/>
      <c r="DQ35" s="647"/>
      <c r="DR35" s="647"/>
      <c r="DS35" s="647"/>
      <c r="DT35" s="647"/>
      <c r="DU35" s="647"/>
      <c r="DV35" s="648"/>
      <c r="DW35" s="637">
        <v>2.2000000000000002</v>
      </c>
      <c r="DX35" s="649"/>
      <c r="DY35" s="649"/>
      <c r="DZ35" s="649"/>
      <c r="EA35" s="649"/>
      <c r="EB35" s="649"/>
      <c r="EC35" s="661"/>
    </row>
    <row r="36" spans="2:133" ht="11.25" customHeight="1" x14ac:dyDescent="0.2">
      <c r="B36" s="631" t="s">
        <v>326</v>
      </c>
      <c r="C36" s="632"/>
      <c r="D36" s="632"/>
      <c r="E36" s="632"/>
      <c r="F36" s="632"/>
      <c r="G36" s="632"/>
      <c r="H36" s="632"/>
      <c r="I36" s="632"/>
      <c r="J36" s="632"/>
      <c r="K36" s="632"/>
      <c r="L36" s="632"/>
      <c r="M36" s="632"/>
      <c r="N36" s="632"/>
      <c r="O36" s="632"/>
      <c r="P36" s="632"/>
      <c r="Q36" s="633"/>
      <c r="R36" s="634">
        <v>132949</v>
      </c>
      <c r="S36" s="635"/>
      <c r="T36" s="635"/>
      <c r="U36" s="635"/>
      <c r="V36" s="635"/>
      <c r="W36" s="635"/>
      <c r="X36" s="635"/>
      <c r="Y36" s="636"/>
      <c r="Z36" s="672">
        <v>1.2</v>
      </c>
      <c r="AA36" s="672"/>
      <c r="AB36" s="672"/>
      <c r="AC36" s="672"/>
      <c r="AD36" s="673" t="s">
        <v>131</v>
      </c>
      <c r="AE36" s="673"/>
      <c r="AF36" s="673"/>
      <c r="AG36" s="673"/>
      <c r="AH36" s="673"/>
      <c r="AI36" s="673"/>
      <c r="AJ36" s="673"/>
      <c r="AK36" s="673"/>
      <c r="AL36" s="637" t="s">
        <v>175</v>
      </c>
      <c r="AM36" s="638"/>
      <c r="AN36" s="638"/>
      <c r="AO36" s="674"/>
      <c r="AP36" s="216"/>
      <c r="AQ36" s="683" t="s">
        <v>327</v>
      </c>
      <c r="AR36" s="684"/>
      <c r="AS36" s="684"/>
      <c r="AT36" s="684"/>
      <c r="AU36" s="684"/>
      <c r="AV36" s="684"/>
      <c r="AW36" s="684"/>
      <c r="AX36" s="684"/>
      <c r="AY36" s="685"/>
      <c r="AZ36" s="689">
        <v>1890377</v>
      </c>
      <c r="BA36" s="690"/>
      <c r="BB36" s="690"/>
      <c r="BC36" s="690"/>
      <c r="BD36" s="690"/>
      <c r="BE36" s="690"/>
      <c r="BF36" s="691"/>
      <c r="BG36" s="692" t="s">
        <v>328</v>
      </c>
      <c r="BH36" s="693"/>
      <c r="BI36" s="693"/>
      <c r="BJ36" s="693"/>
      <c r="BK36" s="693"/>
      <c r="BL36" s="693"/>
      <c r="BM36" s="693"/>
      <c r="BN36" s="693"/>
      <c r="BO36" s="693"/>
      <c r="BP36" s="693"/>
      <c r="BQ36" s="693"/>
      <c r="BR36" s="693"/>
      <c r="BS36" s="693"/>
      <c r="BT36" s="693"/>
      <c r="BU36" s="694"/>
      <c r="BV36" s="689">
        <v>8464</v>
      </c>
      <c r="BW36" s="690"/>
      <c r="BX36" s="690"/>
      <c r="BY36" s="690"/>
      <c r="BZ36" s="690"/>
      <c r="CA36" s="690"/>
      <c r="CB36" s="691"/>
      <c r="CD36" s="631" t="s">
        <v>329</v>
      </c>
      <c r="CE36" s="632"/>
      <c r="CF36" s="632"/>
      <c r="CG36" s="632"/>
      <c r="CH36" s="632"/>
      <c r="CI36" s="632"/>
      <c r="CJ36" s="632"/>
      <c r="CK36" s="632"/>
      <c r="CL36" s="632"/>
      <c r="CM36" s="632"/>
      <c r="CN36" s="632"/>
      <c r="CO36" s="632"/>
      <c r="CP36" s="632"/>
      <c r="CQ36" s="633"/>
      <c r="CR36" s="634">
        <v>2381783</v>
      </c>
      <c r="CS36" s="635"/>
      <c r="CT36" s="635"/>
      <c r="CU36" s="635"/>
      <c r="CV36" s="635"/>
      <c r="CW36" s="635"/>
      <c r="CX36" s="635"/>
      <c r="CY36" s="636"/>
      <c r="CZ36" s="637">
        <v>21.8</v>
      </c>
      <c r="DA36" s="649"/>
      <c r="DB36" s="649"/>
      <c r="DC36" s="650"/>
      <c r="DD36" s="640">
        <v>2059757</v>
      </c>
      <c r="DE36" s="635"/>
      <c r="DF36" s="635"/>
      <c r="DG36" s="635"/>
      <c r="DH36" s="635"/>
      <c r="DI36" s="635"/>
      <c r="DJ36" s="635"/>
      <c r="DK36" s="636"/>
      <c r="DL36" s="640">
        <v>1199054</v>
      </c>
      <c r="DM36" s="635"/>
      <c r="DN36" s="635"/>
      <c r="DO36" s="635"/>
      <c r="DP36" s="635"/>
      <c r="DQ36" s="635"/>
      <c r="DR36" s="635"/>
      <c r="DS36" s="635"/>
      <c r="DT36" s="635"/>
      <c r="DU36" s="635"/>
      <c r="DV36" s="636"/>
      <c r="DW36" s="637">
        <v>17.899999999999999</v>
      </c>
      <c r="DX36" s="649"/>
      <c r="DY36" s="649"/>
      <c r="DZ36" s="649"/>
      <c r="EA36" s="649"/>
      <c r="EB36" s="649"/>
      <c r="EC36" s="661"/>
    </row>
    <row r="37" spans="2:133" ht="11.25" customHeight="1" x14ac:dyDescent="0.2">
      <c r="B37" s="631" t="s">
        <v>330</v>
      </c>
      <c r="C37" s="632"/>
      <c r="D37" s="632"/>
      <c r="E37" s="632"/>
      <c r="F37" s="632"/>
      <c r="G37" s="632"/>
      <c r="H37" s="632"/>
      <c r="I37" s="632"/>
      <c r="J37" s="632"/>
      <c r="K37" s="632"/>
      <c r="L37" s="632"/>
      <c r="M37" s="632"/>
      <c r="N37" s="632"/>
      <c r="O37" s="632"/>
      <c r="P37" s="632"/>
      <c r="Q37" s="633"/>
      <c r="R37" s="634">
        <v>240355</v>
      </c>
      <c r="S37" s="635"/>
      <c r="T37" s="635"/>
      <c r="U37" s="635"/>
      <c r="V37" s="635"/>
      <c r="W37" s="635"/>
      <c r="X37" s="635"/>
      <c r="Y37" s="636"/>
      <c r="Z37" s="672">
        <v>2.1</v>
      </c>
      <c r="AA37" s="672"/>
      <c r="AB37" s="672"/>
      <c r="AC37" s="672"/>
      <c r="AD37" s="673">
        <v>26146</v>
      </c>
      <c r="AE37" s="673"/>
      <c r="AF37" s="673"/>
      <c r="AG37" s="673"/>
      <c r="AH37" s="673"/>
      <c r="AI37" s="673"/>
      <c r="AJ37" s="673"/>
      <c r="AK37" s="673"/>
      <c r="AL37" s="637">
        <v>0.4</v>
      </c>
      <c r="AM37" s="638"/>
      <c r="AN37" s="638"/>
      <c r="AO37" s="674"/>
      <c r="AQ37" s="667" t="s">
        <v>331</v>
      </c>
      <c r="AR37" s="668"/>
      <c r="AS37" s="668"/>
      <c r="AT37" s="668"/>
      <c r="AU37" s="668"/>
      <c r="AV37" s="668"/>
      <c r="AW37" s="668"/>
      <c r="AX37" s="668"/>
      <c r="AY37" s="669"/>
      <c r="AZ37" s="634">
        <v>952072</v>
      </c>
      <c r="BA37" s="635"/>
      <c r="BB37" s="635"/>
      <c r="BC37" s="635"/>
      <c r="BD37" s="647"/>
      <c r="BE37" s="647"/>
      <c r="BF37" s="670"/>
      <c r="BG37" s="631" t="s">
        <v>332</v>
      </c>
      <c r="BH37" s="632"/>
      <c r="BI37" s="632"/>
      <c r="BJ37" s="632"/>
      <c r="BK37" s="632"/>
      <c r="BL37" s="632"/>
      <c r="BM37" s="632"/>
      <c r="BN37" s="632"/>
      <c r="BO37" s="632"/>
      <c r="BP37" s="632"/>
      <c r="BQ37" s="632"/>
      <c r="BR37" s="632"/>
      <c r="BS37" s="632"/>
      <c r="BT37" s="632"/>
      <c r="BU37" s="633"/>
      <c r="BV37" s="634">
        <v>80401</v>
      </c>
      <c r="BW37" s="635"/>
      <c r="BX37" s="635"/>
      <c r="BY37" s="635"/>
      <c r="BZ37" s="635"/>
      <c r="CA37" s="635"/>
      <c r="CB37" s="671"/>
      <c r="CD37" s="631" t="s">
        <v>333</v>
      </c>
      <c r="CE37" s="632"/>
      <c r="CF37" s="632"/>
      <c r="CG37" s="632"/>
      <c r="CH37" s="632"/>
      <c r="CI37" s="632"/>
      <c r="CJ37" s="632"/>
      <c r="CK37" s="632"/>
      <c r="CL37" s="632"/>
      <c r="CM37" s="632"/>
      <c r="CN37" s="632"/>
      <c r="CO37" s="632"/>
      <c r="CP37" s="632"/>
      <c r="CQ37" s="633"/>
      <c r="CR37" s="634">
        <v>3861</v>
      </c>
      <c r="CS37" s="647"/>
      <c r="CT37" s="647"/>
      <c r="CU37" s="647"/>
      <c r="CV37" s="647"/>
      <c r="CW37" s="647"/>
      <c r="CX37" s="647"/>
      <c r="CY37" s="648"/>
      <c r="CZ37" s="637">
        <v>0</v>
      </c>
      <c r="DA37" s="649"/>
      <c r="DB37" s="649"/>
      <c r="DC37" s="650"/>
      <c r="DD37" s="640">
        <v>3861</v>
      </c>
      <c r="DE37" s="647"/>
      <c r="DF37" s="647"/>
      <c r="DG37" s="647"/>
      <c r="DH37" s="647"/>
      <c r="DI37" s="647"/>
      <c r="DJ37" s="647"/>
      <c r="DK37" s="648"/>
      <c r="DL37" s="640">
        <v>3861</v>
      </c>
      <c r="DM37" s="647"/>
      <c r="DN37" s="647"/>
      <c r="DO37" s="647"/>
      <c r="DP37" s="647"/>
      <c r="DQ37" s="647"/>
      <c r="DR37" s="647"/>
      <c r="DS37" s="647"/>
      <c r="DT37" s="647"/>
      <c r="DU37" s="647"/>
      <c r="DV37" s="648"/>
      <c r="DW37" s="637">
        <v>0.1</v>
      </c>
      <c r="DX37" s="649"/>
      <c r="DY37" s="649"/>
      <c r="DZ37" s="649"/>
      <c r="EA37" s="649"/>
      <c r="EB37" s="649"/>
      <c r="EC37" s="661"/>
    </row>
    <row r="38" spans="2:133" ht="11.25" customHeight="1" x14ac:dyDescent="0.2">
      <c r="B38" s="631" t="s">
        <v>334</v>
      </c>
      <c r="C38" s="632"/>
      <c r="D38" s="632"/>
      <c r="E38" s="632"/>
      <c r="F38" s="632"/>
      <c r="G38" s="632"/>
      <c r="H38" s="632"/>
      <c r="I38" s="632"/>
      <c r="J38" s="632"/>
      <c r="K38" s="632"/>
      <c r="L38" s="632"/>
      <c r="M38" s="632"/>
      <c r="N38" s="632"/>
      <c r="O38" s="632"/>
      <c r="P38" s="632"/>
      <c r="Q38" s="633"/>
      <c r="R38" s="634">
        <v>838649</v>
      </c>
      <c r="S38" s="635"/>
      <c r="T38" s="635"/>
      <c r="U38" s="635"/>
      <c r="V38" s="635"/>
      <c r="W38" s="635"/>
      <c r="X38" s="635"/>
      <c r="Y38" s="636"/>
      <c r="Z38" s="672">
        <v>7.3</v>
      </c>
      <c r="AA38" s="672"/>
      <c r="AB38" s="672"/>
      <c r="AC38" s="672"/>
      <c r="AD38" s="673" t="s">
        <v>131</v>
      </c>
      <c r="AE38" s="673"/>
      <c r="AF38" s="673"/>
      <c r="AG38" s="673"/>
      <c r="AH38" s="673"/>
      <c r="AI38" s="673"/>
      <c r="AJ38" s="673"/>
      <c r="AK38" s="673"/>
      <c r="AL38" s="637" t="s">
        <v>131</v>
      </c>
      <c r="AM38" s="638"/>
      <c r="AN38" s="638"/>
      <c r="AO38" s="674"/>
      <c r="AQ38" s="667" t="s">
        <v>335</v>
      </c>
      <c r="AR38" s="668"/>
      <c r="AS38" s="668"/>
      <c r="AT38" s="668"/>
      <c r="AU38" s="668"/>
      <c r="AV38" s="668"/>
      <c r="AW38" s="668"/>
      <c r="AX38" s="668"/>
      <c r="AY38" s="669"/>
      <c r="AZ38" s="634">
        <v>100088</v>
      </c>
      <c r="BA38" s="635"/>
      <c r="BB38" s="635"/>
      <c r="BC38" s="635"/>
      <c r="BD38" s="647"/>
      <c r="BE38" s="647"/>
      <c r="BF38" s="670"/>
      <c r="BG38" s="631" t="s">
        <v>336</v>
      </c>
      <c r="BH38" s="632"/>
      <c r="BI38" s="632"/>
      <c r="BJ38" s="632"/>
      <c r="BK38" s="632"/>
      <c r="BL38" s="632"/>
      <c r="BM38" s="632"/>
      <c r="BN38" s="632"/>
      <c r="BO38" s="632"/>
      <c r="BP38" s="632"/>
      <c r="BQ38" s="632"/>
      <c r="BR38" s="632"/>
      <c r="BS38" s="632"/>
      <c r="BT38" s="632"/>
      <c r="BU38" s="633"/>
      <c r="BV38" s="634">
        <v>2103</v>
      </c>
      <c r="BW38" s="635"/>
      <c r="BX38" s="635"/>
      <c r="BY38" s="635"/>
      <c r="BZ38" s="635"/>
      <c r="CA38" s="635"/>
      <c r="CB38" s="671"/>
      <c r="CD38" s="631" t="s">
        <v>337</v>
      </c>
      <c r="CE38" s="632"/>
      <c r="CF38" s="632"/>
      <c r="CG38" s="632"/>
      <c r="CH38" s="632"/>
      <c r="CI38" s="632"/>
      <c r="CJ38" s="632"/>
      <c r="CK38" s="632"/>
      <c r="CL38" s="632"/>
      <c r="CM38" s="632"/>
      <c r="CN38" s="632"/>
      <c r="CO38" s="632"/>
      <c r="CP38" s="632"/>
      <c r="CQ38" s="633"/>
      <c r="CR38" s="634">
        <v>926556</v>
      </c>
      <c r="CS38" s="635"/>
      <c r="CT38" s="635"/>
      <c r="CU38" s="635"/>
      <c r="CV38" s="635"/>
      <c r="CW38" s="635"/>
      <c r="CX38" s="635"/>
      <c r="CY38" s="636"/>
      <c r="CZ38" s="637">
        <v>8.5</v>
      </c>
      <c r="DA38" s="649"/>
      <c r="DB38" s="649"/>
      <c r="DC38" s="650"/>
      <c r="DD38" s="640">
        <v>772688</v>
      </c>
      <c r="DE38" s="635"/>
      <c r="DF38" s="635"/>
      <c r="DG38" s="635"/>
      <c r="DH38" s="635"/>
      <c r="DI38" s="635"/>
      <c r="DJ38" s="635"/>
      <c r="DK38" s="636"/>
      <c r="DL38" s="640">
        <v>640141</v>
      </c>
      <c r="DM38" s="635"/>
      <c r="DN38" s="635"/>
      <c r="DO38" s="635"/>
      <c r="DP38" s="635"/>
      <c r="DQ38" s="635"/>
      <c r="DR38" s="635"/>
      <c r="DS38" s="635"/>
      <c r="DT38" s="635"/>
      <c r="DU38" s="635"/>
      <c r="DV38" s="636"/>
      <c r="DW38" s="637">
        <v>9.6</v>
      </c>
      <c r="DX38" s="649"/>
      <c r="DY38" s="649"/>
      <c r="DZ38" s="649"/>
      <c r="EA38" s="649"/>
      <c r="EB38" s="649"/>
      <c r="EC38" s="661"/>
    </row>
    <row r="39" spans="2:133" ht="11.25" customHeight="1" x14ac:dyDescent="0.2">
      <c r="B39" s="631" t="s">
        <v>338</v>
      </c>
      <c r="C39" s="632"/>
      <c r="D39" s="632"/>
      <c r="E39" s="632"/>
      <c r="F39" s="632"/>
      <c r="G39" s="632"/>
      <c r="H39" s="632"/>
      <c r="I39" s="632"/>
      <c r="J39" s="632"/>
      <c r="K39" s="632"/>
      <c r="L39" s="632"/>
      <c r="M39" s="632"/>
      <c r="N39" s="632"/>
      <c r="O39" s="632"/>
      <c r="P39" s="632"/>
      <c r="Q39" s="633"/>
      <c r="R39" s="634" t="s">
        <v>131</v>
      </c>
      <c r="S39" s="635"/>
      <c r="T39" s="635"/>
      <c r="U39" s="635"/>
      <c r="V39" s="635"/>
      <c r="W39" s="635"/>
      <c r="X39" s="635"/>
      <c r="Y39" s="636"/>
      <c r="Z39" s="672" t="s">
        <v>131</v>
      </c>
      <c r="AA39" s="672"/>
      <c r="AB39" s="672"/>
      <c r="AC39" s="672"/>
      <c r="AD39" s="673" t="s">
        <v>131</v>
      </c>
      <c r="AE39" s="673"/>
      <c r="AF39" s="673"/>
      <c r="AG39" s="673"/>
      <c r="AH39" s="673"/>
      <c r="AI39" s="673"/>
      <c r="AJ39" s="673"/>
      <c r="AK39" s="673"/>
      <c r="AL39" s="637" t="s">
        <v>131</v>
      </c>
      <c r="AM39" s="638"/>
      <c r="AN39" s="638"/>
      <c r="AO39" s="674"/>
      <c r="AQ39" s="667" t="s">
        <v>339</v>
      </c>
      <c r="AR39" s="668"/>
      <c r="AS39" s="668"/>
      <c r="AT39" s="668"/>
      <c r="AU39" s="668"/>
      <c r="AV39" s="668"/>
      <c r="AW39" s="668"/>
      <c r="AX39" s="668"/>
      <c r="AY39" s="669"/>
      <c r="AZ39" s="634">
        <v>11749</v>
      </c>
      <c r="BA39" s="635"/>
      <c r="BB39" s="635"/>
      <c r="BC39" s="635"/>
      <c r="BD39" s="647"/>
      <c r="BE39" s="647"/>
      <c r="BF39" s="670"/>
      <c r="BG39" s="631" t="s">
        <v>340</v>
      </c>
      <c r="BH39" s="632"/>
      <c r="BI39" s="632"/>
      <c r="BJ39" s="632"/>
      <c r="BK39" s="632"/>
      <c r="BL39" s="632"/>
      <c r="BM39" s="632"/>
      <c r="BN39" s="632"/>
      <c r="BO39" s="632"/>
      <c r="BP39" s="632"/>
      <c r="BQ39" s="632"/>
      <c r="BR39" s="632"/>
      <c r="BS39" s="632"/>
      <c r="BT39" s="632"/>
      <c r="BU39" s="633"/>
      <c r="BV39" s="634">
        <v>3125</v>
      </c>
      <c r="BW39" s="635"/>
      <c r="BX39" s="635"/>
      <c r="BY39" s="635"/>
      <c r="BZ39" s="635"/>
      <c r="CA39" s="635"/>
      <c r="CB39" s="671"/>
      <c r="CD39" s="631" t="s">
        <v>341</v>
      </c>
      <c r="CE39" s="632"/>
      <c r="CF39" s="632"/>
      <c r="CG39" s="632"/>
      <c r="CH39" s="632"/>
      <c r="CI39" s="632"/>
      <c r="CJ39" s="632"/>
      <c r="CK39" s="632"/>
      <c r="CL39" s="632"/>
      <c r="CM39" s="632"/>
      <c r="CN39" s="632"/>
      <c r="CO39" s="632"/>
      <c r="CP39" s="632"/>
      <c r="CQ39" s="633"/>
      <c r="CR39" s="634">
        <v>163044</v>
      </c>
      <c r="CS39" s="647"/>
      <c r="CT39" s="647"/>
      <c r="CU39" s="647"/>
      <c r="CV39" s="647"/>
      <c r="CW39" s="647"/>
      <c r="CX39" s="647"/>
      <c r="CY39" s="648"/>
      <c r="CZ39" s="637">
        <v>1.5</v>
      </c>
      <c r="DA39" s="649"/>
      <c r="DB39" s="649"/>
      <c r="DC39" s="650"/>
      <c r="DD39" s="640">
        <v>152539</v>
      </c>
      <c r="DE39" s="647"/>
      <c r="DF39" s="647"/>
      <c r="DG39" s="647"/>
      <c r="DH39" s="647"/>
      <c r="DI39" s="647"/>
      <c r="DJ39" s="647"/>
      <c r="DK39" s="648"/>
      <c r="DL39" s="640" t="s">
        <v>239</v>
      </c>
      <c r="DM39" s="647"/>
      <c r="DN39" s="647"/>
      <c r="DO39" s="647"/>
      <c r="DP39" s="647"/>
      <c r="DQ39" s="647"/>
      <c r="DR39" s="647"/>
      <c r="DS39" s="647"/>
      <c r="DT39" s="647"/>
      <c r="DU39" s="647"/>
      <c r="DV39" s="648"/>
      <c r="DW39" s="637" t="s">
        <v>131</v>
      </c>
      <c r="DX39" s="649"/>
      <c r="DY39" s="649"/>
      <c r="DZ39" s="649"/>
      <c r="EA39" s="649"/>
      <c r="EB39" s="649"/>
      <c r="EC39" s="661"/>
    </row>
    <row r="40" spans="2:133" ht="11.25" customHeight="1" x14ac:dyDescent="0.2">
      <c r="B40" s="631" t="s">
        <v>342</v>
      </c>
      <c r="C40" s="632"/>
      <c r="D40" s="632"/>
      <c r="E40" s="632"/>
      <c r="F40" s="632"/>
      <c r="G40" s="632"/>
      <c r="H40" s="632"/>
      <c r="I40" s="632"/>
      <c r="J40" s="632"/>
      <c r="K40" s="632"/>
      <c r="L40" s="632"/>
      <c r="M40" s="632"/>
      <c r="N40" s="632"/>
      <c r="O40" s="632"/>
      <c r="P40" s="632"/>
      <c r="Q40" s="633"/>
      <c r="R40" s="634">
        <v>66649</v>
      </c>
      <c r="S40" s="635"/>
      <c r="T40" s="635"/>
      <c r="U40" s="635"/>
      <c r="V40" s="635"/>
      <c r="W40" s="635"/>
      <c r="X40" s="635"/>
      <c r="Y40" s="636"/>
      <c r="Z40" s="672">
        <v>0.6</v>
      </c>
      <c r="AA40" s="672"/>
      <c r="AB40" s="672"/>
      <c r="AC40" s="672"/>
      <c r="AD40" s="673" t="s">
        <v>131</v>
      </c>
      <c r="AE40" s="673"/>
      <c r="AF40" s="673"/>
      <c r="AG40" s="673"/>
      <c r="AH40" s="673"/>
      <c r="AI40" s="673"/>
      <c r="AJ40" s="673"/>
      <c r="AK40" s="673"/>
      <c r="AL40" s="637" t="s">
        <v>131</v>
      </c>
      <c r="AM40" s="638"/>
      <c r="AN40" s="638"/>
      <c r="AO40" s="674"/>
      <c r="AQ40" s="667" t="s">
        <v>343</v>
      </c>
      <c r="AR40" s="668"/>
      <c r="AS40" s="668"/>
      <c r="AT40" s="668"/>
      <c r="AU40" s="668"/>
      <c r="AV40" s="668"/>
      <c r="AW40" s="668"/>
      <c r="AX40" s="668"/>
      <c r="AY40" s="669"/>
      <c r="AZ40" s="634" t="s">
        <v>131</v>
      </c>
      <c r="BA40" s="635"/>
      <c r="BB40" s="635"/>
      <c r="BC40" s="635"/>
      <c r="BD40" s="647"/>
      <c r="BE40" s="647"/>
      <c r="BF40" s="670"/>
      <c r="BG40" s="675" t="s">
        <v>344</v>
      </c>
      <c r="BH40" s="676"/>
      <c r="BI40" s="676"/>
      <c r="BJ40" s="676"/>
      <c r="BK40" s="676"/>
      <c r="BL40" s="217"/>
      <c r="BM40" s="632" t="s">
        <v>345</v>
      </c>
      <c r="BN40" s="632"/>
      <c r="BO40" s="632"/>
      <c r="BP40" s="632"/>
      <c r="BQ40" s="632"/>
      <c r="BR40" s="632"/>
      <c r="BS40" s="632"/>
      <c r="BT40" s="632"/>
      <c r="BU40" s="633"/>
      <c r="BV40" s="634">
        <v>85</v>
      </c>
      <c r="BW40" s="635"/>
      <c r="BX40" s="635"/>
      <c r="BY40" s="635"/>
      <c r="BZ40" s="635"/>
      <c r="CA40" s="635"/>
      <c r="CB40" s="671"/>
      <c r="CD40" s="631" t="s">
        <v>346</v>
      </c>
      <c r="CE40" s="632"/>
      <c r="CF40" s="632"/>
      <c r="CG40" s="632"/>
      <c r="CH40" s="632"/>
      <c r="CI40" s="632"/>
      <c r="CJ40" s="632"/>
      <c r="CK40" s="632"/>
      <c r="CL40" s="632"/>
      <c r="CM40" s="632"/>
      <c r="CN40" s="632"/>
      <c r="CO40" s="632"/>
      <c r="CP40" s="632"/>
      <c r="CQ40" s="633"/>
      <c r="CR40" s="634">
        <v>1300</v>
      </c>
      <c r="CS40" s="635"/>
      <c r="CT40" s="635"/>
      <c r="CU40" s="635"/>
      <c r="CV40" s="635"/>
      <c r="CW40" s="635"/>
      <c r="CX40" s="635"/>
      <c r="CY40" s="636"/>
      <c r="CZ40" s="637">
        <v>0</v>
      </c>
      <c r="DA40" s="649"/>
      <c r="DB40" s="649"/>
      <c r="DC40" s="650"/>
      <c r="DD40" s="640">
        <v>1300</v>
      </c>
      <c r="DE40" s="635"/>
      <c r="DF40" s="635"/>
      <c r="DG40" s="635"/>
      <c r="DH40" s="635"/>
      <c r="DI40" s="635"/>
      <c r="DJ40" s="635"/>
      <c r="DK40" s="636"/>
      <c r="DL40" s="640" t="s">
        <v>239</v>
      </c>
      <c r="DM40" s="635"/>
      <c r="DN40" s="635"/>
      <c r="DO40" s="635"/>
      <c r="DP40" s="635"/>
      <c r="DQ40" s="635"/>
      <c r="DR40" s="635"/>
      <c r="DS40" s="635"/>
      <c r="DT40" s="635"/>
      <c r="DU40" s="635"/>
      <c r="DV40" s="636"/>
      <c r="DW40" s="637" t="s">
        <v>239</v>
      </c>
      <c r="DX40" s="649"/>
      <c r="DY40" s="649"/>
      <c r="DZ40" s="649"/>
      <c r="EA40" s="649"/>
      <c r="EB40" s="649"/>
      <c r="EC40" s="661"/>
    </row>
    <row r="41" spans="2:133" ht="11.25" customHeight="1" x14ac:dyDescent="0.2">
      <c r="B41" s="615" t="s">
        <v>347</v>
      </c>
      <c r="C41" s="616"/>
      <c r="D41" s="616"/>
      <c r="E41" s="616"/>
      <c r="F41" s="616"/>
      <c r="G41" s="616"/>
      <c r="H41" s="616"/>
      <c r="I41" s="616"/>
      <c r="J41" s="616"/>
      <c r="K41" s="616"/>
      <c r="L41" s="616"/>
      <c r="M41" s="616"/>
      <c r="N41" s="616"/>
      <c r="O41" s="616"/>
      <c r="P41" s="616"/>
      <c r="Q41" s="617"/>
      <c r="R41" s="618">
        <v>11500016</v>
      </c>
      <c r="S41" s="659"/>
      <c r="T41" s="659"/>
      <c r="U41" s="659"/>
      <c r="V41" s="659"/>
      <c r="W41" s="659"/>
      <c r="X41" s="659"/>
      <c r="Y41" s="662"/>
      <c r="Z41" s="663">
        <v>100</v>
      </c>
      <c r="AA41" s="663"/>
      <c r="AB41" s="663"/>
      <c r="AC41" s="663"/>
      <c r="AD41" s="664">
        <v>6631336</v>
      </c>
      <c r="AE41" s="664"/>
      <c r="AF41" s="664"/>
      <c r="AG41" s="664"/>
      <c r="AH41" s="664"/>
      <c r="AI41" s="664"/>
      <c r="AJ41" s="664"/>
      <c r="AK41" s="664"/>
      <c r="AL41" s="621">
        <v>100</v>
      </c>
      <c r="AM41" s="665"/>
      <c r="AN41" s="665"/>
      <c r="AO41" s="666"/>
      <c r="AQ41" s="667" t="s">
        <v>348</v>
      </c>
      <c r="AR41" s="668"/>
      <c r="AS41" s="668"/>
      <c r="AT41" s="668"/>
      <c r="AU41" s="668"/>
      <c r="AV41" s="668"/>
      <c r="AW41" s="668"/>
      <c r="AX41" s="668"/>
      <c r="AY41" s="669"/>
      <c r="AZ41" s="634">
        <v>134773</v>
      </c>
      <c r="BA41" s="635"/>
      <c r="BB41" s="635"/>
      <c r="BC41" s="635"/>
      <c r="BD41" s="647"/>
      <c r="BE41" s="647"/>
      <c r="BF41" s="670"/>
      <c r="BG41" s="675"/>
      <c r="BH41" s="676"/>
      <c r="BI41" s="676"/>
      <c r="BJ41" s="676"/>
      <c r="BK41" s="676"/>
      <c r="BL41" s="217"/>
      <c r="BM41" s="632" t="s">
        <v>349</v>
      </c>
      <c r="BN41" s="632"/>
      <c r="BO41" s="632"/>
      <c r="BP41" s="632"/>
      <c r="BQ41" s="632"/>
      <c r="BR41" s="632"/>
      <c r="BS41" s="632"/>
      <c r="BT41" s="632"/>
      <c r="BU41" s="633"/>
      <c r="BV41" s="634" t="s">
        <v>175</v>
      </c>
      <c r="BW41" s="635"/>
      <c r="BX41" s="635"/>
      <c r="BY41" s="635"/>
      <c r="BZ41" s="635"/>
      <c r="CA41" s="635"/>
      <c r="CB41" s="671"/>
      <c r="CD41" s="631" t="s">
        <v>350</v>
      </c>
      <c r="CE41" s="632"/>
      <c r="CF41" s="632"/>
      <c r="CG41" s="632"/>
      <c r="CH41" s="632"/>
      <c r="CI41" s="632"/>
      <c r="CJ41" s="632"/>
      <c r="CK41" s="632"/>
      <c r="CL41" s="632"/>
      <c r="CM41" s="632"/>
      <c r="CN41" s="632"/>
      <c r="CO41" s="632"/>
      <c r="CP41" s="632"/>
      <c r="CQ41" s="633"/>
      <c r="CR41" s="634" t="s">
        <v>239</v>
      </c>
      <c r="CS41" s="647"/>
      <c r="CT41" s="647"/>
      <c r="CU41" s="647"/>
      <c r="CV41" s="647"/>
      <c r="CW41" s="647"/>
      <c r="CX41" s="647"/>
      <c r="CY41" s="648"/>
      <c r="CZ41" s="637" t="s">
        <v>239</v>
      </c>
      <c r="DA41" s="649"/>
      <c r="DB41" s="649"/>
      <c r="DC41" s="650"/>
      <c r="DD41" s="640" t="s">
        <v>175</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351</v>
      </c>
      <c r="AR42" s="680"/>
      <c r="AS42" s="680"/>
      <c r="AT42" s="680"/>
      <c r="AU42" s="680"/>
      <c r="AV42" s="680"/>
      <c r="AW42" s="680"/>
      <c r="AX42" s="680"/>
      <c r="AY42" s="681"/>
      <c r="AZ42" s="618">
        <v>691695</v>
      </c>
      <c r="BA42" s="659"/>
      <c r="BB42" s="659"/>
      <c r="BC42" s="659"/>
      <c r="BD42" s="619"/>
      <c r="BE42" s="619"/>
      <c r="BF42" s="682"/>
      <c r="BG42" s="677"/>
      <c r="BH42" s="678"/>
      <c r="BI42" s="678"/>
      <c r="BJ42" s="678"/>
      <c r="BK42" s="678"/>
      <c r="BL42" s="218"/>
      <c r="BM42" s="616" t="s">
        <v>352</v>
      </c>
      <c r="BN42" s="616"/>
      <c r="BO42" s="616"/>
      <c r="BP42" s="616"/>
      <c r="BQ42" s="616"/>
      <c r="BR42" s="616"/>
      <c r="BS42" s="616"/>
      <c r="BT42" s="616"/>
      <c r="BU42" s="617"/>
      <c r="BV42" s="618">
        <v>390</v>
      </c>
      <c r="BW42" s="659"/>
      <c r="BX42" s="659"/>
      <c r="BY42" s="659"/>
      <c r="BZ42" s="659"/>
      <c r="CA42" s="659"/>
      <c r="CB42" s="660"/>
      <c r="CD42" s="631" t="s">
        <v>353</v>
      </c>
      <c r="CE42" s="632"/>
      <c r="CF42" s="632"/>
      <c r="CG42" s="632"/>
      <c r="CH42" s="632"/>
      <c r="CI42" s="632"/>
      <c r="CJ42" s="632"/>
      <c r="CK42" s="632"/>
      <c r="CL42" s="632"/>
      <c r="CM42" s="632"/>
      <c r="CN42" s="632"/>
      <c r="CO42" s="632"/>
      <c r="CP42" s="632"/>
      <c r="CQ42" s="633"/>
      <c r="CR42" s="634">
        <v>1079442</v>
      </c>
      <c r="CS42" s="647"/>
      <c r="CT42" s="647"/>
      <c r="CU42" s="647"/>
      <c r="CV42" s="647"/>
      <c r="CW42" s="647"/>
      <c r="CX42" s="647"/>
      <c r="CY42" s="648"/>
      <c r="CZ42" s="637">
        <v>9.9</v>
      </c>
      <c r="DA42" s="649"/>
      <c r="DB42" s="649"/>
      <c r="DC42" s="650"/>
      <c r="DD42" s="640">
        <v>195461</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354</v>
      </c>
      <c r="CD43" s="631" t="s">
        <v>355</v>
      </c>
      <c r="CE43" s="632"/>
      <c r="CF43" s="632"/>
      <c r="CG43" s="632"/>
      <c r="CH43" s="632"/>
      <c r="CI43" s="632"/>
      <c r="CJ43" s="632"/>
      <c r="CK43" s="632"/>
      <c r="CL43" s="632"/>
      <c r="CM43" s="632"/>
      <c r="CN43" s="632"/>
      <c r="CO43" s="632"/>
      <c r="CP43" s="632"/>
      <c r="CQ43" s="633"/>
      <c r="CR43" s="634">
        <v>4788</v>
      </c>
      <c r="CS43" s="647"/>
      <c r="CT43" s="647"/>
      <c r="CU43" s="647"/>
      <c r="CV43" s="647"/>
      <c r="CW43" s="647"/>
      <c r="CX43" s="647"/>
      <c r="CY43" s="648"/>
      <c r="CZ43" s="637">
        <v>0</v>
      </c>
      <c r="DA43" s="649"/>
      <c r="DB43" s="649"/>
      <c r="DC43" s="650"/>
      <c r="DD43" s="640">
        <v>4788</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356</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304</v>
      </c>
      <c r="CE44" s="654"/>
      <c r="CF44" s="631" t="s">
        <v>357</v>
      </c>
      <c r="CG44" s="632"/>
      <c r="CH44" s="632"/>
      <c r="CI44" s="632"/>
      <c r="CJ44" s="632"/>
      <c r="CK44" s="632"/>
      <c r="CL44" s="632"/>
      <c r="CM44" s="632"/>
      <c r="CN44" s="632"/>
      <c r="CO44" s="632"/>
      <c r="CP44" s="632"/>
      <c r="CQ44" s="633"/>
      <c r="CR44" s="634">
        <v>1023504</v>
      </c>
      <c r="CS44" s="635"/>
      <c r="CT44" s="635"/>
      <c r="CU44" s="635"/>
      <c r="CV44" s="635"/>
      <c r="CW44" s="635"/>
      <c r="CX44" s="635"/>
      <c r="CY44" s="636"/>
      <c r="CZ44" s="637">
        <v>9.4</v>
      </c>
      <c r="DA44" s="638"/>
      <c r="DB44" s="638"/>
      <c r="DC44" s="639"/>
      <c r="DD44" s="640">
        <v>171992</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358</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359</v>
      </c>
      <c r="CG45" s="632"/>
      <c r="CH45" s="632"/>
      <c r="CI45" s="632"/>
      <c r="CJ45" s="632"/>
      <c r="CK45" s="632"/>
      <c r="CL45" s="632"/>
      <c r="CM45" s="632"/>
      <c r="CN45" s="632"/>
      <c r="CO45" s="632"/>
      <c r="CP45" s="632"/>
      <c r="CQ45" s="633"/>
      <c r="CR45" s="634">
        <v>400358</v>
      </c>
      <c r="CS45" s="647"/>
      <c r="CT45" s="647"/>
      <c r="CU45" s="647"/>
      <c r="CV45" s="647"/>
      <c r="CW45" s="647"/>
      <c r="CX45" s="647"/>
      <c r="CY45" s="648"/>
      <c r="CZ45" s="637">
        <v>3.7</v>
      </c>
      <c r="DA45" s="649"/>
      <c r="DB45" s="649"/>
      <c r="DC45" s="650"/>
      <c r="DD45" s="640">
        <v>31202</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360</v>
      </c>
      <c r="CG46" s="632"/>
      <c r="CH46" s="632"/>
      <c r="CI46" s="632"/>
      <c r="CJ46" s="632"/>
      <c r="CK46" s="632"/>
      <c r="CL46" s="632"/>
      <c r="CM46" s="632"/>
      <c r="CN46" s="632"/>
      <c r="CO46" s="632"/>
      <c r="CP46" s="632"/>
      <c r="CQ46" s="633"/>
      <c r="CR46" s="634">
        <v>581844</v>
      </c>
      <c r="CS46" s="635"/>
      <c r="CT46" s="635"/>
      <c r="CU46" s="635"/>
      <c r="CV46" s="635"/>
      <c r="CW46" s="635"/>
      <c r="CX46" s="635"/>
      <c r="CY46" s="636"/>
      <c r="CZ46" s="637">
        <v>5.3</v>
      </c>
      <c r="DA46" s="638"/>
      <c r="DB46" s="638"/>
      <c r="DC46" s="639"/>
      <c r="DD46" s="640">
        <v>136491</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361</v>
      </c>
      <c r="CG47" s="632"/>
      <c r="CH47" s="632"/>
      <c r="CI47" s="632"/>
      <c r="CJ47" s="632"/>
      <c r="CK47" s="632"/>
      <c r="CL47" s="632"/>
      <c r="CM47" s="632"/>
      <c r="CN47" s="632"/>
      <c r="CO47" s="632"/>
      <c r="CP47" s="632"/>
      <c r="CQ47" s="633"/>
      <c r="CR47" s="634">
        <v>55938</v>
      </c>
      <c r="CS47" s="647"/>
      <c r="CT47" s="647"/>
      <c r="CU47" s="647"/>
      <c r="CV47" s="647"/>
      <c r="CW47" s="647"/>
      <c r="CX47" s="647"/>
      <c r="CY47" s="648"/>
      <c r="CZ47" s="637">
        <v>0.5</v>
      </c>
      <c r="DA47" s="649"/>
      <c r="DB47" s="649"/>
      <c r="DC47" s="650"/>
      <c r="DD47" s="640">
        <v>23469</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362</v>
      </c>
      <c r="CG48" s="632"/>
      <c r="CH48" s="632"/>
      <c r="CI48" s="632"/>
      <c r="CJ48" s="632"/>
      <c r="CK48" s="632"/>
      <c r="CL48" s="632"/>
      <c r="CM48" s="632"/>
      <c r="CN48" s="632"/>
      <c r="CO48" s="632"/>
      <c r="CP48" s="632"/>
      <c r="CQ48" s="633"/>
      <c r="CR48" s="634" t="s">
        <v>131</v>
      </c>
      <c r="CS48" s="635"/>
      <c r="CT48" s="635"/>
      <c r="CU48" s="635"/>
      <c r="CV48" s="635"/>
      <c r="CW48" s="635"/>
      <c r="CX48" s="635"/>
      <c r="CY48" s="636"/>
      <c r="CZ48" s="637" t="s">
        <v>131</v>
      </c>
      <c r="DA48" s="638"/>
      <c r="DB48" s="638"/>
      <c r="DC48" s="639"/>
      <c r="DD48" s="640" t="s">
        <v>131</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363</v>
      </c>
      <c r="CE49" s="616"/>
      <c r="CF49" s="616"/>
      <c r="CG49" s="616"/>
      <c r="CH49" s="616"/>
      <c r="CI49" s="616"/>
      <c r="CJ49" s="616"/>
      <c r="CK49" s="616"/>
      <c r="CL49" s="616"/>
      <c r="CM49" s="616"/>
      <c r="CN49" s="616"/>
      <c r="CO49" s="616"/>
      <c r="CP49" s="616"/>
      <c r="CQ49" s="617"/>
      <c r="CR49" s="618">
        <v>10919543</v>
      </c>
      <c r="CS49" s="619"/>
      <c r="CT49" s="619"/>
      <c r="CU49" s="619"/>
      <c r="CV49" s="619"/>
      <c r="CW49" s="619"/>
      <c r="CX49" s="619"/>
      <c r="CY49" s="620"/>
      <c r="CZ49" s="621">
        <v>100</v>
      </c>
      <c r="DA49" s="622"/>
      <c r="DB49" s="622"/>
      <c r="DC49" s="623"/>
      <c r="DD49" s="624">
        <v>8119415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Vx5uEzOrMnXu756FfenkwVOfrOS0oObVLa0wvaCwx/l++GS7Xjpt5Aw95NxQtbjdLlAs5MIuAEiOi4ntthVdFw==" saltValue="qCz3YRZKOdrMLVpAiH+X9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99" bottom="0.39370078740157499" header="0.196850393700787" footer="0.196850393700787"/>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364</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365</v>
      </c>
      <c r="DK2" s="1105"/>
      <c r="DL2" s="1105"/>
      <c r="DM2" s="1105"/>
      <c r="DN2" s="1105"/>
      <c r="DO2" s="1106"/>
      <c r="DP2" s="222"/>
      <c r="DQ2" s="1104" t="s">
        <v>366</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367</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368</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369</v>
      </c>
      <c r="B5" s="1009"/>
      <c r="C5" s="1009"/>
      <c r="D5" s="1009"/>
      <c r="E5" s="1009"/>
      <c r="F5" s="1009"/>
      <c r="G5" s="1009"/>
      <c r="H5" s="1009"/>
      <c r="I5" s="1009"/>
      <c r="J5" s="1009"/>
      <c r="K5" s="1009"/>
      <c r="L5" s="1009"/>
      <c r="M5" s="1009"/>
      <c r="N5" s="1009"/>
      <c r="O5" s="1009"/>
      <c r="P5" s="1010"/>
      <c r="Q5" s="1014" t="s">
        <v>370</v>
      </c>
      <c r="R5" s="1015"/>
      <c r="S5" s="1015"/>
      <c r="T5" s="1015"/>
      <c r="U5" s="1016"/>
      <c r="V5" s="1014" t="s">
        <v>371</v>
      </c>
      <c r="W5" s="1015"/>
      <c r="X5" s="1015"/>
      <c r="Y5" s="1015"/>
      <c r="Z5" s="1016"/>
      <c r="AA5" s="1014" t="s">
        <v>372</v>
      </c>
      <c r="AB5" s="1015"/>
      <c r="AC5" s="1015"/>
      <c r="AD5" s="1015"/>
      <c r="AE5" s="1015"/>
      <c r="AF5" s="1107" t="s">
        <v>373</v>
      </c>
      <c r="AG5" s="1015"/>
      <c r="AH5" s="1015"/>
      <c r="AI5" s="1015"/>
      <c r="AJ5" s="1028"/>
      <c r="AK5" s="1015" t="s">
        <v>374</v>
      </c>
      <c r="AL5" s="1015"/>
      <c r="AM5" s="1015"/>
      <c r="AN5" s="1015"/>
      <c r="AO5" s="1016"/>
      <c r="AP5" s="1014" t="s">
        <v>375</v>
      </c>
      <c r="AQ5" s="1015"/>
      <c r="AR5" s="1015"/>
      <c r="AS5" s="1015"/>
      <c r="AT5" s="1016"/>
      <c r="AU5" s="1014" t="s">
        <v>376</v>
      </c>
      <c r="AV5" s="1015"/>
      <c r="AW5" s="1015"/>
      <c r="AX5" s="1015"/>
      <c r="AY5" s="1028"/>
      <c r="AZ5" s="226"/>
      <c r="BA5" s="226"/>
      <c r="BB5" s="226"/>
      <c r="BC5" s="226"/>
      <c r="BD5" s="226"/>
      <c r="BE5" s="227"/>
      <c r="BF5" s="227"/>
      <c r="BG5" s="227"/>
      <c r="BH5" s="227"/>
      <c r="BI5" s="227"/>
      <c r="BJ5" s="227"/>
      <c r="BK5" s="227"/>
      <c r="BL5" s="227"/>
      <c r="BM5" s="227"/>
      <c r="BN5" s="227"/>
      <c r="BO5" s="227"/>
      <c r="BP5" s="227"/>
      <c r="BQ5" s="1008" t="s">
        <v>377</v>
      </c>
      <c r="BR5" s="1009"/>
      <c r="BS5" s="1009"/>
      <c r="BT5" s="1009"/>
      <c r="BU5" s="1009"/>
      <c r="BV5" s="1009"/>
      <c r="BW5" s="1009"/>
      <c r="BX5" s="1009"/>
      <c r="BY5" s="1009"/>
      <c r="BZ5" s="1009"/>
      <c r="CA5" s="1009"/>
      <c r="CB5" s="1009"/>
      <c r="CC5" s="1009"/>
      <c r="CD5" s="1009"/>
      <c r="CE5" s="1009"/>
      <c r="CF5" s="1009"/>
      <c r="CG5" s="1010"/>
      <c r="CH5" s="1014" t="s">
        <v>378</v>
      </c>
      <c r="CI5" s="1015"/>
      <c r="CJ5" s="1015"/>
      <c r="CK5" s="1015"/>
      <c r="CL5" s="1016"/>
      <c r="CM5" s="1014" t="s">
        <v>379</v>
      </c>
      <c r="CN5" s="1015"/>
      <c r="CO5" s="1015"/>
      <c r="CP5" s="1015"/>
      <c r="CQ5" s="1016"/>
      <c r="CR5" s="1014" t="s">
        <v>380</v>
      </c>
      <c r="CS5" s="1015"/>
      <c r="CT5" s="1015"/>
      <c r="CU5" s="1015"/>
      <c r="CV5" s="1016"/>
      <c r="CW5" s="1014" t="s">
        <v>381</v>
      </c>
      <c r="CX5" s="1015"/>
      <c r="CY5" s="1015"/>
      <c r="CZ5" s="1015"/>
      <c r="DA5" s="1016"/>
      <c r="DB5" s="1014" t="s">
        <v>382</v>
      </c>
      <c r="DC5" s="1015"/>
      <c r="DD5" s="1015"/>
      <c r="DE5" s="1015"/>
      <c r="DF5" s="1016"/>
      <c r="DG5" s="1097" t="s">
        <v>383</v>
      </c>
      <c r="DH5" s="1098"/>
      <c r="DI5" s="1098"/>
      <c r="DJ5" s="1098"/>
      <c r="DK5" s="1099"/>
      <c r="DL5" s="1097" t="s">
        <v>384</v>
      </c>
      <c r="DM5" s="1098"/>
      <c r="DN5" s="1098"/>
      <c r="DO5" s="1098"/>
      <c r="DP5" s="1099"/>
      <c r="DQ5" s="1014" t="s">
        <v>385</v>
      </c>
      <c r="DR5" s="1015"/>
      <c r="DS5" s="1015"/>
      <c r="DT5" s="1015"/>
      <c r="DU5" s="1016"/>
      <c r="DV5" s="1014" t="s">
        <v>376</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386</v>
      </c>
      <c r="C7" s="1061"/>
      <c r="D7" s="1061"/>
      <c r="E7" s="1061"/>
      <c r="F7" s="1061"/>
      <c r="G7" s="1061"/>
      <c r="H7" s="1061"/>
      <c r="I7" s="1061"/>
      <c r="J7" s="1061"/>
      <c r="K7" s="1061"/>
      <c r="L7" s="1061"/>
      <c r="M7" s="1061"/>
      <c r="N7" s="1061"/>
      <c r="O7" s="1061"/>
      <c r="P7" s="1062"/>
      <c r="Q7" s="1115"/>
      <c r="R7" s="1116"/>
      <c r="S7" s="1116"/>
      <c r="T7" s="1116"/>
      <c r="U7" s="1116"/>
      <c r="V7" s="1116"/>
      <c r="W7" s="1116"/>
      <c r="X7" s="1116"/>
      <c r="Y7" s="1116"/>
      <c r="Z7" s="1116"/>
      <c r="AA7" s="1116"/>
      <c r="AB7" s="1116"/>
      <c r="AC7" s="1116"/>
      <c r="AD7" s="1116"/>
      <c r="AE7" s="1117"/>
      <c r="AF7" s="1118">
        <v>552</v>
      </c>
      <c r="AG7" s="1119"/>
      <c r="AH7" s="1119"/>
      <c r="AI7" s="1119"/>
      <c r="AJ7" s="1120"/>
      <c r="AK7" s="1121"/>
      <c r="AL7" s="1122"/>
      <c r="AM7" s="1122"/>
      <c r="AN7" s="1122"/>
      <c r="AO7" s="1122"/>
      <c r="AP7" s="1122"/>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8"/>
    </row>
    <row r="8" spans="1:131" s="229" customFormat="1" ht="26.25" customHeight="1" x14ac:dyDescent="0.2">
      <c r="A8" s="232">
        <v>2</v>
      </c>
      <c r="B8" s="1043" t="s">
        <v>387</v>
      </c>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v>0</v>
      </c>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388</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389</v>
      </c>
      <c r="B23" s="950" t="s">
        <v>390</v>
      </c>
      <c r="C23" s="951"/>
      <c r="D23" s="951"/>
      <c r="E23" s="951"/>
      <c r="F23" s="951"/>
      <c r="G23" s="951"/>
      <c r="H23" s="951"/>
      <c r="I23" s="951"/>
      <c r="J23" s="951"/>
      <c r="K23" s="951"/>
      <c r="L23" s="951"/>
      <c r="M23" s="951"/>
      <c r="N23" s="951"/>
      <c r="O23" s="951"/>
      <c r="P23" s="961"/>
      <c r="Q23" s="1080"/>
      <c r="R23" s="1074"/>
      <c r="S23" s="1074"/>
      <c r="T23" s="1074"/>
      <c r="U23" s="1074"/>
      <c r="V23" s="1074"/>
      <c r="W23" s="1074"/>
      <c r="X23" s="1074"/>
      <c r="Y23" s="1074"/>
      <c r="Z23" s="1074"/>
      <c r="AA23" s="1074"/>
      <c r="AB23" s="1074"/>
      <c r="AC23" s="1074"/>
      <c r="AD23" s="1074"/>
      <c r="AE23" s="1081"/>
      <c r="AF23" s="1082">
        <v>552</v>
      </c>
      <c r="AG23" s="1074"/>
      <c r="AH23" s="1074"/>
      <c r="AI23" s="1074"/>
      <c r="AJ23" s="1083"/>
      <c r="AK23" s="1084"/>
      <c r="AL23" s="1085"/>
      <c r="AM23" s="1085"/>
      <c r="AN23" s="1085"/>
      <c r="AO23" s="1085"/>
      <c r="AP23" s="1074"/>
      <c r="AQ23" s="1074"/>
      <c r="AR23" s="1074"/>
      <c r="AS23" s="1074"/>
      <c r="AT23" s="1074"/>
      <c r="AU23" s="1075"/>
      <c r="AV23" s="1075"/>
      <c r="AW23" s="1075"/>
      <c r="AX23" s="1075"/>
      <c r="AY23" s="1076"/>
      <c r="AZ23" s="1077" t="s">
        <v>131</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391</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392</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369</v>
      </c>
      <c r="B26" s="1009"/>
      <c r="C26" s="1009"/>
      <c r="D26" s="1009"/>
      <c r="E26" s="1009"/>
      <c r="F26" s="1009"/>
      <c r="G26" s="1009"/>
      <c r="H26" s="1009"/>
      <c r="I26" s="1009"/>
      <c r="J26" s="1009"/>
      <c r="K26" s="1009"/>
      <c r="L26" s="1009"/>
      <c r="M26" s="1009"/>
      <c r="N26" s="1009"/>
      <c r="O26" s="1009"/>
      <c r="P26" s="1010"/>
      <c r="Q26" s="1014" t="s">
        <v>393</v>
      </c>
      <c r="R26" s="1015"/>
      <c r="S26" s="1015"/>
      <c r="T26" s="1015"/>
      <c r="U26" s="1016"/>
      <c r="V26" s="1014" t="s">
        <v>394</v>
      </c>
      <c r="W26" s="1015"/>
      <c r="X26" s="1015"/>
      <c r="Y26" s="1015"/>
      <c r="Z26" s="1016"/>
      <c r="AA26" s="1014" t="s">
        <v>395</v>
      </c>
      <c r="AB26" s="1015"/>
      <c r="AC26" s="1015"/>
      <c r="AD26" s="1015"/>
      <c r="AE26" s="1015"/>
      <c r="AF26" s="1068" t="s">
        <v>396</v>
      </c>
      <c r="AG26" s="1021"/>
      <c r="AH26" s="1021"/>
      <c r="AI26" s="1021"/>
      <c r="AJ26" s="1069"/>
      <c r="AK26" s="1015" t="s">
        <v>397</v>
      </c>
      <c r="AL26" s="1015"/>
      <c r="AM26" s="1015"/>
      <c r="AN26" s="1015"/>
      <c r="AO26" s="1016"/>
      <c r="AP26" s="1014" t="s">
        <v>398</v>
      </c>
      <c r="AQ26" s="1015"/>
      <c r="AR26" s="1015"/>
      <c r="AS26" s="1015"/>
      <c r="AT26" s="1016"/>
      <c r="AU26" s="1014" t="s">
        <v>399</v>
      </c>
      <c r="AV26" s="1015"/>
      <c r="AW26" s="1015"/>
      <c r="AX26" s="1015"/>
      <c r="AY26" s="1016"/>
      <c r="AZ26" s="1014" t="s">
        <v>400</v>
      </c>
      <c r="BA26" s="1015"/>
      <c r="BB26" s="1015"/>
      <c r="BC26" s="1015"/>
      <c r="BD26" s="1016"/>
      <c r="BE26" s="1014" t="s">
        <v>376</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401</v>
      </c>
      <c r="C28" s="1061"/>
      <c r="D28" s="1061"/>
      <c r="E28" s="1061"/>
      <c r="F28" s="1061"/>
      <c r="G28" s="1061"/>
      <c r="H28" s="1061"/>
      <c r="I28" s="1061"/>
      <c r="J28" s="1061"/>
      <c r="K28" s="1061"/>
      <c r="L28" s="1061"/>
      <c r="M28" s="1061"/>
      <c r="N28" s="1061"/>
      <c r="O28" s="1061"/>
      <c r="P28" s="1062"/>
      <c r="Q28" s="1063"/>
      <c r="R28" s="1064"/>
      <c r="S28" s="1064"/>
      <c r="T28" s="1064"/>
      <c r="U28" s="1064"/>
      <c r="V28" s="1064"/>
      <c r="W28" s="1064"/>
      <c r="X28" s="1064"/>
      <c r="Y28" s="1064"/>
      <c r="Z28" s="1064"/>
      <c r="AA28" s="1064"/>
      <c r="AB28" s="1064"/>
      <c r="AC28" s="1064"/>
      <c r="AD28" s="1064"/>
      <c r="AE28" s="1065"/>
      <c r="AF28" s="1066">
        <v>8</v>
      </c>
      <c r="AG28" s="1064"/>
      <c r="AH28" s="1064"/>
      <c r="AI28" s="1064"/>
      <c r="AJ28" s="1067"/>
      <c r="AK28" s="1055"/>
      <c r="AL28" s="1056"/>
      <c r="AM28" s="1056"/>
      <c r="AN28" s="1056"/>
      <c r="AO28" s="1056"/>
      <c r="AP28" s="1056"/>
      <c r="AQ28" s="1056"/>
      <c r="AR28" s="1056"/>
      <c r="AS28" s="1056"/>
      <c r="AT28" s="1056"/>
      <c r="AU28" s="1056"/>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402</v>
      </c>
      <c r="C29" s="1044"/>
      <c r="D29" s="1044"/>
      <c r="E29" s="1044"/>
      <c r="F29" s="1044"/>
      <c r="G29" s="1044"/>
      <c r="H29" s="1044"/>
      <c r="I29" s="1044"/>
      <c r="J29" s="1044"/>
      <c r="K29" s="1044"/>
      <c r="L29" s="1044"/>
      <c r="M29" s="1044"/>
      <c r="N29" s="1044"/>
      <c r="O29" s="1044"/>
      <c r="P29" s="1045"/>
      <c r="Q29" s="1051"/>
      <c r="R29" s="1052"/>
      <c r="S29" s="1052"/>
      <c r="T29" s="1052"/>
      <c r="U29" s="1052"/>
      <c r="V29" s="1052"/>
      <c r="W29" s="1052"/>
      <c r="X29" s="1052"/>
      <c r="Y29" s="1052"/>
      <c r="Z29" s="1052"/>
      <c r="AA29" s="1052"/>
      <c r="AB29" s="1052"/>
      <c r="AC29" s="1052"/>
      <c r="AD29" s="1052"/>
      <c r="AE29" s="1053"/>
      <c r="AF29" s="1048">
        <v>54</v>
      </c>
      <c r="AG29" s="1049"/>
      <c r="AH29" s="1049"/>
      <c r="AI29" s="1049"/>
      <c r="AJ29" s="1050"/>
      <c r="AK29" s="993"/>
      <c r="AL29" s="984"/>
      <c r="AM29" s="984"/>
      <c r="AN29" s="984"/>
      <c r="AO29" s="984"/>
      <c r="AP29" s="984"/>
      <c r="AQ29" s="984"/>
      <c r="AR29" s="984"/>
      <c r="AS29" s="984"/>
      <c r="AT29" s="984"/>
      <c r="AU29" s="984"/>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403</v>
      </c>
      <c r="C30" s="1044"/>
      <c r="D30" s="1044"/>
      <c r="E30" s="1044"/>
      <c r="F30" s="1044"/>
      <c r="G30" s="1044"/>
      <c r="H30" s="1044"/>
      <c r="I30" s="1044"/>
      <c r="J30" s="1044"/>
      <c r="K30" s="1044"/>
      <c r="L30" s="1044"/>
      <c r="M30" s="1044"/>
      <c r="N30" s="1044"/>
      <c r="O30" s="1044"/>
      <c r="P30" s="1045"/>
      <c r="Q30" s="1051"/>
      <c r="R30" s="1052"/>
      <c r="S30" s="1052"/>
      <c r="T30" s="1052"/>
      <c r="U30" s="1052"/>
      <c r="V30" s="1052"/>
      <c r="W30" s="1052"/>
      <c r="X30" s="1052"/>
      <c r="Y30" s="1052"/>
      <c r="Z30" s="1052"/>
      <c r="AA30" s="1052"/>
      <c r="AB30" s="1052"/>
      <c r="AC30" s="1052"/>
      <c r="AD30" s="1052"/>
      <c r="AE30" s="1053"/>
      <c r="AF30" s="1048">
        <v>1</v>
      </c>
      <c r="AG30" s="1049"/>
      <c r="AH30" s="1049"/>
      <c r="AI30" s="1049"/>
      <c r="AJ30" s="1050"/>
      <c r="AK30" s="993"/>
      <c r="AL30" s="984"/>
      <c r="AM30" s="984"/>
      <c r="AN30" s="984"/>
      <c r="AO30" s="984"/>
      <c r="AP30" s="984"/>
      <c r="AQ30" s="984"/>
      <c r="AR30" s="984"/>
      <c r="AS30" s="984"/>
      <c r="AT30" s="984"/>
      <c r="AU30" s="984"/>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404</v>
      </c>
      <c r="C31" s="1044"/>
      <c r="D31" s="1044"/>
      <c r="E31" s="1044"/>
      <c r="F31" s="1044"/>
      <c r="G31" s="1044"/>
      <c r="H31" s="1044"/>
      <c r="I31" s="1044"/>
      <c r="J31" s="1044"/>
      <c r="K31" s="1044"/>
      <c r="L31" s="1044"/>
      <c r="M31" s="1044"/>
      <c r="N31" s="1044"/>
      <c r="O31" s="1044"/>
      <c r="P31" s="1045"/>
      <c r="Q31" s="1051"/>
      <c r="R31" s="1052"/>
      <c r="S31" s="1052"/>
      <c r="T31" s="1052"/>
      <c r="U31" s="1052"/>
      <c r="V31" s="1052"/>
      <c r="W31" s="1052"/>
      <c r="X31" s="1052"/>
      <c r="Y31" s="1052"/>
      <c r="Z31" s="1052"/>
      <c r="AA31" s="1052"/>
      <c r="AB31" s="1052"/>
      <c r="AC31" s="1052"/>
      <c r="AD31" s="1052"/>
      <c r="AE31" s="1053"/>
      <c r="AF31" s="1048">
        <v>427</v>
      </c>
      <c r="AG31" s="1049"/>
      <c r="AH31" s="1049"/>
      <c r="AI31" s="1049"/>
      <c r="AJ31" s="1050"/>
      <c r="AK31" s="993"/>
      <c r="AL31" s="984"/>
      <c r="AM31" s="984"/>
      <c r="AN31" s="984"/>
      <c r="AO31" s="984"/>
      <c r="AP31" s="984"/>
      <c r="AQ31" s="984"/>
      <c r="AR31" s="984"/>
      <c r="AS31" s="984"/>
      <c r="AT31" s="984"/>
      <c r="AU31" s="984"/>
      <c r="AV31" s="984"/>
      <c r="AW31" s="984"/>
      <c r="AX31" s="984"/>
      <c r="AY31" s="984"/>
      <c r="AZ31" s="1054"/>
      <c r="BA31" s="1054"/>
      <c r="BB31" s="1054"/>
      <c r="BC31" s="1054"/>
      <c r="BD31" s="1054"/>
      <c r="BE31" s="985" t="s">
        <v>405</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406</v>
      </c>
      <c r="C32" s="1044"/>
      <c r="D32" s="1044"/>
      <c r="E32" s="1044"/>
      <c r="F32" s="1044"/>
      <c r="G32" s="1044"/>
      <c r="H32" s="1044"/>
      <c r="I32" s="1044"/>
      <c r="J32" s="1044"/>
      <c r="K32" s="1044"/>
      <c r="L32" s="1044"/>
      <c r="M32" s="1044"/>
      <c r="N32" s="1044"/>
      <c r="O32" s="1044"/>
      <c r="P32" s="1045"/>
      <c r="Q32" s="1051"/>
      <c r="R32" s="1052"/>
      <c r="S32" s="1052"/>
      <c r="T32" s="1052"/>
      <c r="U32" s="1052"/>
      <c r="V32" s="1052"/>
      <c r="W32" s="1052"/>
      <c r="X32" s="1052"/>
      <c r="Y32" s="1052"/>
      <c r="Z32" s="1052"/>
      <c r="AA32" s="1052"/>
      <c r="AB32" s="1052"/>
      <c r="AC32" s="1052"/>
      <c r="AD32" s="1052"/>
      <c r="AE32" s="1053"/>
      <c r="AF32" s="1048">
        <v>40</v>
      </c>
      <c r="AG32" s="1049"/>
      <c r="AH32" s="1049"/>
      <c r="AI32" s="1049"/>
      <c r="AJ32" s="1050"/>
      <c r="AK32" s="993"/>
      <c r="AL32" s="984"/>
      <c r="AM32" s="984"/>
      <c r="AN32" s="984"/>
      <c r="AO32" s="984"/>
      <c r="AP32" s="984"/>
      <c r="AQ32" s="984"/>
      <c r="AR32" s="984"/>
      <c r="AS32" s="984"/>
      <c r="AT32" s="984"/>
      <c r="AU32" s="984"/>
      <c r="AV32" s="984"/>
      <c r="AW32" s="984"/>
      <c r="AX32" s="984"/>
      <c r="AY32" s="984"/>
      <c r="AZ32" s="1054"/>
      <c r="BA32" s="1054"/>
      <c r="BB32" s="1054"/>
      <c r="BC32" s="1054"/>
      <c r="BD32" s="1054"/>
      <c r="BE32" s="985" t="s">
        <v>407</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408</v>
      </c>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v>28</v>
      </c>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t="s">
        <v>409</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410</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389</v>
      </c>
      <c r="B63" s="950" t="s">
        <v>411</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558</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412</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414</v>
      </c>
      <c r="B66" s="1009"/>
      <c r="C66" s="1009"/>
      <c r="D66" s="1009"/>
      <c r="E66" s="1009"/>
      <c r="F66" s="1009"/>
      <c r="G66" s="1009"/>
      <c r="H66" s="1009"/>
      <c r="I66" s="1009"/>
      <c r="J66" s="1009"/>
      <c r="K66" s="1009"/>
      <c r="L66" s="1009"/>
      <c r="M66" s="1009"/>
      <c r="N66" s="1009"/>
      <c r="O66" s="1009"/>
      <c r="P66" s="1010"/>
      <c r="Q66" s="1014" t="s">
        <v>415</v>
      </c>
      <c r="R66" s="1015"/>
      <c r="S66" s="1015"/>
      <c r="T66" s="1015"/>
      <c r="U66" s="1016"/>
      <c r="V66" s="1014" t="s">
        <v>416</v>
      </c>
      <c r="W66" s="1015"/>
      <c r="X66" s="1015"/>
      <c r="Y66" s="1015"/>
      <c r="Z66" s="1016"/>
      <c r="AA66" s="1014" t="s">
        <v>395</v>
      </c>
      <c r="AB66" s="1015"/>
      <c r="AC66" s="1015"/>
      <c r="AD66" s="1015"/>
      <c r="AE66" s="1016"/>
      <c r="AF66" s="1020" t="s">
        <v>396</v>
      </c>
      <c r="AG66" s="1021"/>
      <c r="AH66" s="1021"/>
      <c r="AI66" s="1021"/>
      <c r="AJ66" s="1022"/>
      <c r="AK66" s="1014" t="s">
        <v>417</v>
      </c>
      <c r="AL66" s="1009"/>
      <c r="AM66" s="1009"/>
      <c r="AN66" s="1009"/>
      <c r="AO66" s="1010"/>
      <c r="AP66" s="1014" t="s">
        <v>418</v>
      </c>
      <c r="AQ66" s="1015"/>
      <c r="AR66" s="1015"/>
      <c r="AS66" s="1015"/>
      <c r="AT66" s="1016"/>
      <c r="AU66" s="1014" t="s">
        <v>419</v>
      </c>
      <c r="AV66" s="1015"/>
      <c r="AW66" s="1015"/>
      <c r="AX66" s="1015"/>
      <c r="AY66" s="1016"/>
      <c r="AZ66" s="1014" t="s">
        <v>376</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c r="C68" s="999"/>
      <c r="D68" s="999"/>
      <c r="E68" s="999"/>
      <c r="F68" s="999"/>
      <c r="G68" s="999"/>
      <c r="H68" s="999"/>
      <c r="I68" s="999"/>
      <c r="J68" s="999"/>
      <c r="K68" s="999"/>
      <c r="L68" s="999"/>
      <c r="M68" s="999"/>
      <c r="N68" s="999"/>
      <c r="O68" s="999"/>
      <c r="P68" s="1000"/>
      <c r="Q68" s="1001"/>
      <c r="R68" s="995"/>
      <c r="S68" s="995"/>
      <c r="T68" s="995"/>
      <c r="U68" s="995"/>
      <c r="V68" s="995"/>
      <c r="W68" s="995"/>
      <c r="X68" s="995"/>
      <c r="Y68" s="995"/>
      <c r="Z68" s="995"/>
      <c r="AA68" s="995"/>
      <c r="AB68" s="995"/>
      <c r="AC68" s="995"/>
      <c r="AD68" s="995"/>
      <c r="AE68" s="995"/>
      <c r="AF68" s="995"/>
      <c r="AG68" s="995"/>
      <c r="AH68" s="995"/>
      <c r="AI68" s="995"/>
      <c r="AJ68" s="995"/>
      <c r="AK68" s="995"/>
      <c r="AL68" s="995"/>
      <c r="AM68" s="995"/>
      <c r="AN68" s="995"/>
      <c r="AO68" s="995"/>
      <c r="AP68" s="995"/>
      <c r="AQ68" s="995"/>
      <c r="AR68" s="995"/>
      <c r="AS68" s="995"/>
      <c r="AT68" s="995"/>
      <c r="AU68" s="995"/>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c r="C69" s="988"/>
      <c r="D69" s="988"/>
      <c r="E69" s="988"/>
      <c r="F69" s="988"/>
      <c r="G69" s="988"/>
      <c r="H69" s="988"/>
      <c r="I69" s="988"/>
      <c r="J69" s="988"/>
      <c r="K69" s="988"/>
      <c r="L69" s="988"/>
      <c r="M69" s="988"/>
      <c r="N69" s="988"/>
      <c r="O69" s="988"/>
      <c r="P69" s="989"/>
      <c r="Q69" s="990"/>
      <c r="R69" s="984"/>
      <c r="S69" s="984"/>
      <c r="T69" s="984"/>
      <c r="U69" s="984"/>
      <c r="V69" s="984"/>
      <c r="W69" s="984"/>
      <c r="X69" s="984"/>
      <c r="Y69" s="984"/>
      <c r="Z69" s="984"/>
      <c r="AA69" s="984"/>
      <c r="AB69" s="984"/>
      <c r="AC69" s="984"/>
      <c r="AD69" s="984"/>
      <c r="AE69" s="984"/>
      <c r="AF69" s="984"/>
      <c r="AG69" s="984"/>
      <c r="AH69" s="984"/>
      <c r="AI69" s="984"/>
      <c r="AJ69" s="984"/>
      <c r="AK69" s="984"/>
      <c r="AL69" s="984"/>
      <c r="AM69" s="984"/>
      <c r="AN69" s="984"/>
      <c r="AO69" s="984"/>
      <c r="AP69" s="984"/>
      <c r="AQ69" s="984"/>
      <c r="AR69" s="984"/>
      <c r="AS69" s="984"/>
      <c r="AT69" s="984"/>
      <c r="AU69" s="984"/>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c r="C70" s="988"/>
      <c r="D70" s="988"/>
      <c r="E70" s="988"/>
      <c r="F70" s="988"/>
      <c r="G70" s="988"/>
      <c r="H70" s="988"/>
      <c r="I70" s="988"/>
      <c r="J70" s="988"/>
      <c r="K70" s="988"/>
      <c r="L70" s="988"/>
      <c r="M70" s="988"/>
      <c r="N70" s="988"/>
      <c r="O70" s="988"/>
      <c r="P70" s="989"/>
      <c r="Q70" s="990"/>
      <c r="R70" s="984"/>
      <c r="S70" s="984"/>
      <c r="T70" s="984"/>
      <c r="U70" s="984"/>
      <c r="V70" s="984"/>
      <c r="W70" s="984"/>
      <c r="X70" s="984"/>
      <c r="Y70" s="984"/>
      <c r="Z70" s="984"/>
      <c r="AA70" s="984"/>
      <c r="AB70" s="984"/>
      <c r="AC70" s="984"/>
      <c r="AD70" s="984"/>
      <c r="AE70" s="984"/>
      <c r="AF70" s="984"/>
      <c r="AG70" s="984"/>
      <c r="AH70" s="984"/>
      <c r="AI70" s="984"/>
      <c r="AJ70" s="984"/>
      <c r="AK70" s="984"/>
      <c r="AL70" s="984"/>
      <c r="AM70" s="984"/>
      <c r="AN70" s="984"/>
      <c r="AO70" s="984"/>
      <c r="AP70" s="984"/>
      <c r="AQ70" s="984"/>
      <c r="AR70" s="984"/>
      <c r="AS70" s="984"/>
      <c r="AT70" s="984"/>
      <c r="AU70" s="984"/>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c r="C71" s="988"/>
      <c r="D71" s="988"/>
      <c r="E71" s="988"/>
      <c r="F71" s="988"/>
      <c r="G71" s="988"/>
      <c r="H71" s="988"/>
      <c r="I71" s="988"/>
      <c r="J71" s="988"/>
      <c r="K71" s="988"/>
      <c r="L71" s="988"/>
      <c r="M71" s="988"/>
      <c r="N71" s="988"/>
      <c r="O71" s="988"/>
      <c r="P71" s="989"/>
      <c r="Q71" s="990"/>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c r="C72" s="988"/>
      <c r="D72" s="988"/>
      <c r="E72" s="988"/>
      <c r="F72" s="988"/>
      <c r="G72" s="988"/>
      <c r="H72" s="988"/>
      <c r="I72" s="988"/>
      <c r="J72" s="988"/>
      <c r="K72" s="988"/>
      <c r="L72" s="988"/>
      <c r="M72" s="988"/>
      <c r="N72" s="988"/>
      <c r="O72" s="988"/>
      <c r="P72" s="989"/>
      <c r="Q72" s="990"/>
      <c r="R72" s="984"/>
      <c r="S72" s="984"/>
      <c r="T72" s="984"/>
      <c r="U72" s="984"/>
      <c r="V72" s="984"/>
      <c r="W72" s="984"/>
      <c r="X72" s="984"/>
      <c r="Y72" s="984"/>
      <c r="Z72" s="984"/>
      <c r="AA72" s="984"/>
      <c r="AB72" s="984"/>
      <c r="AC72" s="984"/>
      <c r="AD72" s="984"/>
      <c r="AE72" s="984"/>
      <c r="AF72" s="984"/>
      <c r="AG72" s="984"/>
      <c r="AH72" s="984"/>
      <c r="AI72" s="984"/>
      <c r="AJ72" s="984"/>
      <c r="AK72" s="984"/>
      <c r="AL72" s="984"/>
      <c r="AM72" s="984"/>
      <c r="AN72" s="984"/>
      <c r="AO72" s="984"/>
      <c r="AP72" s="984"/>
      <c r="AQ72" s="984"/>
      <c r="AR72" s="984"/>
      <c r="AS72" s="984"/>
      <c r="AT72" s="984"/>
      <c r="AU72" s="984"/>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389</v>
      </c>
      <c r="B88" s="950" t="s">
        <v>420</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389</v>
      </c>
      <c r="BR102" s="950" t="s">
        <v>421</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422</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423</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426</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427</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428</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429</v>
      </c>
      <c r="AB109" s="909"/>
      <c r="AC109" s="909"/>
      <c r="AD109" s="909"/>
      <c r="AE109" s="910"/>
      <c r="AF109" s="911" t="s">
        <v>430</v>
      </c>
      <c r="AG109" s="909"/>
      <c r="AH109" s="909"/>
      <c r="AI109" s="909"/>
      <c r="AJ109" s="910"/>
      <c r="AK109" s="911" t="s">
        <v>306</v>
      </c>
      <c r="AL109" s="909"/>
      <c r="AM109" s="909"/>
      <c r="AN109" s="909"/>
      <c r="AO109" s="910"/>
      <c r="AP109" s="911" t="s">
        <v>431</v>
      </c>
      <c r="AQ109" s="909"/>
      <c r="AR109" s="909"/>
      <c r="AS109" s="909"/>
      <c r="AT109" s="942"/>
      <c r="AU109" s="908" t="s">
        <v>428</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429</v>
      </c>
      <c r="BR109" s="909"/>
      <c r="BS109" s="909"/>
      <c r="BT109" s="909"/>
      <c r="BU109" s="910"/>
      <c r="BV109" s="911" t="s">
        <v>430</v>
      </c>
      <c r="BW109" s="909"/>
      <c r="BX109" s="909"/>
      <c r="BY109" s="909"/>
      <c r="BZ109" s="910"/>
      <c r="CA109" s="911" t="s">
        <v>306</v>
      </c>
      <c r="CB109" s="909"/>
      <c r="CC109" s="909"/>
      <c r="CD109" s="909"/>
      <c r="CE109" s="910"/>
      <c r="CF109" s="949" t="s">
        <v>431</v>
      </c>
      <c r="CG109" s="949"/>
      <c r="CH109" s="949"/>
      <c r="CI109" s="949"/>
      <c r="CJ109" s="949"/>
      <c r="CK109" s="911" t="s">
        <v>432</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429</v>
      </c>
      <c r="DH109" s="909"/>
      <c r="DI109" s="909"/>
      <c r="DJ109" s="909"/>
      <c r="DK109" s="910"/>
      <c r="DL109" s="911" t="s">
        <v>430</v>
      </c>
      <c r="DM109" s="909"/>
      <c r="DN109" s="909"/>
      <c r="DO109" s="909"/>
      <c r="DP109" s="910"/>
      <c r="DQ109" s="911" t="s">
        <v>306</v>
      </c>
      <c r="DR109" s="909"/>
      <c r="DS109" s="909"/>
      <c r="DT109" s="909"/>
      <c r="DU109" s="910"/>
      <c r="DV109" s="911" t="s">
        <v>431</v>
      </c>
      <c r="DW109" s="909"/>
      <c r="DX109" s="909"/>
      <c r="DY109" s="909"/>
      <c r="DZ109" s="942"/>
    </row>
    <row r="110" spans="1:131" s="224" customFormat="1" ht="26.25" customHeight="1" x14ac:dyDescent="0.2">
      <c r="A110" s="820" t="s">
        <v>433</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1420448</v>
      </c>
      <c r="AB110" s="902"/>
      <c r="AC110" s="902"/>
      <c r="AD110" s="902"/>
      <c r="AE110" s="903"/>
      <c r="AF110" s="904">
        <v>1503601</v>
      </c>
      <c r="AG110" s="902"/>
      <c r="AH110" s="902"/>
      <c r="AI110" s="902"/>
      <c r="AJ110" s="903"/>
      <c r="AK110" s="904">
        <v>1426546</v>
      </c>
      <c r="AL110" s="902"/>
      <c r="AM110" s="902"/>
      <c r="AN110" s="902"/>
      <c r="AO110" s="903"/>
      <c r="AP110" s="905">
        <v>27.3</v>
      </c>
      <c r="AQ110" s="906"/>
      <c r="AR110" s="906"/>
      <c r="AS110" s="906"/>
      <c r="AT110" s="907"/>
      <c r="AU110" s="943" t="s">
        <v>75</v>
      </c>
      <c r="AV110" s="944"/>
      <c r="AW110" s="944"/>
      <c r="AX110" s="944"/>
      <c r="AY110" s="944"/>
      <c r="AZ110" s="873" t="s">
        <v>434</v>
      </c>
      <c r="BA110" s="821"/>
      <c r="BB110" s="821"/>
      <c r="BC110" s="821"/>
      <c r="BD110" s="821"/>
      <c r="BE110" s="821"/>
      <c r="BF110" s="821"/>
      <c r="BG110" s="821"/>
      <c r="BH110" s="821"/>
      <c r="BI110" s="821"/>
      <c r="BJ110" s="821"/>
      <c r="BK110" s="821"/>
      <c r="BL110" s="821"/>
      <c r="BM110" s="821"/>
      <c r="BN110" s="821"/>
      <c r="BO110" s="821"/>
      <c r="BP110" s="822"/>
      <c r="BQ110" s="874">
        <v>12355184</v>
      </c>
      <c r="BR110" s="855"/>
      <c r="BS110" s="855"/>
      <c r="BT110" s="855"/>
      <c r="BU110" s="855"/>
      <c r="BV110" s="855">
        <v>11883171</v>
      </c>
      <c r="BW110" s="855"/>
      <c r="BX110" s="855"/>
      <c r="BY110" s="855"/>
      <c r="BZ110" s="855"/>
      <c r="CA110" s="855">
        <v>11347890</v>
      </c>
      <c r="CB110" s="855"/>
      <c r="CC110" s="855"/>
      <c r="CD110" s="855"/>
      <c r="CE110" s="855"/>
      <c r="CF110" s="879">
        <v>217</v>
      </c>
      <c r="CG110" s="880"/>
      <c r="CH110" s="880"/>
      <c r="CI110" s="880"/>
      <c r="CJ110" s="880"/>
      <c r="CK110" s="939" t="s">
        <v>435</v>
      </c>
      <c r="CL110" s="832"/>
      <c r="CM110" s="873" t="s">
        <v>436</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412</v>
      </c>
      <c r="DH110" s="855"/>
      <c r="DI110" s="855"/>
      <c r="DJ110" s="855"/>
      <c r="DK110" s="855"/>
      <c r="DL110" s="855" t="s">
        <v>412</v>
      </c>
      <c r="DM110" s="855"/>
      <c r="DN110" s="855"/>
      <c r="DO110" s="855"/>
      <c r="DP110" s="855"/>
      <c r="DQ110" s="855" t="s">
        <v>437</v>
      </c>
      <c r="DR110" s="855"/>
      <c r="DS110" s="855"/>
      <c r="DT110" s="855"/>
      <c r="DU110" s="855"/>
      <c r="DV110" s="856" t="s">
        <v>412</v>
      </c>
      <c r="DW110" s="856"/>
      <c r="DX110" s="856"/>
      <c r="DY110" s="856"/>
      <c r="DZ110" s="857"/>
    </row>
    <row r="111" spans="1:131" s="224" customFormat="1" ht="26.25" customHeight="1" x14ac:dyDescent="0.2">
      <c r="A111" s="787" t="s">
        <v>438</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131</v>
      </c>
      <c r="AB111" s="932"/>
      <c r="AC111" s="932"/>
      <c r="AD111" s="932"/>
      <c r="AE111" s="933"/>
      <c r="AF111" s="934" t="s">
        <v>412</v>
      </c>
      <c r="AG111" s="932"/>
      <c r="AH111" s="932"/>
      <c r="AI111" s="932"/>
      <c r="AJ111" s="933"/>
      <c r="AK111" s="934" t="s">
        <v>412</v>
      </c>
      <c r="AL111" s="932"/>
      <c r="AM111" s="932"/>
      <c r="AN111" s="932"/>
      <c r="AO111" s="933"/>
      <c r="AP111" s="935" t="s">
        <v>412</v>
      </c>
      <c r="AQ111" s="936"/>
      <c r="AR111" s="936"/>
      <c r="AS111" s="936"/>
      <c r="AT111" s="937"/>
      <c r="AU111" s="945"/>
      <c r="AV111" s="946"/>
      <c r="AW111" s="946"/>
      <c r="AX111" s="946"/>
      <c r="AY111" s="946"/>
      <c r="AZ111" s="828" t="s">
        <v>439</v>
      </c>
      <c r="BA111" s="765"/>
      <c r="BB111" s="765"/>
      <c r="BC111" s="765"/>
      <c r="BD111" s="765"/>
      <c r="BE111" s="765"/>
      <c r="BF111" s="765"/>
      <c r="BG111" s="765"/>
      <c r="BH111" s="765"/>
      <c r="BI111" s="765"/>
      <c r="BJ111" s="765"/>
      <c r="BK111" s="765"/>
      <c r="BL111" s="765"/>
      <c r="BM111" s="765"/>
      <c r="BN111" s="765"/>
      <c r="BO111" s="765"/>
      <c r="BP111" s="766"/>
      <c r="BQ111" s="829" t="s">
        <v>131</v>
      </c>
      <c r="BR111" s="830"/>
      <c r="BS111" s="830"/>
      <c r="BT111" s="830"/>
      <c r="BU111" s="830"/>
      <c r="BV111" s="830" t="s">
        <v>437</v>
      </c>
      <c r="BW111" s="830"/>
      <c r="BX111" s="830"/>
      <c r="BY111" s="830"/>
      <c r="BZ111" s="830"/>
      <c r="CA111" s="830" t="s">
        <v>412</v>
      </c>
      <c r="CB111" s="830"/>
      <c r="CC111" s="830"/>
      <c r="CD111" s="830"/>
      <c r="CE111" s="830"/>
      <c r="CF111" s="888" t="s">
        <v>412</v>
      </c>
      <c r="CG111" s="889"/>
      <c r="CH111" s="889"/>
      <c r="CI111" s="889"/>
      <c r="CJ111" s="889"/>
      <c r="CK111" s="940"/>
      <c r="CL111" s="834"/>
      <c r="CM111" s="828" t="s">
        <v>440</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412</v>
      </c>
      <c r="DH111" s="830"/>
      <c r="DI111" s="830"/>
      <c r="DJ111" s="830"/>
      <c r="DK111" s="830"/>
      <c r="DL111" s="830" t="s">
        <v>412</v>
      </c>
      <c r="DM111" s="830"/>
      <c r="DN111" s="830"/>
      <c r="DO111" s="830"/>
      <c r="DP111" s="830"/>
      <c r="DQ111" s="830" t="s">
        <v>131</v>
      </c>
      <c r="DR111" s="830"/>
      <c r="DS111" s="830"/>
      <c r="DT111" s="830"/>
      <c r="DU111" s="830"/>
      <c r="DV111" s="807" t="s">
        <v>437</v>
      </c>
      <c r="DW111" s="807"/>
      <c r="DX111" s="807"/>
      <c r="DY111" s="807"/>
      <c r="DZ111" s="808"/>
    </row>
    <row r="112" spans="1:131" s="224" customFormat="1" ht="26.25" customHeight="1" x14ac:dyDescent="0.2">
      <c r="A112" s="925" t="s">
        <v>441</v>
      </c>
      <c r="B112" s="926"/>
      <c r="C112" s="765" t="s">
        <v>442</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437</v>
      </c>
      <c r="AB112" s="793"/>
      <c r="AC112" s="793"/>
      <c r="AD112" s="793"/>
      <c r="AE112" s="794"/>
      <c r="AF112" s="795" t="s">
        <v>412</v>
      </c>
      <c r="AG112" s="793"/>
      <c r="AH112" s="793"/>
      <c r="AI112" s="793"/>
      <c r="AJ112" s="794"/>
      <c r="AK112" s="795" t="s">
        <v>437</v>
      </c>
      <c r="AL112" s="793"/>
      <c r="AM112" s="793"/>
      <c r="AN112" s="793"/>
      <c r="AO112" s="794"/>
      <c r="AP112" s="837" t="s">
        <v>412</v>
      </c>
      <c r="AQ112" s="838"/>
      <c r="AR112" s="838"/>
      <c r="AS112" s="838"/>
      <c r="AT112" s="839"/>
      <c r="AU112" s="945"/>
      <c r="AV112" s="946"/>
      <c r="AW112" s="946"/>
      <c r="AX112" s="946"/>
      <c r="AY112" s="946"/>
      <c r="AZ112" s="828" t="s">
        <v>443</v>
      </c>
      <c r="BA112" s="765"/>
      <c r="BB112" s="765"/>
      <c r="BC112" s="765"/>
      <c r="BD112" s="765"/>
      <c r="BE112" s="765"/>
      <c r="BF112" s="765"/>
      <c r="BG112" s="765"/>
      <c r="BH112" s="765"/>
      <c r="BI112" s="765"/>
      <c r="BJ112" s="765"/>
      <c r="BK112" s="765"/>
      <c r="BL112" s="765"/>
      <c r="BM112" s="765"/>
      <c r="BN112" s="765"/>
      <c r="BO112" s="765"/>
      <c r="BP112" s="766"/>
      <c r="BQ112" s="829">
        <v>7300976</v>
      </c>
      <c r="BR112" s="830"/>
      <c r="BS112" s="830"/>
      <c r="BT112" s="830"/>
      <c r="BU112" s="830"/>
      <c r="BV112" s="830">
        <v>5990923</v>
      </c>
      <c r="BW112" s="830"/>
      <c r="BX112" s="830"/>
      <c r="BY112" s="830"/>
      <c r="BZ112" s="830"/>
      <c r="CA112" s="830">
        <v>6205872</v>
      </c>
      <c r="CB112" s="830"/>
      <c r="CC112" s="830"/>
      <c r="CD112" s="830"/>
      <c r="CE112" s="830"/>
      <c r="CF112" s="888">
        <v>118.7</v>
      </c>
      <c r="CG112" s="889"/>
      <c r="CH112" s="889"/>
      <c r="CI112" s="889"/>
      <c r="CJ112" s="889"/>
      <c r="CK112" s="940"/>
      <c r="CL112" s="834"/>
      <c r="CM112" s="828" t="s">
        <v>444</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437</v>
      </c>
      <c r="DH112" s="830"/>
      <c r="DI112" s="830"/>
      <c r="DJ112" s="830"/>
      <c r="DK112" s="830"/>
      <c r="DL112" s="830" t="s">
        <v>412</v>
      </c>
      <c r="DM112" s="830"/>
      <c r="DN112" s="830"/>
      <c r="DO112" s="830"/>
      <c r="DP112" s="830"/>
      <c r="DQ112" s="830" t="s">
        <v>437</v>
      </c>
      <c r="DR112" s="830"/>
      <c r="DS112" s="830"/>
      <c r="DT112" s="830"/>
      <c r="DU112" s="830"/>
      <c r="DV112" s="807" t="s">
        <v>412</v>
      </c>
      <c r="DW112" s="807"/>
      <c r="DX112" s="807"/>
      <c r="DY112" s="807"/>
      <c r="DZ112" s="808"/>
    </row>
    <row r="113" spans="1:130" s="224" customFormat="1" ht="26.25" customHeight="1" x14ac:dyDescent="0.2">
      <c r="A113" s="927"/>
      <c r="B113" s="928"/>
      <c r="C113" s="765" t="s">
        <v>445</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650683</v>
      </c>
      <c r="AB113" s="932"/>
      <c r="AC113" s="932"/>
      <c r="AD113" s="932"/>
      <c r="AE113" s="933"/>
      <c r="AF113" s="934">
        <v>864761</v>
      </c>
      <c r="AG113" s="932"/>
      <c r="AH113" s="932"/>
      <c r="AI113" s="932"/>
      <c r="AJ113" s="933"/>
      <c r="AK113" s="934">
        <v>809851</v>
      </c>
      <c r="AL113" s="932"/>
      <c r="AM113" s="932"/>
      <c r="AN113" s="932"/>
      <c r="AO113" s="933"/>
      <c r="AP113" s="935">
        <v>15.5</v>
      </c>
      <c r="AQ113" s="936"/>
      <c r="AR113" s="936"/>
      <c r="AS113" s="936"/>
      <c r="AT113" s="937"/>
      <c r="AU113" s="945"/>
      <c r="AV113" s="946"/>
      <c r="AW113" s="946"/>
      <c r="AX113" s="946"/>
      <c r="AY113" s="946"/>
      <c r="AZ113" s="828" t="s">
        <v>446</v>
      </c>
      <c r="BA113" s="765"/>
      <c r="BB113" s="765"/>
      <c r="BC113" s="765"/>
      <c r="BD113" s="765"/>
      <c r="BE113" s="765"/>
      <c r="BF113" s="765"/>
      <c r="BG113" s="765"/>
      <c r="BH113" s="765"/>
      <c r="BI113" s="765"/>
      <c r="BJ113" s="765"/>
      <c r="BK113" s="765"/>
      <c r="BL113" s="765"/>
      <c r="BM113" s="765"/>
      <c r="BN113" s="765"/>
      <c r="BO113" s="765"/>
      <c r="BP113" s="766"/>
      <c r="BQ113" s="829" t="s">
        <v>412</v>
      </c>
      <c r="BR113" s="830"/>
      <c r="BS113" s="830"/>
      <c r="BT113" s="830"/>
      <c r="BU113" s="830"/>
      <c r="BV113" s="830" t="s">
        <v>412</v>
      </c>
      <c r="BW113" s="830"/>
      <c r="BX113" s="830"/>
      <c r="BY113" s="830"/>
      <c r="BZ113" s="830"/>
      <c r="CA113" s="830" t="s">
        <v>412</v>
      </c>
      <c r="CB113" s="830"/>
      <c r="CC113" s="830"/>
      <c r="CD113" s="830"/>
      <c r="CE113" s="830"/>
      <c r="CF113" s="888" t="s">
        <v>412</v>
      </c>
      <c r="CG113" s="889"/>
      <c r="CH113" s="889"/>
      <c r="CI113" s="889"/>
      <c r="CJ113" s="889"/>
      <c r="CK113" s="940"/>
      <c r="CL113" s="834"/>
      <c r="CM113" s="828" t="s">
        <v>447</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437</v>
      </c>
      <c r="DH113" s="793"/>
      <c r="DI113" s="793"/>
      <c r="DJ113" s="793"/>
      <c r="DK113" s="794"/>
      <c r="DL113" s="795" t="s">
        <v>437</v>
      </c>
      <c r="DM113" s="793"/>
      <c r="DN113" s="793"/>
      <c r="DO113" s="793"/>
      <c r="DP113" s="794"/>
      <c r="DQ113" s="795" t="s">
        <v>412</v>
      </c>
      <c r="DR113" s="793"/>
      <c r="DS113" s="793"/>
      <c r="DT113" s="793"/>
      <c r="DU113" s="794"/>
      <c r="DV113" s="837" t="s">
        <v>412</v>
      </c>
      <c r="DW113" s="838"/>
      <c r="DX113" s="838"/>
      <c r="DY113" s="838"/>
      <c r="DZ113" s="839"/>
    </row>
    <row r="114" spans="1:130" s="224" customFormat="1" ht="26.25" customHeight="1" x14ac:dyDescent="0.2">
      <c r="A114" s="927"/>
      <c r="B114" s="928"/>
      <c r="C114" s="765" t="s">
        <v>448</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449</v>
      </c>
      <c r="AB114" s="793"/>
      <c r="AC114" s="793"/>
      <c r="AD114" s="793"/>
      <c r="AE114" s="794"/>
      <c r="AF114" s="795" t="s">
        <v>412</v>
      </c>
      <c r="AG114" s="793"/>
      <c r="AH114" s="793"/>
      <c r="AI114" s="793"/>
      <c r="AJ114" s="794"/>
      <c r="AK114" s="795" t="s">
        <v>412</v>
      </c>
      <c r="AL114" s="793"/>
      <c r="AM114" s="793"/>
      <c r="AN114" s="793"/>
      <c r="AO114" s="794"/>
      <c r="AP114" s="837" t="s">
        <v>412</v>
      </c>
      <c r="AQ114" s="838"/>
      <c r="AR114" s="838"/>
      <c r="AS114" s="838"/>
      <c r="AT114" s="839"/>
      <c r="AU114" s="945"/>
      <c r="AV114" s="946"/>
      <c r="AW114" s="946"/>
      <c r="AX114" s="946"/>
      <c r="AY114" s="946"/>
      <c r="AZ114" s="828" t="s">
        <v>450</v>
      </c>
      <c r="BA114" s="765"/>
      <c r="BB114" s="765"/>
      <c r="BC114" s="765"/>
      <c r="BD114" s="765"/>
      <c r="BE114" s="765"/>
      <c r="BF114" s="765"/>
      <c r="BG114" s="765"/>
      <c r="BH114" s="765"/>
      <c r="BI114" s="765"/>
      <c r="BJ114" s="765"/>
      <c r="BK114" s="765"/>
      <c r="BL114" s="765"/>
      <c r="BM114" s="765"/>
      <c r="BN114" s="765"/>
      <c r="BO114" s="765"/>
      <c r="BP114" s="766"/>
      <c r="BQ114" s="829">
        <v>2432274</v>
      </c>
      <c r="BR114" s="830"/>
      <c r="BS114" s="830"/>
      <c r="BT114" s="830"/>
      <c r="BU114" s="830"/>
      <c r="BV114" s="830">
        <v>2393567</v>
      </c>
      <c r="BW114" s="830"/>
      <c r="BX114" s="830"/>
      <c r="BY114" s="830"/>
      <c r="BZ114" s="830"/>
      <c r="CA114" s="830">
        <v>2377449</v>
      </c>
      <c r="CB114" s="830"/>
      <c r="CC114" s="830"/>
      <c r="CD114" s="830"/>
      <c r="CE114" s="830"/>
      <c r="CF114" s="888">
        <v>45.5</v>
      </c>
      <c r="CG114" s="889"/>
      <c r="CH114" s="889"/>
      <c r="CI114" s="889"/>
      <c r="CJ114" s="889"/>
      <c r="CK114" s="940"/>
      <c r="CL114" s="834"/>
      <c r="CM114" s="828" t="s">
        <v>451</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449</v>
      </c>
      <c r="DH114" s="793"/>
      <c r="DI114" s="793"/>
      <c r="DJ114" s="793"/>
      <c r="DK114" s="794"/>
      <c r="DL114" s="795" t="s">
        <v>412</v>
      </c>
      <c r="DM114" s="793"/>
      <c r="DN114" s="793"/>
      <c r="DO114" s="793"/>
      <c r="DP114" s="794"/>
      <c r="DQ114" s="795" t="s">
        <v>412</v>
      </c>
      <c r="DR114" s="793"/>
      <c r="DS114" s="793"/>
      <c r="DT114" s="793"/>
      <c r="DU114" s="794"/>
      <c r="DV114" s="837" t="s">
        <v>412</v>
      </c>
      <c r="DW114" s="838"/>
      <c r="DX114" s="838"/>
      <c r="DY114" s="838"/>
      <c r="DZ114" s="839"/>
    </row>
    <row r="115" spans="1:130" s="224" customFormat="1" ht="26.25" customHeight="1" x14ac:dyDescent="0.2">
      <c r="A115" s="927"/>
      <c r="B115" s="928"/>
      <c r="C115" s="765" t="s">
        <v>452</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449</v>
      </c>
      <c r="AB115" s="932"/>
      <c r="AC115" s="932"/>
      <c r="AD115" s="932"/>
      <c r="AE115" s="933"/>
      <c r="AF115" s="934" t="s">
        <v>412</v>
      </c>
      <c r="AG115" s="932"/>
      <c r="AH115" s="932"/>
      <c r="AI115" s="932"/>
      <c r="AJ115" s="933"/>
      <c r="AK115" s="934" t="s">
        <v>412</v>
      </c>
      <c r="AL115" s="932"/>
      <c r="AM115" s="932"/>
      <c r="AN115" s="932"/>
      <c r="AO115" s="933"/>
      <c r="AP115" s="935" t="s">
        <v>437</v>
      </c>
      <c r="AQ115" s="936"/>
      <c r="AR115" s="936"/>
      <c r="AS115" s="936"/>
      <c r="AT115" s="937"/>
      <c r="AU115" s="945"/>
      <c r="AV115" s="946"/>
      <c r="AW115" s="946"/>
      <c r="AX115" s="946"/>
      <c r="AY115" s="946"/>
      <c r="AZ115" s="828" t="s">
        <v>453</v>
      </c>
      <c r="BA115" s="765"/>
      <c r="BB115" s="765"/>
      <c r="BC115" s="765"/>
      <c r="BD115" s="765"/>
      <c r="BE115" s="765"/>
      <c r="BF115" s="765"/>
      <c r="BG115" s="765"/>
      <c r="BH115" s="765"/>
      <c r="BI115" s="765"/>
      <c r="BJ115" s="765"/>
      <c r="BK115" s="765"/>
      <c r="BL115" s="765"/>
      <c r="BM115" s="765"/>
      <c r="BN115" s="765"/>
      <c r="BO115" s="765"/>
      <c r="BP115" s="766"/>
      <c r="BQ115" s="829" t="s">
        <v>412</v>
      </c>
      <c r="BR115" s="830"/>
      <c r="BS115" s="830"/>
      <c r="BT115" s="830"/>
      <c r="BU115" s="830"/>
      <c r="BV115" s="830" t="s">
        <v>437</v>
      </c>
      <c r="BW115" s="830"/>
      <c r="BX115" s="830"/>
      <c r="BY115" s="830"/>
      <c r="BZ115" s="830"/>
      <c r="CA115" s="830" t="s">
        <v>412</v>
      </c>
      <c r="CB115" s="830"/>
      <c r="CC115" s="830"/>
      <c r="CD115" s="830"/>
      <c r="CE115" s="830"/>
      <c r="CF115" s="888" t="s">
        <v>412</v>
      </c>
      <c r="CG115" s="889"/>
      <c r="CH115" s="889"/>
      <c r="CI115" s="889"/>
      <c r="CJ115" s="889"/>
      <c r="CK115" s="940"/>
      <c r="CL115" s="834"/>
      <c r="CM115" s="828" t="s">
        <v>454</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412</v>
      </c>
      <c r="DH115" s="793"/>
      <c r="DI115" s="793"/>
      <c r="DJ115" s="793"/>
      <c r="DK115" s="794"/>
      <c r="DL115" s="795" t="s">
        <v>412</v>
      </c>
      <c r="DM115" s="793"/>
      <c r="DN115" s="793"/>
      <c r="DO115" s="793"/>
      <c r="DP115" s="794"/>
      <c r="DQ115" s="795" t="s">
        <v>437</v>
      </c>
      <c r="DR115" s="793"/>
      <c r="DS115" s="793"/>
      <c r="DT115" s="793"/>
      <c r="DU115" s="794"/>
      <c r="DV115" s="837" t="s">
        <v>412</v>
      </c>
      <c r="DW115" s="838"/>
      <c r="DX115" s="838"/>
      <c r="DY115" s="838"/>
      <c r="DZ115" s="839"/>
    </row>
    <row r="116" spans="1:130" s="224" customFormat="1" ht="26.25" customHeight="1" x14ac:dyDescent="0.2">
      <c r="A116" s="929"/>
      <c r="B116" s="930"/>
      <c r="C116" s="852" t="s">
        <v>455</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412</v>
      </c>
      <c r="AB116" s="793"/>
      <c r="AC116" s="793"/>
      <c r="AD116" s="793"/>
      <c r="AE116" s="794"/>
      <c r="AF116" s="795" t="s">
        <v>412</v>
      </c>
      <c r="AG116" s="793"/>
      <c r="AH116" s="793"/>
      <c r="AI116" s="793"/>
      <c r="AJ116" s="794"/>
      <c r="AK116" s="795" t="s">
        <v>131</v>
      </c>
      <c r="AL116" s="793"/>
      <c r="AM116" s="793"/>
      <c r="AN116" s="793"/>
      <c r="AO116" s="794"/>
      <c r="AP116" s="837" t="s">
        <v>412</v>
      </c>
      <c r="AQ116" s="838"/>
      <c r="AR116" s="838"/>
      <c r="AS116" s="838"/>
      <c r="AT116" s="839"/>
      <c r="AU116" s="945"/>
      <c r="AV116" s="946"/>
      <c r="AW116" s="946"/>
      <c r="AX116" s="946"/>
      <c r="AY116" s="946"/>
      <c r="AZ116" s="922" t="s">
        <v>456</v>
      </c>
      <c r="BA116" s="923"/>
      <c r="BB116" s="923"/>
      <c r="BC116" s="923"/>
      <c r="BD116" s="923"/>
      <c r="BE116" s="923"/>
      <c r="BF116" s="923"/>
      <c r="BG116" s="923"/>
      <c r="BH116" s="923"/>
      <c r="BI116" s="923"/>
      <c r="BJ116" s="923"/>
      <c r="BK116" s="923"/>
      <c r="BL116" s="923"/>
      <c r="BM116" s="923"/>
      <c r="BN116" s="923"/>
      <c r="BO116" s="923"/>
      <c r="BP116" s="924"/>
      <c r="BQ116" s="829" t="s">
        <v>131</v>
      </c>
      <c r="BR116" s="830"/>
      <c r="BS116" s="830"/>
      <c r="BT116" s="830"/>
      <c r="BU116" s="830"/>
      <c r="BV116" s="830" t="s">
        <v>437</v>
      </c>
      <c r="BW116" s="830"/>
      <c r="BX116" s="830"/>
      <c r="BY116" s="830"/>
      <c r="BZ116" s="830"/>
      <c r="CA116" s="830" t="s">
        <v>449</v>
      </c>
      <c r="CB116" s="830"/>
      <c r="CC116" s="830"/>
      <c r="CD116" s="830"/>
      <c r="CE116" s="830"/>
      <c r="CF116" s="888" t="s">
        <v>131</v>
      </c>
      <c r="CG116" s="889"/>
      <c r="CH116" s="889"/>
      <c r="CI116" s="889"/>
      <c r="CJ116" s="889"/>
      <c r="CK116" s="940"/>
      <c r="CL116" s="834"/>
      <c r="CM116" s="828" t="s">
        <v>457</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437</v>
      </c>
      <c r="DH116" s="793"/>
      <c r="DI116" s="793"/>
      <c r="DJ116" s="793"/>
      <c r="DK116" s="794"/>
      <c r="DL116" s="795" t="s">
        <v>412</v>
      </c>
      <c r="DM116" s="793"/>
      <c r="DN116" s="793"/>
      <c r="DO116" s="793"/>
      <c r="DP116" s="794"/>
      <c r="DQ116" s="795" t="s">
        <v>412</v>
      </c>
      <c r="DR116" s="793"/>
      <c r="DS116" s="793"/>
      <c r="DT116" s="793"/>
      <c r="DU116" s="794"/>
      <c r="DV116" s="837" t="s">
        <v>131</v>
      </c>
      <c r="DW116" s="838"/>
      <c r="DX116" s="838"/>
      <c r="DY116" s="838"/>
      <c r="DZ116" s="839"/>
    </row>
    <row r="117" spans="1:130" s="224" customFormat="1" ht="26.25" customHeight="1" x14ac:dyDescent="0.2">
      <c r="A117" s="908" t="s">
        <v>187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458</v>
      </c>
      <c r="Z117" s="910"/>
      <c r="AA117" s="915">
        <v>2071131</v>
      </c>
      <c r="AB117" s="916"/>
      <c r="AC117" s="916"/>
      <c r="AD117" s="916"/>
      <c r="AE117" s="917"/>
      <c r="AF117" s="918">
        <v>2368362</v>
      </c>
      <c r="AG117" s="916"/>
      <c r="AH117" s="916"/>
      <c r="AI117" s="916"/>
      <c r="AJ117" s="917"/>
      <c r="AK117" s="918">
        <v>2236397</v>
      </c>
      <c r="AL117" s="916"/>
      <c r="AM117" s="916"/>
      <c r="AN117" s="916"/>
      <c r="AO117" s="917"/>
      <c r="AP117" s="919"/>
      <c r="AQ117" s="920"/>
      <c r="AR117" s="920"/>
      <c r="AS117" s="920"/>
      <c r="AT117" s="921"/>
      <c r="AU117" s="945"/>
      <c r="AV117" s="946"/>
      <c r="AW117" s="946"/>
      <c r="AX117" s="946"/>
      <c r="AY117" s="946"/>
      <c r="AZ117" s="876" t="s">
        <v>459</v>
      </c>
      <c r="BA117" s="877"/>
      <c r="BB117" s="877"/>
      <c r="BC117" s="877"/>
      <c r="BD117" s="877"/>
      <c r="BE117" s="877"/>
      <c r="BF117" s="877"/>
      <c r="BG117" s="877"/>
      <c r="BH117" s="877"/>
      <c r="BI117" s="877"/>
      <c r="BJ117" s="877"/>
      <c r="BK117" s="877"/>
      <c r="BL117" s="877"/>
      <c r="BM117" s="877"/>
      <c r="BN117" s="877"/>
      <c r="BO117" s="877"/>
      <c r="BP117" s="878"/>
      <c r="BQ117" s="829" t="s">
        <v>131</v>
      </c>
      <c r="BR117" s="830"/>
      <c r="BS117" s="830"/>
      <c r="BT117" s="830"/>
      <c r="BU117" s="830"/>
      <c r="BV117" s="830" t="s">
        <v>412</v>
      </c>
      <c r="BW117" s="830"/>
      <c r="BX117" s="830"/>
      <c r="BY117" s="830"/>
      <c r="BZ117" s="830"/>
      <c r="CA117" s="830" t="s">
        <v>131</v>
      </c>
      <c r="CB117" s="830"/>
      <c r="CC117" s="830"/>
      <c r="CD117" s="830"/>
      <c r="CE117" s="830"/>
      <c r="CF117" s="888" t="s">
        <v>437</v>
      </c>
      <c r="CG117" s="889"/>
      <c r="CH117" s="889"/>
      <c r="CI117" s="889"/>
      <c r="CJ117" s="889"/>
      <c r="CK117" s="940"/>
      <c r="CL117" s="834"/>
      <c r="CM117" s="828" t="s">
        <v>460</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412</v>
      </c>
      <c r="DH117" s="793"/>
      <c r="DI117" s="793"/>
      <c r="DJ117" s="793"/>
      <c r="DK117" s="794"/>
      <c r="DL117" s="795" t="s">
        <v>437</v>
      </c>
      <c r="DM117" s="793"/>
      <c r="DN117" s="793"/>
      <c r="DO117" s="793"/>
      <c r="DP117" s="794"/>
      <c r="DQ117" s="795" t="s">
        <v>437</v>
      </c>
      <c r="DR117" s="793"/>
      <c r="DS117" s="793"/>
      <c r="DT117" s="793"/>
      <c r="DU117" s="794"/>
      <c r="DV117" s="837" t="s">
        <v>437</v>
      </c>
      <c r="DW117" s="838"/>
      <c r="DX117" s="838"/>
      <c r="DY117" s="838"/>
      <c r="DZ117" s="839"/>
    </row>
    <row r="118" spans="1:130" s="224" customFormat="1" ht="26.25" customHeight="1" x14ac:dyDescent="0.2">
      <c r="A118" s="908" t="s">
        <v>432</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429</v>
      </c>
      <c r="AB118" s="909"/>
      <c r="AC118" s="909"/>
      <c r="AD118" s="909"/>
      <c r="AE118" s="910"/>
      <c r="AF118" s="911" t="s">
        <v>430</v>
      </c>
      <c r="AG118" s="909"/>
      <c r="AH118" s="909"/>
      <c r="AI118" s="909"/>
      <c r="AJ118" s="910"/>
      <c r="AK118" s="911" t="s">
        <v>306</v>
      </c>
      <c r="AL118" s="909"/>
      <c r="AM118" s="909"/>
      <c r="AN118" s="909"/>
      <c r="AO118" s="910"/>
      <c r="AP118" s="912" t="s">
        <v>431</v>
      </c>
      <c r="AQ118" s="913"/>
      <c r="AR118" s="913"/>
      <c r="AS118" s="913"/>
      <c r="AT118" s="914"/>
      <c r="AU118" s="945"/>
      <c r="AV118" s="946"/>
      <c r="AW118" s="946"/>
      <c r="AX118" s="946"/>
      <c r="AY118" s="946"/>
      <c r="AZ118" s="851" t="s">
        <v>461</v>
      </c>
      <c r="BA118" s="852"/>
      <c r="BB118" s="852"/>
      <c r="BC118" s="852"/>
      <c r="BD118" s="852"/>
      <c r="BE118" s="852"/>
      <c r="BF118" s="852"/>
      <c r="BG118" s="852"/>
      <c r="BH118" s="852"/>
      <c r="BI118" s="852"/>
      <c r="BJ118" s="852"/>
      <c r="BK118" s="852"/>
      <c r="BL118" s="852"/>
      <c r="BM118" s="852"/>
      <c r="BN118" s="852"/>
      <c r="BO118" s="852"/>
      <c r="BP118" s="853"/>
      <c r="BQ118" s="892" t="s">
        <v>412</v>
      </c>
      <c r="BR118" s="858"/>
      <c r="BS118" s="858"/>
      <c r="BT118" s="858"/>
      <c r="BU118" s="858"/>
      <c r="BV118" s="858" t="s">
        <v>131</v>
      </c>
      <c r="BW118" s="858"/>
      <c r="BX118" s="858"/>
      <c r="BY118" s="858"/>
      <c r="BZ118" s="858"/>
      <c r="CA118" s="858" t="s">
        <v>412</v>
      </c>
      <c r="CB118" s="858"/>
      <c r="CC118" s="858"/>
      <c r="CD118" s="858"/>
      <c r="CE118" s="858"/>
      <c r="CF118" s="888" t="s">
        <v>131</v>
      </c>
      <c r="CG118" s="889"/>
      <c r="CH118" s="889"/>
      <c r="CI118" s="889"/>
      <c r="CJ118" s="889"/>
      <c r="CK118" s="940"/>
      <c r="CL118" s="834"/>
      <c r="CM118" s="828" t="s">
        <v>462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131</v>
      </c>
      <c r="DH118" s="793"/>
      <c r="DI118" s="793"/>
      <c r="DJ118" s="793"/>
      <c r="DK118" s="794"/>
      <c r="DL118" s="795" t="s">
        <v>412</v>
      </c>
      <c r="DM118" s="793"/>
      <c r="DN118" s="793"/>
      <c r="DO118" s="793"/>
      <c r="DP118" s="794"/>
      <c r="DQ118" s="795" t="s">
        <v>412</v>
      </c>
      <c r="DR118" s="793"/>
      <c r="DS118" s="793"/>
      <c r="DT118" s="793"/>
      <c r="DU118" s="794"/>
      <c r="DV118" s="837" t="s">
        <v>412</v>
      </c>
      <c r="DW118" s="838"/>
      <c r="DX118" s="838"/>
      <c r="DY118" s="838"/>
      <c r="DZ118" s="839"/>
    </row>
    <row r="119" spans="1:130" s="224" customFormat="1" ht="26.25" customHeight="1" x14ac:dyDescent="0.2">
      <c r="A119" s="831" t="s">
        <v>435</v>
      </c>
      <c r="B119" s="832"/>
      <c r="C119" s="873" t="s">
        <v>436</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412</v>
      </c>
      <c r="AB119" s="902"/>
      <c r="AC119" s="902"/>
      <c r="AD119" s="902"/>
      <c r="AE119" s="903"/>
      <c r="AF119" s="904" t="s">
        <v>412</v>
      </c>
      <c r="AG119" s="902"/>
      <c r="AH119" s="902"/>
      <c r="AI119" s="902"/>
      <c r="AJ119" s="903"/>
      <c r="AK119" s="904" t="s">
        <v>131</v>
      </c>
      <c r="AL119" s="902"/>
      <c r="AM119" s="902"/>
      <c r="AN119" s="902"/>
      <c r="AO119" s="903"/>
      <c r="AP119" s="905" t="s">
        <v>412</v>
      </c>
      <c r="AQ119" s="906"/>
      <c r="AR119" s="906"/>
      <c r="AS119" s="906"/>
      <c r="AT119" s="907"/>
      <c r="AU119" s="947"/>
      <c r="AV119" s="948"/>
      <c r="AW119" s="948"/>
      <c r="AX119" s="948"/>
      <c r="AY119" s="948"/>
      <c r="AZ119" s="245" t="s">
        <v>187</v>
      </c>
      <c r="BA119" s="245"/>
      <c r="BB119" s="245"/>
      <c r="BC119" s="245"/>
      <c r="BD119" s="245"/>
      <c r="BE119" s="245"/>
      <c r="BF119" s="245"/>
      <c r="BG119" s="245"/>
      <c r="BH119" s="245"/>
      <c r="BI119" s="245"/>
      <c r="BJ119" s="245"/>
      <c r="BK119" s="245"/>
      <c r="BL119" s="245"/>
      <c r="BM119" s="245"/>
      <c r="BN119" s="245"/>
      <c r="BO119" s="890" t="s">
        <v>463</v>
      </c>
      <c r="BP119" s="891"/>
      <c r="BQ119" s="892">
        <v>22088434</v>
      </c>
      <c r="BR119" s="858"/>
      <c r="BS119" s="858"/>
      <c r="BT119" s="858"/>
      <c r="BU119" s="858"/>
      <c r="BV119" s="858">
        <v>20267661</v>
      </c>
      <c r="BW119" s="858"/>
      <c r="BX119" s="858"/>
      <c r="BY119" s="858"/>
      <c r="BZ119" s="858"/>
      <c r="CA119" s="858">
        <v>19931211</v>
      </c>
      <c r="CB119" s="858"/>
      <c r="CC119" s="858"/>
      <c r="CD119" s="858"/>
      <c r="CE119" s="858"/>
      <c r="CF119" s="761"/>
      <c r="CG119" s="762"/>
      <c r="CH119" s="762"/>
      <c r="CI119" s="762"/>
      <c r="CJ119" s="847"/>
      <c r="CK119" s="941"/>
      <c r="CL119" s="836"/>
      <c r="CM119" s="851" t="s">
        <v>464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412</v>
      </c>
      <c r="DH119" s="777"/>
      <c r="DI119" s="777"/>
      <c r="DJ119" s="777"/>
      <c r="DK119" s="778"/>
      <c r="DL119" s="779" t="s">
        <v>412</v>
      </c>
      <c r="DM119" s="777"/>
      <c r="DN119" s="777"/>
      <c r="DO119" s="777"/>
      <c r="DP119" s="778"/>
      <c r="DQ119" s="779" t="s">
        <v>412</v>
      </c>
      <c r="DR119" s="777"/>
      <c r="DS119" s="777"/>
      <c r="DT119" s="777"/>
      <c r="DU119" s="778"/>
      <c r="DV119" s="861" t="s">
        <v>412</v>
      </c>
      <c r="DW119" s="862"/>
      <c r="DX119" s="862"/>
      <c r="DY119" s="862"/>
      <c r="DZ119" s="863"/>
    </row>
    <row r="120" spans="1:130" s="224" customFormat="1" ht="26.25" customHeight="1" x14ac:dyDescent="0.2">
      <c r="A120" s="833"/>
      <c r="B120" s="834"/>
      <c r="C120" s="828" t="s">
        <v>440</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412</v>
      </c>
      <c r="AB120" s="793"/>
      <c r="AC120" s="793"/>
      <c r="AD120" s="793"/>
      <c r="AE120" s="794"/>
      <c r="AF120" s="795" t="s">
        <v>412</v>
      </c>
      <c r="AG120" s="793"/>
      <c r="AH120" s="793"/>
      <c r="AI120" s="793"/>
      <c r="AJ120" s="794"/>
      <c r="AK120" s="795" t="s">
        <v>412</v>
      </c>
      <c r="AL120" s="793"/>
      <c r="AM120" s="793"/>
      <c r="AN120" s="793"/>
      <c r="AO120" s="794"/>
      <c r="AP120" s="837" t="s">
        <v>412</v>
      </c>
      <c r="AQ120" s="838"/>
      <c r="AR120" s="838"/>
      <c r="AS120" s="838"/>
      <c r="AT120" s="839"/>
      <c r="AU120" s="893" t="s">
        <v>465</v>
      </c>
      <c r="AV120" s="894"/>
      <c r="AW120" s="894"/>
      <c r="AX120" s="894"/>
      <c r="AY120" s="895"/>
      <c r="AZ120" s="873" t="s">
        <v>466</v>
      </c>
      <c r="BA120" s="821"/>
      <c r="BB120" s="821"/>
      <c r="BC120" s="821"/>
      <c r="BD120" s="821"/>
      <c r="BE120" s="821"/>
      <c r="BF120" s="821"/>
      <c r="BG120" s="821"/>
      <c r="BH120" s="821"/>
      <c r="BI120" s="821"/>
      <c r="BJ120" s="821"/>
      <c r="BK120" s="821"/>
      <c r="BL120" s="821"/>
      <c r="BM120" s="821"/>
      <c r="BN120" s="821"/>
      <c r="BO120" s="821"/>
      <c r="BP120" s="822"/>
      <c r="BQ120" s="874">
        <v>5572530</v>
      </c>
      <c r="BR120" s="855"/>
      <c r="BS120" s="855"/>
      <c r="BT120" s="855"/>
      <c r="BU120" s="855"/>
      <c r="BV120" s="855">
        <v>5863919</v>
      </c>
      <c r="BW120" s="855"/>
      <c r="BX120" s="855"/>
      <c r="BY120" s="855"/>
      <c r="BZ120" s="855"/>
      <c r="CA120" s="855">
        <v>5826786</v>
      </c>
      <c r="CB120" s="855"/>
      <c r="CC120" s="855"/>
      <c r="CD120" s="855"/>
      <c r="CE120" s="855"/>
      <c r="CF120" s="879">
        <v>111.4</v>
      </c>
      <c r="CG120" s="880"/>
      <c r="CH120" s="880"/>
      <c r="CI120" s="880"/>
      <c r="CJ120" s="880"/>
      <c r="CK120" s="881" t="s">
        <v>467</v>
      </c>
      <c r="CL120" s="865"/>
      <c r="CM120" s="865"/>
      <c r="CN120" s="865"/>
      <c r="CO120" s="866"/>
      <c r="CP120" s="885" t="s">
        <v>406</v>
      </c>
      <c r="CQ120" s="886"/>
      <c r="CR120" s="886"/>
      <c r="CS120" s="886"/>
      <c r="CT120" s="886"/>
      <c r="CU120" s="886"/>
      <c r="CV120" s="886"/>
      <c r="CW120" s="886"/>
      <c r="CX120" s="886"/>
      <c r="CY120" s="886"/>
      <c r="CZ120" s="886"/>
      <c r="DA120" s="886"/>
      <c r="DB120" s="886"/>
      <c r="DC120" s="886"/>
      <c r="DD120" s="886"/>
      <c r="DE120" s="886"/>
      <c r="DF120" s="887"/>
      <c r="DG120" s="874">
        <v>7194437</v>
      </c>
      <c r="DH120" s="855"/>
      <c r="DI120" s="855"/>
      <c r="DJ120" s="855"/>
      <c r="DK120" s="855"/>
      <c r="DL120" s="855">
        <v>5885885</v>
      </c>
      <c r="DM120" s="855"/>
      <c r="DN120" s="855"/>
      <c r="DO120" s="855"/>
      <c r="DP120" s="855"/>
      <c r="DQ120" s="855">
        <v>6169522</v>
      </c>
      <c r="DR120" s="855"/>
      <c r="DS120" s="855"/>
      <c r="DT120" s="855"/>
      <c r="DU120" s="855"/>
      <c r="DV120" s="856">
        <v>118</v>
      </c>
      <c r="DW120" s="856"/>
      <c r="DX120" s="856"/>
      <c r="DY120" s="856"/>
      <c r="DZ120" s="857"/>
    </row>
    <row r="121" spans="1:130" s="224" customFormat="1" ht="26.25" customHeight="1" x14ac:dyDescent="0.2">
      <c r="A121" s="833"/>
      <c r="B121" s="834"/>
      <c r="C121" s="876" t="s">
        <v>468</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412</v>
      </c>
      <c r="AB121" s="793"/>
      <c r="AC121" s="793"/>
      <c r="AD121" s="793"/>
      <c r="AE121" s="794"/>
      <c r="AF121" s="795" t="s">
        <v>412</v>
      </c>
      <c r="AG121" s="793"/>
      <c r="AH121" s="793"/>
      <c r="AI121" s="793"/>
      <c r="AJ121" s="794"/>
      <c r="AK121" s="795" t="s">
        <v>412</v>
      </c>
      <c r="AL121" s="793"/>
      <c r="AM121" s="793"/>
      <c r="AN121" s="793"/>
      <c r="AO121" s="794"/>
      <c r="AP121" s="837" t="s">
        <v>412</v>
      </c>
      <c r="AQ121" s="838"/>
      <c r="AR121" s="838"/>
      <c r="AS121" s="838"/>
      <c r="AT121" s="839"/>
      <c r="AU121" s="896"/>
      <c r="AV121" s="897"/>
      <c r="AW121" s="897"/>
      <c r="AX121" s="897"/>
      <c r="AY121" s="898"/>
      <c r="AZ121" s="828" t="s">
        <v>469</v>
      </c>
      <c r="BA121" s="765"/>
      <c r="BB121" s="765"/>
      <c r="BC121" s="765"/>
      <c r="BD121" s="765"/>
      <c r="BE121" s="765"/>
      <c r="BF121" s="765"/>
      <c r="BG121" s="765"/>
      <c r="BH121" s="765"/>
      <c r="BI121" s="765"/>
      <c r="BJ121" s="765"/>
      <c r="BK121" s="765"/>
      <c r="BL121" s="765"/>
      <c r="BM121" s="765"/>
      <c r="BN121" s="765"/>
      <c r="BO121" s="765"/>
      <c r="BP121" s="766"/>
      <c r="BQ121" s="829">
        <v>164964</v>
      </c>
      <c r="BR121" s="830"/>
      <c r="BS121" s="830"/>
      <c r="BT121" s="830"/>
      <c r="BU121" s="830"/>
      <c r="BV121" s="830">
        <v>222591</v>
      </c>
      <c r="BW121" s="830"/>
      <c r="BX121" s="830"/>
      <c r="BY121" s="830"/>
      <c r="BZ121" s="830"/>
      <c r="CA121" s="830">
        <v>339639</v>
      </c>
      <c r="CB121" s="830"/>
      <c r="CC121" s="830"/>
      <c r="CD121" s="830"/>
      <c r="CE121" s="830"/>
      <c r="CF121" s="888">
        <v>6.5</v>
      </c>
      <c r="CG121" s="889"/>
      <c r="CH121" s="889"/>
      <c r="CI121" s="889"/>
      <c r="CJ121" s="889"/>
      <c r="CK121" s="882"/>
      <c r="CL121" s="868"/>
      <c r="CM121" s="868"/>
      <c r="CN121" s="868"/>
      <c r="CO121" s="869"/>
      <c r="CP121" s="848" t="s">
        <v>404</v>
      </c>
      <c r="CQ121" s="849"/>
      <c r="CR121" s="849"/>
      <c r="CS121" s="849"/>
      <c r="CT121" s="849"/>
      <c r="CU121" s="849"/>
      <c r="CV121" s="849"/>
      <c r="CW121" s="849"/>
      <c r="CX121" s="849"/>
      <c r="CY121" s="849"/>
      <c r="CZ121" s="849"/>
      <c r="DA121" s="849"/>
      <c r="DB121" s="849"/>
      <c r="DC121" s="849"/>
      <c r="DD121" s="849"/>
      <c r="DE121" s="849"/>
      <c r="DF121" s="850"/>
      <c r="DG121" s="829">
        <v>106539</v>
      </c>
      <c r="DH121" s="830"/>
      <c r="DI121" s="830"/>
      <c r="DJ121" s="830"/>
      <c r="DK121" s="830"/>
      <c r="DL121" s="830">
        <v>105038</v>
      </c>
      <c r="DM121" s="830"/>
      <c r="DN121" s="830"/>
      <c r="DO121" s="830"/>
      <c r="DP121" s="830"/>
      <c r="DQ121" s="830">
        <v>36350</v>
      </c>
      <c r="DR121" s="830"/>
      <c r="DS121" s="830"/>
      <c r="DT121" s="830"/>
      <c r="DU121" s="830"/>
      <c r="DV121" s="807">
        <v>0.7</v>
      </c>
      <c r="DW121" s="807"/>
      <c r="DX121" s="807"/>
      <c r="DY121" s="807"/>
      <c r="DZ121" s="808"/>
    </row>
    <row r="122" spans="1:130" s="224" customFormat="1" ht="26.25" customHeight="1" x14ac:dyDescent="0.2">
      <c r="A122" s="833"/>
      <c r="B122" s="834"/>
      <c r="C122" s="828" t="s">
        <v>451</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412</v>
      </c>
      <c r="AB122" s="793"/>
      <c r="AC122" s="793"/>
      <c r="AD122" s="793"/>
      <c r="AE122" s="794"/>
      <c r="AF122" s="795" t="s">
        <v>412</v>
      </c>
      <c r="AG122" s="793"/>
      <c r="AH122" s="793"/>
      <c r="AI122" s="793"/>
      <c r="AJ122" s="794"/>
      <c r="AK122" s="795" t="s">
        <v>412</v>
      </c>
      <c r="AL122" s="793"/>
      <c r="AM122" s="793"/>
      <c r="AN122" s="793"/>
      <c r="AO122" s="794"/>
      <c r="AP122" s="837" t="s">
        <v>412</v>
      </c>
      <c r="AQ122" s="838"/>
      <c r="AR122" s="838"/>
      <c r="AS122" s="838"/>
      <c r="AT122" s="839"/>
      <c r="AU122" s="896"/>
      <c r="AV122" s="897"/>
      <c r="AW122" s="897"/>
      <c r="AX122" s="897"/>
      <c r="AY122" s="898"/>
      <c r="AZ122" s="851" t="s">
        <v>470</v>
      </c>
      <c r="BA122" s="852"/>
      <c r="BB122" s="852"/>
      <c r="BC122" s="852"/>
      <c r="BD122" s="852"/>
      <c r="BE122" s="852"/>
      <c r="BF122" s="852"/>
      <c r="BG122" s="852"/>
      <c r="BH122" s="852"/>
      <c r="BI122" s="852"/>
      <c r="BJ122" s="852"/>
      <c r="BK122" s="852"/>
      <c r="BL122" s="852"/>
      <c r="BM122" s="852"/>
      <c r="BN122" s="852"/>
      <c r="BO122" s="852"/>
      <c r="BP122" s="853"/>
      <c r="BQ122" s="892">
        <v>14330542</v>
      </c>
      <c r="BR122" s="858"/>
      <c r="BS122" s="858"/>
      <c r="BT122" s="858"/>
      <c r="BU122" s="858"/>
      <c r="BV122" s="858">
        <v>13438053</v>
      </c>
      <c r="BW122" s="858"/>
      <c r="BX122" s="858"/>
      <c r="BY122" s="858"/>
      <c r="BZ122" s="858"/>
      <c r="CA122" s="858">
        <v>12686631</v>
      </c>
      <c r="CB122" s="858"/>
      <c r="CC122" s="858"/>
      <c r="CD122" s="858"/>
      <c r="CE122" s="858"/>
      <c r="CF122" s="859">
        <v>242.6</v>
      </c>
      <c r="CG122" s="860"/>
      <c r="CH122" s="860"/>
      <c r="CI122" s="860"/>
      <c r="CJ122" s="860"/>
      <c r="CK122" s="882"/>
      <c r="CL122" s="868"/>
      <c r="CM122" s="868"/>
      <c r="CN122" s="868"/>
      <c r="CO122" s="869"/>
      <c r="CP122" s="848" t="s">
        <v>471</v>
      </c>
      <c r="CQ122" s="849"/>
      <c r="CR122" s="849"/>
      <c r="CS122" s="849"/>
      <c r="CT122" s="849"/>
      <c r="CU122" s="849"/>
      <c r="CV122" s="849"/>
      <c r="CW122" s="849"/>
      <c r="CX122" s="849"/>
      <c r="CY122" s="849"/>
      <c r="CZ122" s="849"/>
      <c r="DA122" s="849"/>
      <c r="DB122" s="849"/>
      <c r="DC122" s="849"/>
      <c r="DD122" s="849"/>
      <c r="DE122" s="849"/>
      <c r="DF122" s="850"/>
      <c r="DG122" s="829" t="s">
        <v>472</v>
      </c>
      <c r="DH122" s="830"/>
      <c r="DI122" s="830"/>
      <c r="DJ122" s="830"/>
      <c r="DK122" s="830"/>
      <c r="DL122" s="830" t="s">
        <v>472</v>
      </c>
      <c r="DM122" s="830"/>
      <c r="DN122" s="830"/>
      <c r="DO122" s="830"/>
      <c r="DP122" s="830"/>
      <c r="DQ122" s="830" t="s">
        <v>472</v>
      </c>
      <c r="DR122" s="830"/>
      <c r="DS122" s="830"/>
      <c r="DT122" s="830"/>
      <c r="DU122" s="830"/>
      <c r="DV122" s="807" t="s">
        <v>412</v>
      </c>
      <c r="DW122" s="807"/>
      <c r="DX122" s="807"/>
      <c r="DY122" s="807"/>
      <c r="DZ122" s="808"/>
    </row>
    <row r="123" spans="1:130" s="224" customFormat="1" ht="26.25" customHeight="1" x14ac:dyDescent="0.2">
      <c r="A123" s="833"/>
      <c r="B123" s="834"/>
      <c r="C123" s="828" t="s">
        <v>457</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412</v>
      </c>
      <c r="AB123" s="793"/>
      <c r="AC123" s="793"/>
      <c r="AD123" s="793"/>
      <c r="AE123" s="794"/>
      <c r="AF123" s="795" t="s">
        <v>412</v>
      </c>
      <c r="AG123" s="793"/>
      <c r="AH123" s="793"/>
      <c r="AI123" s="793"/>
      <c r="AJ123" s="794"/>
      <c r="AK123" s="795" t="s">
        <v>472</v>
      </c>
      <c r="AL123" s="793"/>
      <c r="AM123" s="793"/>
      <c r="AN123" s="793"/>
      <c r="AO123" s="794"/>
      <c r="AP123" s="837" t="s">
        <v>472</v>
      </c>
      <c r="AQ123" s="838"/>
      <c r="AR123" s="838"/>
      <c r="AS123" s="838"/>
      <c r="AT123" s="839"/>
      <c r="AU123" s="899"/>
      <c r="AV123" s="900"/>
      <c r="AW123" s="900"/>
      <c r="AX123" s="900"/>
      <c r="AY123" s="900"/>
      <c r="AZ123" s="245" t="s">
        <v>187</v>
      </c>
      <c r="BA123" s="245"/>
      <c r="BB123" s="245"/>
      <c r="BC123" s="245"/>
      <c r="BD123" s="245"/>
      <c r="BE123" s="245"/>
      <c r="BF123" s="245"/>
      <c r="BG123" s="245"/>
      <c r="BH123" s="245"/>
      <c r="BI123" s="245"/>
      <c r="BJ123" s="245"/>
      <c r="BK123" s="245"/>
      <c r="BL123" s="245"/>
      <c r="BM123" s="245"/>
      <c r="BN123" s="245"/>
      <c r="BO123" s="890" t="s">
        <v>473</v>
      </c>
      <c r="BP123" s="891"/>
      <c r="BQ123" s="845">
        <v>20068036</v>
      </c>
      <c r="BR123" s="846"/>
      <c r="BS123" s="846"/>
      <c r="BT123" s="846"/>
      <c r="BU123" s="846"/>
      <c r="BV123" s="846">
        <v>19524563</v>
      </c>
      <c r="BW123" s="846"/>
      <c r="BX123" s="846"/>
      <c r="BY123" s="846"/>
      <c r="BZ123" s="846"/>
      <c r="CA123" s="846">
        <v>18853056</v>
      </c>
      <c r="CB123" s="846"/>
      <c r="CC123" s="846"/>
      <c r="CD123" s="846"/>
      <c r="CE123" s="846"/>
      <c r="CF123" s="761"/>
      <c r="CG123" s="762"/>
      <c r="CH123" s="762"/>
      <c r="CI123" s="762"/>
      <c r="CJ123" s="847"/>
      <c r="CK123" s="882"/>
      <c r="CL123" s="868"/>
      <c r="CM123" s="868"/>
      <c r="CN123" s="868"/>
      <c r="CO123" s="869"/>
      <c r="CP123" s="848" t="s">
        <v>403</v>
      </c>
      <c r="CQ123" s="849"/>
      <c r="CR123" s="849"/>
      <c r="CS123" s="849"/>
      <c r="CT123" s="849"/>
      <c r="CU123" s="849"/>
      <c r="CV123" s="849"/>
      <c r="CW123" s="849"/>
      <c r="CX123" s="849"/>
      <c r="CY123" s="849"/>
      <c r="CZ123" s="849"/>
      <c r="DA123" s="849"/>
      <c r="DB123" s="849"/>
      <c r="DC123" s="849"/>
      <c r="DD123" s="849"/>
      <c r="DE123" s="849"/>
      <c r="DF123" s="850"/>
      <c r="DG123" s="792" t="s">
        <v>412</v>
      </c>
      <c r="DH123" s="793"/>
      <c r="DI123" s="793"/>
      <c r="DJ123" s="793"/>
      <c r="DK123" s="794"/>
      <c r="DL123" s="795" t="s">
        <v>412</v>
      </c>
      <c r="DM123" s="793"/>
      <c r="DN123" s="793"/>
      <c r="DO123" s="793"/>
      <c r="DP123" s="794"/>
      <c r="DQ123" s="795" t="s">
        <v>412</v>
      </c>
      <c r="DR123" s="793"/>
      <c r="DS123" s="793"/>
      <c r="DT123" s="793"/>
      <c r="DU123" s="794"/>
      <c r="DV123" s="837" t="s">
        <v>412</v>
      </c>
      <c r="DW123" s="838"/>
      <c r="DX123" s="838"/>
      <c r="DY123" s="838"/>
      <c r="DZ123" s="839"/>
    </row>
    <row r="124" spans="1:130" s="224" customFormat="1" ht="26.25" customHeight="1" thickBot="1" x14ac:dyDescent="0.25">
      <c r="A124" s="833"/>
      <c r="B124" s="834"/>
      <c r="C124" s="828" t="s">
        <v>460</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412</v>
      </c>
      <c r="AB124" s="793"/>
      <c r="AC124" s="793"/>
      <c r="AD124" s="793"/>
      <c r="AE124" s="794"/>
      <c r="AF124" s="795" t="s">
        <v>412</v>
      </c>
      <c r="AG124" s="793"/>
      <c r="AH124" s="793"/>
      <c r="AI124" s="793"/>
      <c r="AJ124" s="794"/>
      <c r="AK124" s="795" t="s">
        <v>412</v>
      </c>
      <c r="AL124" s="793"/>
      <c r="AM124" s="793"/>
      <c r="AN124" s="793"/>
      <c r="AO124" s="794"/>
      <c r="AP124" s="837" t="s">
        <v>412</v>
      </c>
      <c r="AQ124" s="838"/>
      <c r="AR124" s="838"/>
      <c r="AS124" s="838"/>
      <c r="AT124" s="839"/>
      <c r="AU124" s="840" t="s">
        <v>474</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39.700000000000003</v>
      </c>
      <c r="BR124" s="844"/>
      <c r="BS124" s="844"/>
      <c r="BT124" s="844"/>
      <c r="BU124" s="844"/>
      <c r="BV124" s="844">
        <v>13.8</v>
      </c>
      <c r="BW124" s="844"/>
      <c r="BX124" s="844"/>
      <c r="BY124" s="844"/>
      <c r="BZ124" s="844"/>
      <c r="CA124" s="844">
        <v>20.6</v>
      </c>
      <c r="CB124" s="844"/>
      <c r="CC124" s="844"/>
      <c r="CD124" s="844"/>
      <c r="CE124" s="844"/>
      <c r="CF124" s="739"/>
      <c r="CG124" s="740"/>
      <c r="CH124" s="740"/>
      <c r="CI124" s="740"/>
      <c r="CJ124" s="875"/>
      <c r="CK124" s="883"/>
      <c r="CL124" s="883"/>
      <c r="CM124" s="883"/>
      <c r="CN124" s="883"/>
      <c r="CO124" s="884"/>
      <c r="CP124" s="848" t="s">
        <v>475</v>
      </c>
      <c r="CQ124" s="849"/>
      <c r="CR124" s="849"/>
      <c r="CS124" s="849"/>
      <c r="CT124" s="849"/>
      <c r="CU124" s="849"/>
      <c r="CV124" s="849"/>
      <c r="CW124" s="849"/>
      <c r="CX124" s="849"/>
      <c r="CY124" s="849"/>
      <c r="CZ124" s="849"/>
      <c r="DA124" s="849"/>
      <c r="DB124" s="849"/>
      <c r="DC124" s="849"/>
      <c r="DD124" s="849"/>
      <c r="DE124" s="849"/>
      <c r="DF124" s="850"/>
      <c r="DG124" s="776" t="s">
        <v>476</v>
      </c>
      <c r="DH124" s="777"/>
      <c r="DI124" s="777"/>
      <c r="DJ124" s="777"/>
      <c r="DK124" s="778"/>
      <c r="DL124" s="779" t="s">
        <v>476</v>
      </c>
      <c r="DM124" s="777"/>
      <c r="DN124" s="777"/>
      <c r="DO124" s="777"/>
      <c r="DP124" s="778"/>
      <c r="DQ124" s="779" t="s">
        <v>476</v>
      </c>
      <c r="DR124" s="777"/>
      <c r="DS124" s="777"/>
      <c r="DT124" s="777"/>
      <c r="DU124" s="778"/>
      <c r="DV124" s="861" t="s">
        <v>476</v>
      </c>
      <c r="DW124" s="862"/>
      <c r="DX124" s="862"/>
      <c r="DY124" s="862"/>
      <c r="DZ124" s="863"/>
    </row>
    <row r="125" spans="1:130" s="224" customFormat="1" ht="26.25" customHeight="1" x14ac:dyDescent="0.2">
      <c r="A125" s="833"/>
      <c r="B125" s="834"/>
      <c r="C125" s="828" t="s">
        <v>462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131</v>
      </c>
      <c r="AB125" s="793"/>
      <c r="AC125" s="793"/>
      <c r="AD125" s="793"/>
      <c r="AE125" s="794"/>
      <c r="AF125" s="795" t="s">
        <v>476</v>
      </c>
      <c r="AG125" s="793"/>
      <c r="AH125" s="793"/>
      <c r="AI125" s="793"/>
      <c r="AJ125" s="794"/>
      <c r="AK125" s="795" t="s">
        <v>476</v>
      </c>
      <c r="AL125" s="793"/>
      <c r="AM125" s="793"/>
      <c r="AN125" s="793"/>
      <c r="AO125" s="794"/>
      <c r="AP125" s="837" t="s">
        <v>476</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477</v>
      </c>
      <c r="CL125" s="865"/>
      <c r="CM125" s="865"/>
      <c r="CN125" s="865"/>
      <c r="CO125" s="866"/>
      <c r="CP125" s="873" t="s">
        <v>478</v>
      </c>
      <c r="CQ125" s="821"/>
      <c r="CR125" s="821"/>
      <c r="CS125" s="821"/>
      <c r="CT125" s="821"/>
      <c r="CU125" s="821"/>
      <c r="CV125" s="821"/>
      <c r="CW125" s="821"/>
      <c r="CX125" s="821"/>
      <c r="CY125" s="821"/>
      <c r="CZ125" s="821"/>
      <c r="DA125" s="821"/>
      <c r="DB125" s="821"/>
      <c r="DC125" s="821"/>
      <c r="DD125" s="821"/>
      <c r="DE125" s="821"/>
      <c r="DF125" s="822"/>
      <c r="DG125" s="874" t="s">
        <v>476</v>
      </c>
      <c r="DH125" s="855"/>
      <c r="DI125" s="855"/>
      <c r="DJ125" s="855"/>
      <c r="DK125" s="855"/>
      <c r="DL125" s="855" t="s">
        <v>131</v>
      </c>
      <c r="DM125" s="855"/>
      <c r="DN125" s="855"/>
      <c r="DO125" s="855"/>
      <c r="DP125" s="855"/>
      <c r="DQ125" s="855" t="s">
        <v>131</v>
      </c>
      <c r="DR125" s="855"/>
      <c r="DS125" s="855"/>
      <c r="DT125" s="855"/>
      <c r="DU125" s="855"/>
      <c r="DV125" s="856" t="s">
        <v>476</v>
      </c>
      <c r="DW125" s="856"/>
      <c r="DX125" s="856"/>
      <c r="DY125" s="856"/>
      <c r="DZ125" s="857"/>
    </row>
    <row r="126" spans="1:130" s="224" customFormat="1" ht="26.25" customHeight="1" thickBot="1" x14ac:dyDescent="0.25">
      <c r="A126" s="833"/>
      <c r="B126" s="834"/>
      <c r="C126" s="828" t="s">
        <v>464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131</v>
      </c>
      <c r="AB126" s="793"/>
      <c r="AC126" s="793"/>
      <c r="AD126" s="793"/>
      <c r="AE126" s="794"/>
      <c r="AF126" s="795" t="s">
        <v>131</v>
      </c>
      <c r="AG126" s="793"/>
      <c r="AH126" s="793"/>
      <c r="AI126" s="793"/>
      <c r="AJ126" s="794"/>
      <c r="AK126" s="795" t="s">
        <v>476</v>
      </c>
      <c r="AL126" s="793"/>
      <c r="AM126" s="793"/>
      <c r="AN126" s="793"/>
      <c r="AO126" s="794"/>
      <c r="AP126" s="837" t="s">
        <v>476</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479</v>
      </c>
      <c r="CQ126" s="765"/>
      <c r="CR126" s="765"/>
      <c r="CS126" s="765"/>
      <c r="CT126" s="765"/>
      <c r="CU126" s="765"/>
      <c r="CV126" s="765"/>
      <c r="CW126" s="765"/>
      <c r="CX126" s="765"/>
      <c r="CY126" s="765"/>
      <c r="CZ126" s="765"/>
      <c r="DA126" s="765"/>
      <c r="DB126" s="765"/>
      <c r="DC126" s="765"/>
      <c r="DD126" s="765"/>
      <c r="DE126" s="765"/>
      <c r="DF126" s="766"/>
      <c r="DG126" s="829" t="s">
        <v>476</v>
      </c>
      <c r="DH126" s="830"/>
      <c r="DI126" s="830"/>
      <c r="DJ126" s="830"/>
      <c r="DK126" s="830"/>
      <c r="DL126" s="830" t="s">
        <v>476</v>
      </c>
      <c r="DM126" s="830"/>
      <c r="DN126" s="830"/>
      <c r="DO126" s="830"/>
      <c r="DP126" s="830"/>
      <c r="DQ126" s="830" t="s">
        <v>476</v>
      </c>
      <c r="DR126" s="830"/>
      <c r="DS126" s="830"/>
      <c r="DT126" s="830"/>
      <c r="DU126" s="830"/>
      <c r="DV126" s="807" t="s">
        <v>476</v>
      </c>
      <c r="DW126" s="807"/>
      <c r="DX126" s="807"/>
      <c r="DY126" s="807"/>
      <c r="DZ126" s="808"/>
    </row>
    <row r="127" spans="1:130" s="224" customFormat="1" ht="26.25" customHeight="1" x14ac:dyDescent="0.2">
      <c r="A127" s="835"/>
      <c r="B127" s="836"/>
      <c r="C127" s="851" t="s">
        <v>480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131</v>
      </c>
      <c r="AB127" s="793"/>
      <c r="AC127" s="793"/>
      <c r="AD127" s="793"/>
      <c r="AE127" s="794"/>
      <c r="AF127" s="795" t="s">
        <v>476</v>
      </c>
      <c r="AG127" s="793"/>
      <c r="AH127" s="793"/>
      <c r="AI127" s="793"/>
      <c r="AJ127" s="794"/>
      <c r="AK127" s="795" t="s">
        <v>476</v>
      </c>
      <c r="AL127" s="793"/>
      <c r="AM127" s="793"/>
      <c r="AN127" s="793"/>
      <c r="AO127" s="794"/>
      <c r="AP127" s="837" t="s">
        <v>476</v>
      </c>
      <c r="AQ127" s="838"/>
      <c r="AR127" s="838"/>
      <c r="AS127" s="838"/>
      <c r="AT127" s="839"/>
      <c r="AU127" s="226"/>
      <c r="AV127" s="226"/>
      <c r="AW127" s="226"/>
      <c r="AX127" s="854" t="s">
        <v>481</v>
      </c>
      <c r="AY127" s="825"/>
      <c r="AZ127" s="825"/>
      <c r="BA127" s="825"/>
      <c r="BB127" s="825"/>
      <c r="BC127" s="825"/>
      <c r="BD127" s="825"/>
      <c r="BE127" s="826"/>
      <c r="BF127" s="824" t="s">
        <v>482</v>
      </c>
      <c r="BG127" s="825"/>
      <c r="BH127" s="825"/>
      <c r="BI127" s="825"/>
      <c r="BJ127" s="825"/>
      <c r="BK127" s="825"/>
      <c r="BL127" s="826"/>
      <c r="BM127" s="824" t="s">
        <v>483</v>
      </c>
      <c r="BN127" s="825"/>
      <c r="BO127" s="825"/>
      <c r="BP127" s="825"/>
      <c r="BQ127" s="825"/>
      <c r="BR127" s="825"/>
      <c r="BS127" s="826"/>
      <c r="BT127" s="824" t="s">
        <v>484</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485</v>
      </c>
      <c r="CQ127" s="765"/>
      <c r="CR127" s="765"/>
      <c r="CS127" s="765"/>
      <c r="CT127" s="765"/>
      <c r="CU127" s="765"/>
      <c r="CV127" s="765"/>
      <c r="CW127" s="765"/>
      <c r="CX127" s="765"/>
      <c r="CY127" s="765"/>
      <c r="CZ127" s="765"/>
      <c r="DA127" s="765"/>
      <c r="DB127" s="765"/>
      <c r="DC127" s="765"/>
      <c r="DD127" s="765"/>
      <c r="DE127" s="765"/>
      <c r="DF127" s="766"/>
      <c r="DG127" s="829" t="s">
        <v>476</v>
      </c>
      <c r="DH127" s="830"/>
      <c r="DI127" s="830"/>
      <c r="DJ127" s="830"/>
      <c r="DK127" s="830"/>
      <c r="DL127" s="830" t="s">
        <v>131</v>
      </c>
      <c r="DM127" s="830"/>
      <c r="DN127" s="830"/>
      <c r="DO127" s="830"/>
      <c r="DP127" s="830"/>
      <c r="DQ127" s="830" t="s">
        <v>476</v>
      </c>
      <c r="DR127" s="830"/>
      <c r="DS127" s="830"/>
      <c r="DT127" s="830"/>
      <c r="DU127" s="830"/>
      <c r="DV127" s="807" t="s">
        <v>476</v>
      </c>
      <c r="DW127" s="807"/>
      <c r="DX127" s="807"/>
      <c r="DY127" s="807"/>
      <c r="DZ127" s="808"/>
    </row>
    <row r="128" spans="1:130" s="224" customFormat="1" ht="26.25" customHeight="1" thickBot="1" x14ac:dyDescent="0.25">
      <c r="A128" s="809" t="s">
        <v>486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487</v>
      </c>
      <c r="X128" s="811"/>
      <c r="Y128" s="811"/>
      <c r="Z128" s="812"/>
      <c r="AA128" s="813">
        <v>18492</v>
      </c>
      <c r="AB128" s="814"/>
      <c r="AC128" s="814"/>
      <c r="AD128" s="814"/>
      <c r="AE128" s="815"/>
      <c r="AF128" s="816">
        <v>94875</v>
      </c>
      <c r="AG128" s="814"/>
      <c r="AH128" s="814"/>
      <c r="AI128" s="814"/>
      <c r="AJ128" s="815"/>
      <c r="AK128" s="816">
        <v>23685</v>
      </c>
      <c r="AL128" s="814"/>
      <c r="AM128" s="814"/>
      <c r="AN128" s="814"/>
      <c r="AO128" s="815"/>
      <c r="AP128" s="817"/>
      <c r="AQ128" s="818"/>
      <c r="AR128" s="818"/>
      <c r="AS128" s="818"/>
      <c r="AT128" s="819"/>
      <c r="AU128" s="226"/>
      <c r="AV128" s="226"/>
      <c r="AW128" s="226"/>
      <c r="AX128" s="820" t="s">
        <v>488</v>
      </c>
      <c r="AY128" s="821"/>
      <c r="AZ128" s="821"/>
      <c r="BA128" s="821"/>
      <c r="BB128" s="821"/>
      <c r="BC128" s="821"/>
      <c r="BD128" s="821"/>
      <c r="BE128" s="822"/>
      <c r="BF128" s="799" t="s">
        <v>131</v>
      </c>
      <c r="BG128" s="800"/>
      <c r="BH128" s="800"/>
      <c r="BI128" s="800"/>
      <c r="BJ128" s="800"/>
      <c r="BK128" s="800"/>
      <c r="BL128" s="823"/>
      <c r="BM128" s="799">
        <v>14.19</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489</v>
      </c>
      <c r="CQ128" s="743"/>
      <c r="CR128" s="743"/>
      <c r="CS128" s="743"/>
      <c r="CT128" s="743"/>
      <c r="CU128" s="743"/>
      <c r="CV128" s="743"/>
      <c r="CW128" s="743"/>
      <c r="CX128" s="743"/>
      <c r="CY128" s="743"/>
      <c r="CZ128" s="743"/>
      <c r="DA128" s="743"/>
      <c r="DB128" s="743"/>
      <c r="DC128" s="743"/>
      <c r="DD128" s="743"/>
      <c r="DE128" s="743"/>
      <c r="DF128" s="744"/>
      <c r="DG128" s="803" t="s">
        <v>476</v>
      </c>
      <c r="DH128" s="804"/>
      <c r="DI128" s="804"/>
      <c r="DJ128" s="804"/>
      <c r="DK128" s="804"/>
      <c r="DL128" s="804" t="s">
        <v>476</v>
      </c>
      <c r="DM128" s="804"/>
      <c r="DN128" s="804"/>
      <c r="DO128" s="804"/>
      <c r="DP128" s="804"/>
      <c r="DQ128" s="804" t="s">
        <v>476</v>
      </c>
      <c r="DR128" s="804"/>
      <c r="DS128" s="804"/>
      <c r="DT128" s="804"/>
      <c r="DU128" s="804"/>
      <c r="DV128" s="805" t="s">
        <v>476</v>
      </c>
      <c r="DW128" s="805"/>
      <c r="DX128" s="805"/>
      <c r="DY128" s="805"/>
      <c r="DZ128" s="806"/>
    </row>
    <row r="129" spans="1:131" s="224" customFormat="1" ht="26.25" customHeight="1" x14ac:dyDescent="0.2">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490</v>
      </c>
      <c r="X129" s="790"/>
      <c r="Y129" s="790"/>
      <c r="Z129" s="791"/>
      <c r="AA129" s="792">
        <v>6653616</v>
      </c>
      <c r="AB129" s="793"/>
      <c r="AC129" s="793"/>
      <c r="AD129" s="793"/>
      <c r="AE129" s="794"/>
      <c r="AF129" s="795">
        <v>6888742</v>
      </c>
      <c r="AG129" s="793"/>
      <c r="AH129" s="793"/>
      <c r="AI129" s="793"/>
      <c r="AJ129" s="794"/>
      <c r="AK129" s="795">
        <v>6600638</v>
      </c>
      <c r="AL129" s="793"/>
      <c r="AM129" s="793"/>
      <c r="AN129" s="793"/>
      <c r="AO129" s="794"/>
      <c r="AP129" s="796"/>
      <c r="AQ129" s="797"/>
      <c r="AR129" s="797"/>
      <c r="AS129" s="797"/>
      <c r="AT129" s="798"/>
      <c r="AU129" s="227"/>
      <c r="AV129" s="227"/>
      <c r="AW129" s="227"/>
      <c r="AX129" s="764" t="s">
        <v>491</v>
      </c>
      <c r="AY129" s="765"/>
      <c r="AZ129" s="765"/>
      <c r="BA129" s="765"/>
      <c r="BB129" s="765"/>
      <c r="BC129" s="765"/>
      <c r="BD129" s="765"/>
      <c r="BE129" s="766"/>
      <c r="BF129" s="783" t="s">
        <v>476</v>
      </c>
      <c r="BG129" s="784"/>
      <c r="BH129" s="784"/>
      <c r="BI129" s="784"/>
      <c r="BJ129" s="784"/>
      <c r="BK129" s="784"/>
      <c r="BL129" s="785"/>
      <c r="BM129" s="783">
        <v>19.190000000000001</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492</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493</v>
      </c>
      <c r="X130" s="790"/>
      <c r="Y130" s="790"/>
      <c r="Z130" s="791"/>
      <c r="AA130" s="792">
        <v>1570107</v>
      </c>
      <c r="AB130" s="793"/>
      <c r="AC130" s="793"/>
      <c r="AD130" s="793"/>
      <c r="AE130" s="794"/>
      <c r="AF130" s="795">
        <v>1533649</v>
      </c>
      <c r="AG130" s="793"/>
      <c r="AH130" s="793"/>
      <c r="AI130" s="793"/>
      <c r="AJ130" s="794"/>
      <c r="AK130" s="795">
        <v>1370351</v>
      </c>
      <c r="AL130" s="793"/>
      <c r="AM130" s="793"/>
      <c r="AN130" s="793"/>
      <c r="AO130" s="794"/>
      <c r="AP130" s="796"/>
      <c r="AQ130" s="797"/>
      <c r="AR130" s="797"/>
      <c r="AS130" s="797"/>
      <c r="AT130" s="798"/>
      <c r="AU130" s="227"/>
      <c r="AV130" s="227"/>
      <c r="AW130" s="227"/>
      <c r="AX130" s="764" t="s">
        <v>494</v>
      </c>
      <c r="AY130" s="765"/>
      <c r="AZ130" s="765"/>
      <c r="BA130" s="765"/>
      <c r="BB130" s="765"/>
      <c r="BC130" s="765"/>
      <c r="BD130" s="765"/>
      <c r="BE130" s="766"/>
      <c r="BF130" s="767">
        <v>13.1</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495</v>
      </c>
      <c r="X131" s="774"/>
      <c r="Y131" s="774"/>
      <c r="Z131" s="775"/>
      <c r="AA131" s="776">
        <v>5083509</v>
      </c>
      <c r="AB131" s="777"/>
      <c r="AC131" s="777"/>
      <c r="AD131" s="777"/>
      <c r="AE131" s="778"/>
      <c r="AF131" s="779">
        <v>5355093</v>
      </c>
      <c r="AG131" s="777"/>
      <c r="AH131" s="777"/>
      <c r="AI131" s="777"/>
      <c r="AJ131" s="778"/>
      <c r="AK131" s="779">
        <v>5230287</v>
      </c>
      <c r="AL131" s="777"/>
      <c r="AM131" s="777"/>
      <c r="AN131" s="777"/>
      <c r="AO131" s="778"/>
      <c r="AP131" s="780"/>
      <c r="AQ131" s="781"/>
      <c r="AR131" s="781"/>
      <c r="AS131" s="781"/>
      <c r="AT131" s="782"/>
      <c r="AU131" s="227"/>
      <c r="AV131" s="227"/>
      <c r="AW131" s="227"/>
      <c r="AX131" s="742" t="s">
        <v>496</v>
      </c>
      <c r="AY131" s="743"/>
      <c r="AZ131" s="743"/>
      <c r="BA131" s="743"/>
      <c r="BB131" s="743"/>
      <c r="BC131" s="743"/>
      <c r="BD131" s="743"/>
      <c r="BE131" s="744"/>
      <c r="BF131" s="745">
        <v>20.6</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497</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498</v>
      </c>
      <c r="W132" s="755"/>
      <c r="X132" s="755"/>
      <c r="Y132" s="755"/>
      <c r="Z132" s="756"/>
      <c r="AA132" s="757">
        <v>9.4921047650000006</v>
      </c>
      <c r="AB132" s="758"/>
      <c r="AC132" s="758"/>
      <c r="AD132" s="758"/>
      <c r="AE132" s="759"/>
      <c r="AF132" s="760">
        <v>13.8155883</v>
      </c>
      <c r="AG132" s="758"/>
      <c r="AH132" s="758"/>
      <c r="AI132" s="758"/>
      <c r="AJ132" s="759"/>
      <c r="AK132" s="760">
        <v>16.105445069999998</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499</v>
      </c>
      <c r="W133" s="734"/>
      <c r="X133" s="734"/>
      <c r="Y133" s="734"/>
      <c r="Z133" s="735"/>
      <c r="AA133" s="736">
        <v>11.3</v>
      </c>
      <c r="AB133" s="737"/>
      <c r="AC133" s="737"/>
      <c r="AD133" s="737"/>
      <c r="AE133" s="738"/>
      <c r="AF133" s="736">
        <v>11.3</v>
      </c>
      <c r="AG133" s="737"/>
      <c r="AH133" s="737"/>
      <c r="AI133" s="737"/>
      <c r="AJ133" s="738"/>
      <c r="AK133" s="736">
        <v>13.1</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5" hidden="1" thickBot="1" x14ac:dyDescent="0.2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Xlb3AF3FoO65G5fW4X/P19RnLfENotFlrTbbigk/b2mtns4HztnXBnHizh/gdWu25AndChIeD6xXN3jT2uEA==" saltValue="Lu3yAKSqWnX2dUPlNEm8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04" right="0" top="0.59055118110236204" bottom="0.59055118110236204" header="0.39370078740157499" footer="0.39370078740157499"/>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500</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tGiqFjwy+jMueXze6hT5U6OApW9XnqpbO2ADWYpJAGxqOKZHoFGhvBkaJNTBIkNzyOOTBdbeIXXtGoEBkaMDFQ==" saltValue="gbQcYQG/vVK19Ya+l48Wtg==" spinCount="100000" sheet="1" objects="1" scenarios="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jx7y7u7oYOFqaBDB2EDdzrZgQgAtDov1mBp4VsZaBSfJj6fHVsZfcnYRtnQZtZI08ezbQg6qLsCGkdG+rGqdQ==" saltValue="pXVohN6tu0AM/FlpEQWD9A==" spinCount="100000" sheet="1" objects="1" scenarios="1"/>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Normal="100"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502</v>
      </c>
      <c r="AL6" s="260"/>
      <c r="AM6" s="260"/>
      <c r="AN6" s="260"/>
    </row>
    <row r="7" spans="1:46" ht="13.5" customHeight="1" x14ac:dyDescent="0.2">
      <c r="A7" s="259"/>
      <c r="AK7" s="262"/>
      <c r="AL7" s="263"/>
      <c r="AM7" s="263"/>
      <c r="AN7" s="264"/>
      <c r="AO7" s="1131" t="s">
        <v>503</v>
      </c>
      <c r="AP7" s="265"/>
      <c r="AQ7" s="266" t="s">
        <v>504</v>
      </c>
      <c r="AR7" s="267"/>
    </row>
    <row r="8" spans="1:46" ht="13" x14ac:dyDescent="0.2">
      <c r="A8" s="259"/>
      <c r="AK8" s="268"/>
      <c r="AL8" s="269"/>
      <c r="AM8" s="269"/>
      <c r="AN8" s="270"/>
      <c r="AO8" s="1132"/>
      <c r="AP8" s="271" t="s">
        <v>505</v>
      </c>
      <c r="AQ8" s="272" t="s">
        <v>506</v>
      </c>
      <c r="AR8" s="273" t="s">
        <v>507</v>
      </c>
    </row>
    <row r="9" spans="1:46" ht="13" x14ac:dyDescent="0.2">
      <c r="A9" s="259"/>
      <c r="AK9" s="1143" t="s">
        <v>508</v>
      </c>
      <c r="AL9" s="1144"/>
      <c r="AM9" s="1144"/>
      <c r="AN9" s="1145"/>
      <c r="AO9" s="274">
        <v>1640387</v>
      </c>
      <c r="AP9" s="274">
        <v>95823</v>
      </c>
      <c r="AQ9" s="275">
        <v>91991</v>
      </c>
      <c r="AR9" s="276">
        <v>4.2</v>
      </c>
    </row>
    <row r="10" spans="1:46" ht="13.5" customHeight="1" x14ac:dyDescent="0.2">
      <c r="A10" s="259"/>
      <c r="AK10" s="1143" t="s">
        <v>509</v>
      </c>
      <c r="AL10" s="1144"/>
      <c r="AM10" s="1144"/>
      <c r="AN10" s="1145"/>
      <c r="AO10" s="277">
        <v>2201</v>
      </c>
      <c r="AP10" s="277">
        <v>129</v>
      </c>
      <c r="AQ10" s="278">
        <v>12405</v>
      </c>
      <c r="AR10" s="279">
        <v>-99</v>
      </c>
    </row>
    <row r="11" spans="1:46" ht="13.5" customHeight="1" x14ac:dyDescent="0.2">
      <c r="A11" s="259"/>
      <c r="AK11" s="1143" t="s">
        <v>510</v>
      </c>
      <c r="AL11" s="1144"/>
      <c r="AM11" s="1144"/>
      <c r="AN11" s="1145"/>
      <c r="AO11" s="277" t="s">
        <v>511</v>
      </c>
      <c r="AP11" s="277" t="s">
        <v>511</v>
      </c>
      <c r="AQ11" s="278">
        <v>395</v>
      </c>
      <c r="AR11" s="279" t="s">
        <v>511</v>
      </c>
    </row>
    <row r="12" spans="1:46" ht="13.5" customHeight="1" x14ac:dyDescent="0.2">
      <c r="A12" s="259"/>
      <c r="AK12" s="1143" t="s">
        <v>512</v>
      </c>
      <c r="AL12" s="1144"/>
      <c r="AM12" s="1144"/>
      <c r="AN12" s="1145"/>
      <c r="AO12" s="277" t="s">
        <v>511</v>
      </c>
      <c r="AP12" s="277" t="s">
        <v>511</v>
      </c>
      <c r="AQ12" s="278">
        <v>19</v>
      </c>
      <c r="AR12" s="279" t="s">
        <v>511</v>
      </c>
    </row>
    <row r="13" spans="1:46" ht="13.5" customHeight="1" x14ac:dyDescent="0.2">
      <c r="A13" s="259"/>
      <c r="AK13" s="1143" t="s">
        <v>513</v>
      </c>
      <c r="AL13" s="1144"/>
      <c r="AM13" s="1144"/>
      <c r="AN13" s="1145"/>
      <c r="AO13" s="277">
        <v>13639</v>
      </c>
      <c r="AP13" s="277">
        <v>797</v>
      </c>
      <c r="AQ13" s="278">
        <v>3751</v>
      </c>
      <c r="AR13" s="279">
        <v>-78.8</v>
      </c>
    </row>
    <row r="14" spans="1:46" ht="13.5" customHeight="1" x14ac:dyDescent="0.2">
      <c r="A14" s="259"/>
      <c r="AK14" s="1143" t="s">
        <v>514</v>
      </c>
      <c r="AL14" s="1144"/>
      <c r="AM14" s="1144"/>
      <c r="AN14" s="1145"/>
      <c r="AO14" s="277">
        <v>4788</v>
      </c>
      <c r="AP14" s="277">
        <v>280</v>
      </c>
      <c r="AQ14" s="278">
        <v>1672</v>
      </c>
      <c r="AR14" s="279">
        <v>-83.3</v>
      </c>
    </row>
    <row r="15" spans="1:46" ht="13.5" customHeight="1" x14ac:dyDescent="0.2">
      <c r="A15" s="259"/>
      <c r="AK15" s="1146" t="s">
        <v>515</v>
      </c>
      <c r="AL15" s="1147"/>
      <c r="AM15" s="1147"/>
      <c r="AN15" s="1148"/>
      <c r="AO15" s="277">
        <v>-145251</v>
      </c>
      <c r="AP15" s="277">
        <v>-8485</v>
      </c>
      <c r="AQ15" s="278">
        <v>-6358</v>
      </c>
      <c r="AR15" s="279">
        <v>33.5</v>
      </c>
    </row>
    <row r="16" spans="1:46" ht="13" x14ac:dyDescent="0.2">
      <c r="A16" s="259"/>
      <c r="AK16" s="1146" t="s">
        <v>187</v>
      </c>
      <c r="AL16" s="1147"/>
      <c r="AM16" s="1147"/>
      <c r="AN16" s="1148"/>
      <c r="AO16" s="277">
        <v>1515764</v>
      </c>
      <c r="AP16" s="277">
        <v>88543</v>
      </c>
      <c r="AQ16" s="278">
        <v>103876</v>
      </c>
      <c r="AR16" s="279">
        <v>-14.8</v>
      </c>
    </row>
    <row r="17" spans="1:46" ht="13" x14ac:dyDescent="0.2">
      <c r="A17" s="259"/>
    </row>
    <row r="18" spans="1:46" ht="13" x14ac:dyDescent="0.2">
      <c r="A18" s="259"/>
      <c r="AQ18" s="280"/>
      <c r="AR18" s="280"/>
    </row>
    <row r="19" spans="1:46" ht="13" x14ac:dyDescent="0.2">
      <c r="A19" s="259"/>
      <c r="AK19" s="255" t="s">
        <v>516</v>
      </c>
    </row>
    <row r="20" spans="1:46" ht="13" x14ac:dyDescent="0.2">
      <c r="A20" s="259"/>
      <c r="AK20" s="281"/>
      <c r="AL20" s="282"/>
      <c r="AM20" s="282"/>
      <c r="AN20" s="283"/>
      <c r="AO20" s="284" t="s">
        <v>517</v>
      </c>
      <c r="AP20" s="285" t="s">
        <v>518</v>
      </c>
      <c r="AQ20" s="286" t="s">
        <v>519</v>
      </c>
      <c r="AR20" s="287"/>
    </row>
    <row r="21" spans="1:46" s="260" customFormat="1" ht="13" x14ac:dyDescent="0.2">
      <c r="A21" s="288"/>
      <c r="AK21" s="1149" t="s">
        <v>520</v>
      </c>
      <c r="AL21" s="1150"/>
      <c r="AM21" s="1150"/>
      <c r="AN21" s="1151"/>
      <c r="AO21" s="289">
        <v>12.27</v>
      </c>
      <c r="AP21" s="290">
        <v>9.2899999999999991</v>
      </c>
      <c r="AQ21" s="291">
        <v>2.98</v>
      </c>
      <c r="AS21" s="292"/>
      <c r="AT21" s="288"/>
    </row>
    <row r="22" spans="1:46" s="260" customFormat="1" ht="13" x14ac:dyDescent="0.2">
      <c r="A22" s="288"/>
      <c r="AK22" s="1149" t="s">
        <v>521</v>
      </c>
      <c r="AL22" s="1150"/>
      <c r="AM22" s="1150"/>
      <c r="AN22" s="1151"/>
      <c r="AO22" s="293">
        <v>91.4</v>
      </c>
      <c r="AP22" s="294">
        <v>96.9</v>
      </c>
      <c r="AQ22" s="295">
        <v>-5.5</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522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523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524</v>
      </c>
      <c r="AL29" s="260"/>
      <c r="AM29" s="260"/>
      <c r="AN29" s="260"/>
      <c r="AS29" s="302"/>
    </row>
    <row r="30" spans="1:46" ht="13.5" customHeight="1" x14ac:dyDescent="0.2">
      <c r="A30" s="259"/>
      <c r="AK30" s="262"/>
      <c r="AL30" s="263"/>
      <c r="AM30" s="263"/>
      <c r="AN30" s="264"/>
      <c r="AO30" s="1131" t="s">
        <v>503</v>
      </c>
      <c r="AP30" s="265"/>
      <c r="AQ30" s="266" t="s">
        <v>504</v>
      </c>
      <c r="AR30" s="267"/>
    </row>
    <row r="31" spans="1:46" ht="13" x14ac:dyDescent="0.2">
      <c r="A31" s="259"/>
      <c r="AK31" s="268"/>
      <c r="AL31" s="269"/>
      <c r="AM31" s="269"/>
      <c r="AN31" s="270"/>
      <c r="AO31" s="1132"/>
      <c r="AP31" s="271" t="s">
        <v>505</v>
      </c>
      <c r="AQ31" s="272" t="s">
        <v>506</v>
      </c>
      <c r="AR31" s="273" t="s">
        <v>507</v>
      </c>
    </row>
    <row r="32" spans="1:46" ht="27" customHeight="1" x14ac:dyDescent="0.2">
      <c r="A32" s="259"/>
      <c r="AK32" s="1133" t="s">
        <v>525</v>
      </c>
      <c r="AL32" s="1134"/>
      <c r="AM32" s="1134"/>
      <c r="AN32" s="1135"/>
      <c r="AO32" s="303">
        <v>1426546</v>
      </c>
      <c r="AP32" s="303">
        <v>83331</v>
      </c>
      <c r="AQ32" s="304">
        <v>51927</v>
      </c>
      <c r="AR32" s="305">
        <v>60.5</v>
      </c>
    </row>
    <row r="33" spans="1:46" ht="13.5" customHeight="1" x14ac:dyDescent="0.2">
      <c r="A33" s="259"/>
      <c r="AK33" s="1133" t="s">
        <v>526</v>
      </c>
      <c r="AL33" s="1134"/>
      <c r="AM33" s="1134"/>
      <c r="AN33" s="1135"/>
      <c r="AO33" s="303" t="s">
        <v>511</v>
      </c>
      <c r="AP33" s="303" t="s">
        <v>511</v>
      </c>
      <c r="AQ33" s="304" t="s">
        <v>511</v>
      </c>
      <c r="AR33" s="305" t="s">
        <v>511</v>
      </c>
    </row>
    <row r="34" spans="1:46" ht="27" customHeight="1" x14ac:dyDescent="0.2">
      <c r="A34" s="259"/>
      <c r="AK34" s="1133" t="s">
        <v>527</v>
      </c>
      <c r="AL34" s="1134"/>
      <c r="AM34" s="1134"/>
      <c r="AN34" s="1135"/>
      <c r="AO34" s="303" t="s">
        <v>511</v>
      </c>
      <c r="AP34" s="303" t="s">
        <v>511</v>
      </c>
      <c r="AQ34" s="304" t="s">
        <v>511</v>
      </c>
      <c r="AR34" s="305" t="s">
        <v>511</v>
      </c>
    </row>
    <row r="35" spans="1:46" ht="27" customHeight="1" x14ac:dyDescent="0.2">
      <c r="A35" s="259"/>
      <c r="AK35" s="1133" t="s">
        <v>528</v>
      </c>
      <c r="AL35" s="1134"/>
      <c r="AM35" s="1134"/>
      <c r="AN35" s="1135"/>
      <c r="AO35" s="303">
        <v>809851</v>
      </c>
      <c r="AP35" s="303">
        <v>47307</v>
      </c>
      <c r="AQ35" s="304">
        <v>15337</v>
      </c>
      <c r="AR35" s="305">
        <v>208.5</v>
      </c>
    </row>
    <row r="36" spans="1:46" ht="27" customHeight="1" x14ac:dyDescent="0.2">
      <c r="A36" s="259"/>
      <c r="AK36" s="1133" t="s">
        <v>529</v>
      </c>
      <c r="AL36" s="1134"/>
      <c r="AM36" s="1134"/>
      <c r="AN36" s="1135"/>
      <c r="AO36" s="303" t="s">
        <v>511</v>
      </c>
      <c r="AP36" s="303" t="s">
        <v>511</v>
      </c>
      <c r="AQ36" s="304">
        <v>2347</v>
      </c>
      <c r="AR36" s="305" t="s">
        <v>511</v>
      </c>
    </row>
    <row r="37" spans="1:46" ht="13.5" customHeight="1" x14ac:dyDescent="0.2">
      <c r="A37" s="259"/>
      <c r="AK37" s="1133" t="s">
        <v>530</v>
      </c>
      <c r="AL37" s="1134"/>
      <c r="AM37" s="1134"/>
      <c r="AN37" s="1135"/>
      <c r="AO37" s="303" t="s">
        <v>511</v>
      </c>
      <c r="AP37" s="303" t="s">
        <v>511</v>
      </c>
      <c r="AQ37" s="304">
        <v>463</v>
      </c>
      <c r="AR37" s="305" t="s">
        <v>511</v>
      </c>
    </row>
    <row r="38" spans="1:46" ht="27" customHeight="1" x14ac:dyDescent="0.2">
      <c r="A38" s="259"/>
      <c r="AK38" s="1136" t="s">
        <v>531</v>
      </c>
      <c r="AL38" s="1137"/>
      <c r="AM38" s="1137"/>
      <c r="AN38" s="1138"/>
      <c r="AO38" s="306" t="s">
        <v>511</v>
      </c>
      <c r="AP38" s="306" t="s">
        <v>511</v>
      </c>
      <c r="AQ38" s="307">
        <v>1</v>
      </c>
      <c r="AR38" s="295" t="s">
        <v>511</v>
      </c>
      <c r="AS38" s="302"/>
    </row>
    <row r="39" spans="1:46" ht="13" x14ac:dyDescent="0.2">
      <c r="A39" s="259"/>
      <c r="AK39" s="1136" t="s">
        <v>532</v>
      </c>
      <c r="AL39" s="1137"/>
      <c r="AM39" s="1137"/>
      <c r="AN39" s="1138"/>
      <c r="AO39" s="303">
        <v>-23685</v>
      </c>
      <c r="AP39" s="303">
        <v>-1384</v>
      </c>
      <c r="AQ39" s="304">
        <v>-3326</v>
      </c>
      <c r="AR39" s="305">
        <v>-58.4</v>
      </c>
      <c r="AS39" s="302"/>
    </row>
    <row r="40" spans="1:46" ht="27" customHeight="1" x14ac:dyDescent="0.2">
      <c r="A40" s="259"/>
      <c r="AK40" s="1133" t="s">
        <v>533</v>
      </c>
      <c r="AL40" s="1134"/>
      <c r="AM40" s="1134"/>
      <c r="AN40" s="1135"/>
      <c r="AO40" s="303">
        <v>-1370351</v>
      </c>
      <c r="AP40" s="303">
        <v>-80049</v>
      </c>
      <c r="AQ40" s="304">
        <v>-45680</v>
      </c>
      <c r="AR40" s="305">
        <v>75.2</v>
      </c>
      <c r="AS40" s="302"/>
    </row>
    <row r="41" spans="1:46" ht="13" x14ac:dyDescent="0.2">
      <c r="A41" s="259"/>
      <c r="AK41" s="1139" t="s">
        <v>299</v>
      </c>
      <c r="AL41" s="1140"/>
      <c r="AM41" s="1140"/>
      <c r="AN41" s="1141"/>
      <c r="AO41" s="303">
        <v>842361</v>
      </c>
      <c r="AP41" s="303">
        <v>49206</v>
      </c>
      <c r="AQ41" s="304">
        <v>21069</v>
      </c>
      <c r="AR41" s="305">
        <v>133.5</v>
      </c>
      <c r="AS41" s="302"/>
    </row>
    <row r="42" spans="1:46" ht="13" x14ac:dyDescent="0.2">
      <c r="A42" s="259"/>
      <c r="AK42" s="308" t="s">
        <v>534</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535</v>
      </c>
    </row>
    <row r="48" spans="1:46" ht="13" x14ac:dyDescent="0.2">
      <c r="A48" s="259"/>
      <c r="AK48" s="313" t="s">
        <v>536</v>
      </c>
      <c r="AL48" s="313"/>
      <c r="AM48" s="313"/>
      <c r="AN48" s="313"/>
      <c r="AO48" s="313"/>
      <c r="AP48" s="313"/>
      <c r="AQ48" s="314"/>
      <c r="AR48" s="313"/>
    </row>
    <row r="49" spans="1:44" ht="13.5" customHeight="1" x14ac:dyDescent="0.2">
      <c r="A49" s="259"/>
      <c r="AK49" s="315"/>
      <c r="AL49" s="316"/>
      <c r="AM49" s="1126" t="s">
        <v>503</v>
      </c>
      <c r="AN49" s="1128" t="s">
        <v>537</v>
      </c>
      <c r="AO49" s="1129"/>
      <c r="AP49" s="1129"/>
      <c r="AQ49" s="1129"/>
      <c r="AR49" s="1130"/>
    </row>
    <row r="50" spans="1:44" ht="13" x14ac:dyDescent="0.2">
      <c r="A50" s="259"/>
      <c r="AK50" s="317"/>
      <c r="AL50" s="318"/>
      <c r="AM50" s="1127"/>
      <c r="AN50" s="319" t="s">
        <v>538</v>
      </c>
      <c r="AO50" s="320" t="s">
        <v>539</v>
      </c>
      <c r="AP50" s="321" t="s">
        <v>540</v>
      </c>
      <c r="AQ50" s="322" t="s">
        <v>541</v>
      </c>
      <c r="AR50" s="323" t="s">
        <v>542</v>
      </c>
    </row>
    <row r="51" spans="1:44" ht="13" x14ac:dyDescent="0.2">
      <c r="A51" s="259"/>
      <c r="AK51" s="315" t="s">
        <v>543</v>
      </c>
      <c r="AL51" s="316"/>
      <c r="AM51" s="324">
        <v>1196032</v>
      </c>
      <c r="AN51" s="325">
        <v>66065</v>
      </c>
      <c r="AO51" s="326">
        <v>-19.7</v>
      </c>
      <c r="AP51" s="327">
        <v>96462</v>
      </c>
      <c r="AQ51" s="328">
        <v>-2.5</v>
      </c>
      <c r="AR51" s="329">
        <v>-17.2</v>
      </c>
    </row>
    <row r="52" spans="1:44" ht="13" x14ac:dyDescent="0.2">
      <c r="A52" s="259"/>
      <c r="AK52" s="330"/>
      <c r="AL52" s="331" t="s">
        <v>544</v>
      </c>
      <c r="AM52" s="332">
        <v>270781</v>
      </c>
      <c r="AN52" s="333">
        <v>14957</v>
      </c>
      <c r="AO52" s="334">
        <v>-59.8</v>
      </c>
      <c r="AP52" s="335">
        <v>39886</v>
      </c>
      <c r="AQ52" s="336">
        <v>-8.8000000000000007</v>
      </c>
      <c r="AR52" s="337">
        <v>-51</v>
      </c>
    </row>
    <row r="53" spans="1:44" ht="13" x14ac:dyDescent="0.2">
      <c r="A53" s="259"/>
      <c r="AK53" s="315" t="s">
        <v>545</v>
      </c>
      <c r="AL53" s="316"/>
      <c r="AM53" s="324">
        <v>1011531</v>
      </c>
      <c r="AN53" s="325">
        <v>56627</v>
      </c>
      <c r="AO53" s="326">
        <v>-14.3</v>
      </c>
      <c r="AP53" s="327">
        <v>83103</v>
      </c>
      <c r="AQ53" s="328">
        <v>-13.8</v>
      </c>
      <c r="AR53" s="329">
        <v>-0.5</v>
      </c>
    </row>
    <row r="54" spans="1:44" ht="13" x14ac:dyDescent="0.2">
      <c r="A54" s="259"/>
      <c r="AK54" s="330"/>
      <c r="AL54" s="331" t="s">
        <v>544</v>
      </c>
      <c r="AM54" s="332">
        <v>372972</v>
      </c>
      <c r="AN54" s="333">
        <v>20880</v>
      </c>
      <c r="AO54" s="334">
        <v>39.6</v>
      </c>
      <c r="AP54" s="335">
        <v>41378</v>
      </c>
      <c r="AQ54" s="336">
        <v>3.7</v>
      </c>
      <c r="AR54" s="337">
        <v>35.9</v>
      </c>
    </row>
    <row r="55" spans="1:44" ht="13" x14ac:dyDescent="0.2">
      <c r="A55" s="259"/>
      <c r="AK55" s="315" t="s">
        <v>546</v>
      </c>
      <c r="AL55" s="316"/>
      <c r="AM55" s="324">
        <v>1819860</v>
      </c>
      <c r="AN55" s="325">
        <v>103290</v>
      </c>
      <c r="AO55" s="326">
        <v>82.4</v>
      </c>
      <c r="AP55" s="327">
        <v>84459</v>
      </c>
      <c r="AQ55" s="328">
        <v>1.6</v>
      </c>
      <c r="AR55" s="329">
        <v>80.8</v>
      </c>
    </row>
    <row r="56" spans="1:44" ht="13" x14ac:dyDescent="0.2">
      <c r="A56" s="259"/>
      <c r="AK56" s="330"/>
      <c r="AL56" s="331" t="s">
        <v>544</v>
      </c>
      <c r="AM56" s="332">
        <v>1238029</v>
      </c>
      <c r="AN56" s="333">
        <v>70267</v>
      </c>
      <c r="AO56" s="334">
        <v>236.5</v>
      </c>
      <c r="AP56" s="335">
        <v>47314</v>
      </c>
      <c r="AQ56" s="336">
        <v>14.3</v>
      </c>
      <c r="AR56" s="337">
        <v>222.2</v>
      </c>
    </row>
    <row r="57" spans="1:44" ht="13" x14ac:dyDescent="0.2">
      <c r="A57" s="259"/>
      <c r="AK57" s="315" t="s">
        <v>547</v>
      </c>
      <c r="AL57" s="316"/>
      <c r="AM57" s="324">
        <v>1005040</v>
      </c>
      <c r="AN57" s="325">
        <v>57924</v>
      </c>
      <c r="AO57" s="326">
        <v>-43.9</v>
      </c>
      <c r="AP57" s="327">
        <v>76413</v>
      </c>
      <c r="AQ57" s="328">
        <v>-9.5</v>
      </c>
      <c r="AR57" s="329">
        <v>-34.4</v>
      </c>
    </row>
    <row r="58" spans="1:44" ht="13" x14ac:dyDescent="0.2">
      <c r="A58" s="259"/>
      <c r="AK58" s="330"/>
      <c r="AL58" s="331" t="s">
        <v>544</v>
      </c>
      <c r="AM58" s="332">
        <v>623114</v>
      </c>
      <c r="AN58" s="333">
        <v>35912</v>
      </c>
      <c r="AO58" s="334">
        <v>-48.9</v>
      </c>
      <c r="AP58" s="335">
        <v>39658</v>
      </c>
      <c r="AQ58" s="336">
        <v>-16.2</v>
      </c>
      <c r="AR58" s="337">
        <v>-32.700000000000003</v>
      </c>
    </row>
    <row r="59" spans="1:44" ht="13" x14ac:dyDescent="0.2">
      <c r="A59" s="259"/>
      <c r="AK59" s="315" t="s">
        <v>548</v>
      </c>
      <c r="AL59" s="316"/>
      <c r="AM59" s="324">
        <v>1023504</v>
      </c>
      <c r="AN59" s="325">
        <v>59788</v>
      </c>
      <c r="AO59" s="326">
        <v>3.2</v>
      </c>
      <c r="AP59" s="327">
        <v>66481</v>
      </c>
      <c r="AQ59" s="328">
        <v>-13</v>
      </c>
      <c r="AR59" s="329">
        <v>16.2</v>
      </c>
    </row>
    <row r="60" spans="1:44" ht="13" x14ac:dyDescent="0.2">
      <c r="A60" s="259"/>
      <c r="AK60" s="330"/>
      <c r="AL60" s="331" t="s">
        <v>544</v>
      </c>
      <c r="AM60" s="332">
        <v>581844</v>
      </c>
      <c r="AN60" s="333">
        <v>33988</v>
      </c>
      <c r="AO60" s="334">
        <v>-5.4</v>
      </c>
      <c r="AP60" s="335">
        <v>36120</v>
      </c>
      <c r="AQ60" s="336">
        <v>-8.9</v>
      </c>
      <c r="AR60" s="337">
        <v>3.5</v>
      </c>
    </row>
    <row r="61" spans="1:44" ht="13" x14ac:dyDescent="0.2">
      <c r="A61" s="259"/>
      <c r="AK61" s="315" t="s">
        <v>549</v>
      </c>
      <c r="AL61" s="338"/>
      <c r="AM61" s="324">
        <v>1211193</v>
      </c>
      <c r="AN61" s="325">
        <v>68739</v>
      </c>
      <c r="AO61" s="326">
        <v>1.5</v>
      </c>
      <c r="AP61" s="327">
        <v>81384</v>
      </c>
      <c r="AQ61" s="339">
        <v>-7.4</v>
      </c>
      <c r="AR61" s="329">
        <v>8.9</v>
      </c>
    </row>
    <row r="62" spans="1:44" ht="13" x14ac:dyDescent="0.2">
      <c r="A62" s="259"/>
      <c r="AK62" s="330"/>
      <c r="AL62" s="331" t="s">
        <v>544</v>
      </c>
      <c r="AM62" s="332">
        <v>617348</v>
      </c>
      <c r="AN62" s="333">
        <v>35201</v>
      </c>
      <c r="AO62" s="334">
        <v>32.4</v>
      </c>
      <c r="AP62" s="335">
        <v>40871</v>
      </c>
      <c r="AQ62" s="336">
        <v>-3.2</v>
      </c>
      <c r="AR62" s="337">
        <v>35.6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IHElvydtlWDly8ns67bPfLoROch07/+JPjzbYVXwpFAu9IrhrdDrNq6EPMTDzeW2UthiMuST6O1M+lgvd4dcdg==" saltValue="q1H1t+U6nBx88QmNxJBh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99" right="0.196850393700787" top="0.39370078740157499" bottom="0.31496062992126" header="0.511811023622047"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551</v>
      </c>
    </row>
    <row r="121" spans="125:125" ht="13.5" hidden="1" customHeight="1" x14ac:dyDescent="0.2">
      <c r="DU121" s="253"/>
    </row>
  </sheetData>
  <sheetProtection algorithmName="SHA-512" hashValue="JBVPtt6q81KvoaEWWvJy/TVM8CJbGyj9MjTCmKtKimvkB/Iedxjg5lVQaWxRFuanDkl75KoNps1pM0BeQclG7w==" saltValue="Zaa2jfSMKeYrvTc5KLHKXg==" spinCount="100000" sheet="1" objects="1" scenarios="1"/>
  <phoneticPr fontId="2"/>
  <printOptions horizontalCentered="1" verticalCentered="1"/>
  <pageMargins left="0" right="0" top="0.196850393700787" bottom="0" header="0.39370078740157499"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552</v>
      </c>
    </row>
  </sheetData>
  <sheetProtection algorithmName="SHA-512" hashValue="b/RYFOMwRKN2pp9f6u2rG8F/i93eewNa6HMbdAkdmDcrsL7+Kwki6l7u99YE7OasFFm4/c6CB4wJRhOlDskDzg==" saltValue="Xa+Zdu5RXI1jWOyQXR1svA==" spinCount="100000" sheet="1" objects="1" scenarios="1"/>
  <phoneticPr fontId="2"/>
  <printOptions horizontalCentered="1" verticalCentered="1"/>
  <pageMargins left="0" right="0" top="0.196850393700787" bottom="0" header="0.39370078740157499"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152" t="s">
        <v>3</v>
      </c>
      <c r="D47" s="1152"/>
      <c r="E47" s="1153"/>
      <c r="F47" s="11">
        <v>88.17</v>
      </c>
      <c r="G47" s="12">
        <v>79.17</v>
      </c>
      <c r="H47" s="12">
        <v>76.95</v>
      </c>
      <c r="I47" s="12">
        <v>77.900000000000006</v>
      </c>
      <c r="J47" s="13">
        <v>80.040000000000006</v>
      </c>
    </row>
    <row r="48" spans="2:10" ht="57.75" customHeight="1" x14ac:dyDescent="0.2">
      <c r="B48" s="14"/>
      <c r="C48" s="1154" t="s">
        <v>4</v>
      </c>
      <c r="D48" s="1154"/>
      <c r="E48" s="1155"/>
      <c r="F48" s="15">
        <v>0.72</v>
      </c>
      <c r="G48" s="16">
        <v>7.69</v>
      </c>
      <c r="H48" s="16">
        <v>7.61</v>
      </c>
      <c r="I48" s="16">
        <v>8.48</v>
      </c>
      <c r="J48" s="17">
        <v>8.3699999999999992</v>
      </c>
    </row>
    <row r="49" spans="2:10" ht="57.75" customHeight="1" thickBot="1" x14ac:dyDescent="0.25">
      <c r="B49" s="18"/>
      <c r="C49" s="1156" t="s">
        <v>5</v>
      </c>
      <c r="D49" s="1156"/>
      <c r="E49" s="1157"/>
      <c r="F49" s="19" t="s">
        <v>558</v>
      </c>
      <c r="G49" s="20" t="s">
        <v>559</v>
      </c>
      <c r="H49" s="20" t="s">
        <v>560</v>
      </c>
      <c r="I49" s="20" t="s">
        <v>561</v>
      </c>
      <c r="J49" s="21" t="s">
        <v>562</v>
      </c>
    </row>
    <row r="50" spans="2:10" ht="13" x14ac:dyDescent="0.2"/>
  </sheetData>
  <sheetProtection algorithmName="SHA-512" hashValue="UCxJi/VmwNakeYG9z3GjwoMbg6zR9isW7KMLzhIUHnQG3cZ+NqWUYOT/s2TuLf5P77iL8kGfmuh/E5hs3H5Gwg==" saltValue="l3wEXPlhmXPNJ35HWFGJGQ==" spinCount="100000" sheet="1" objects="1" scenarios="1"/>
  <mergeCells count="3">
    <mergeCell ref="C47:E47"/>
    <mergeCell ref="C48:E48"/>
    <mergeCell ref="C49:E49"/>
  </mergeCells>
  <phoneticPr fontId="2"/>
  <printOptions horizontalCentered="1"/>
  <pageMargins left="0" right="0" top="0.196850393700787"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62" t="s">
        <v>563</v>
      </c>
      <c r="D34" s="1162"/>
      <c r="E34" s="1163"/>
      <c r="F34" s="32">
        <v>0.72</v>
      </c>
      <c r="G34" s="33">
        <v>7.68</v>
      </c>
      <c r="H34" s="33">
        <v>7.6</v>
      </c>
      <c r="I34" s="33">
        <v>8.4700000000000006</v>
      </c>
      <c r="J34" s="34">
        <v>8.36</v>
      </c>
      <c r="K34" s="22"/>
      <c r="L34" s="22"/>
      <c r="M34" s="22"/>
      <c r="N34" s="22"/>
      <c r="O34" s="22"/>
      <c r="P34" s="22"/>
    </row>
    <row r="35" spans="1:16" ht="39" customHeight="1" x14ac:dyDescent="0.2">
      <c r="A35" s="22"/>
      <c r="B35" s="35"/>
      <c r="C35" s="1158" t="s">
        <v>564</v>
      </c>
      <c r="D35" s="1158"/>
      <c r="E35" s="1159"/>
      <c r="F35" s="36">
        <v>7.86</v>
      </c>
      <c r="G35" s="37">
        <v>7.36</v>
      </c>
      <c r="H35" s="37">
        <v>6.3</v>
      </c>
      <c r="I35" s="37">
        <v>5.96</v>
      </c>
      <c r="J35" s="38">
        <v>6.47</v>
      </c>
      <c r="K35" s="22"/>
      <c r="L35" s="22"/>
      <c r="M35" s="22"/>
      <c r="N35" s="22"/>
      <c r="O35" s="22"/>
      <c r="P35" s="22"/>
    </row>
    <row r="36" spans="1:16" ht="39" customHeight="1" x14ac:dyDescent="0.2">
      <c r="A36" s="22"/>
      <c r="B36" s="35"/>
      <c r="C36" s="1158" t="s">
        <v>565</v>
      </c>
      <c r="D36" s="1158"/>
      <c r="E36" s="1159"/>
      <c r="F36" s="36">
        <v>0</v>
      </c>
      <c r="G36" s="37">
        <v>0</v>
      </c>
      <c r="H36" s="37">
        <v>0.22</v>
      </c>
      <c r="I36" s="37">
        <v>0.9</v>
      </c>
      <c r="J36" s="38">
        <v>0.82</v>
      </c>
      <c r="K36" s="22"/>
      <c r="L36" s="22"/>
      <c r="M36" s="22"/>
      <c r="N36" s="22"/>
      <c r="O36" s="22"/>
      <c r="P36" s="22"/>
    </row>
    <row r="37" spans="1:16" ht="39" customHeight="1" x14ac:dyDescent="0.2">
      <c r="A37" s="22"/>
      <c r="B37" s="35"/>
      <c r="C37" s="1158" t="s">
        <v>566</v>
      </c>
      <c r="D37" s="1158"/>
      <c r="E37" s="1159"/>
      <c r="F37" s="36" t="s">
        <v>511</v>
      </c>
      <c r="G37" s="37">
        <v>1.2</v>
      </c>
      <c r="H37" s="37">
        <v>1.45</v>
      </c>
      <c r="I37" s="37">
        <v>1.55</v>
      </c>
      <c r="J37" s="38">
        <v>0.6</v>
      </c>
      <c r="K37" s="22"/>
      <c r="L37" s="22"/>
      <c r="M37" s="22"/>
      <c r="N37" s="22"/>
      <c r="O37" s="22"/>
      <c r="P37" s="22"/>
    </row>
    <row r="38" spans="1:16" ht="39" customHeight="1" x14ac:dyDescent="0.2">
      <c r="A38" s="22"/>
      <c r="B38" s="35"/>
      <c r="C38" s="1158" t="s">
        <v>567</v>
      </c>
      <c r="D38" s="1158"/>
      <c r="E38" s="1159"/>
      <c r="F38" s="36">
        <v>0</v>
      </c>
      <c r="G38" s="37">
        <v>0</v>
      </c>
      <c r="H38" s="37">
        <v>0.25</v>
      </c>
      <c r="I38" s="37">
        <v>0</v>
      </c>
      <c r="J38" s="38">
        <v>0.41</v>
      </c>
      <c r="K38" s="22"/>
      <c r="L38" s="22"/>
      <c r="M38" s="22"/>
      <c r="N38" s="22"/>
      <c r="O38" s="22"/>
      <c r="P38" s="22"/>
    </row>
    <row r="39" spans="1:16" ht="39" customHeight="1" x14ac:dyDescent="0.2">
      <c r="A39" s="22"/>
      <c r="B39" s="35"/>
      <c r="C39" s="1158" t="s">
        <v>568</v>
      </c>
      <c r="D39" s="1158"/>
      <c r="E39" s="1159"/>
      <c r="F39" s="36">
        <v>7.0000000000000007E-2</v>
      </c>
      <c r="G39" s="37">
        <v>0.16</v>
      </c>
      <c r="H39" s="37">
        <v>0.31</v>
      </c>
      <c r="I39" s="37">
        <v>0.45</v>
      </c>
      <c r="J39" s="38">
        <v>0.12</v>
      </c>
      <c r="K39" s="22"/>
      <c r="L39" s="22"/>
      <c r="M39" s="22"/>
      <c r="N39" s="22"/>
      <c r="O39" s="22"/>
      <c r="P39" s="22"/>
    </row>
    <row r="40" spans="1:16" ht="39" customHeight="1" x14ac:dyDescent="0.2">
      <c r="A40" s="22"/>
      <c r="B40" s="35"/>
      <c r="C40" s="1158" t="s">
        <v>569</v>
      </c>
      <c r="D40" s="1158"/>
      <c r="E40" s="1159"/>
      <c r="F40" s="36">
        <v>0</v>
      </c>
      <c r="G40" s="37">
        <v>0</v>
      </c>
      <c r="H40" s="37">
        <v>0</v>
      </c>
      <c r="I40" s="37">
        <v>0</v>
      </c>
      <c r="J40" s="38">
        <v>0.01</v>
      </c>
      <c r="K40" s="22"/>
      <c r="L40" s="22"/>
      <c r="M40" s="22"/>
      <c r="N40" s="22"/>
      <c r="O40" s="22"/>
      <c r="P40" s="22"/>
    </row>
    <row r="41" spans="1:16" ht="39" customHeight="1" x14ac:dyDescent="0.2">
      <c r="A41" s="22"/>
      <c r="B41" s="35"/>
      <c r="C41" s="1158" t="s">
        <v>570</v>
      </c>
      <c r="D41" s="1158"/>
      <c r="E41" s="1159"/>
      <c r="F41" s="36">
        <v>0</v>
      </c>
      <c r="G41" s="37">
        <v>0</v>
      </c>
      <c r="H41" s="37">
        <v>0</v>
      </c>
      <c r="I41" s="37">
        <v>0</v>
      </c>
      <c r="J41" s="38">
        <v>0</v>
      </c>
      <c r="K41" s="22"/>
      <c r="L41" s="22"/>
      <c r="M41" s="22"/>
      <c r="N41" s="22"/>
      <c r="O41" s="22"/>
      <c r="P41" s="22"/>
    </row>
    <row r="42" spans="1:16" ht="39" customHeight="1" x14ac:dyDescent="0.2">
      <c r="A42" s="22"/>
      <c r="B42" s="39"/>
      <c r="C42" s="1158" t="s">
        <v>571</v>
      </c>
      <c r="D42" s="1158"/>
      <c r="E42" s="1159"/>
      <c r="F42" s="36" t="s">
        <v>511</v>
      </c>
      <c r="G42" s="37" t="s">
        <v>511</v>
      </c>
      <c r="H42" s="37" t="s">
        <v>511</v>
      </c>
      <c r="I42" s="37" t="s">
        <v>511</v>
      </c>
      <c r="J42" s="38" t="s">
        <v>511</v>
      </c>
      <c r="K42" s="22"/>
      <c r="L42" s="22"/>
      <c r="M42" s="22"/>
      <c r="N42" s="22"/>
      <c r="O42" s="22"/>
      <c r="P42" s="22"/>
    </row>
    <row r="43" spans="1:16" ht="39" customHeight="1" thickBot="1" x14ac:dyDescent="0.25">
      <c r="A43" s="22"/>
      <c r="B43" s="40"/>
      <c r="C43" s="1160" t="s">
        <v>572</v>
      </c>
      <c r="D43" s="1160"/>
      <c r="E43" s="1161"/>
      <c r="F43" s="41">
        <v>3.3</v>
      </c>
      <c r="G43" s="42" t="s">
        <v>511</v>
      </c>
      <c r="H43" s="42" t="s">
        <v>511</v>
      </c>
      <c r="I43" s="42" t="s">
        <v>511</v>
      </c>
      <c r="J43" s="43" t="s">
        <v>511</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1f8Gk0PcdcudnsDtQq+pGBRUS7/1NV3yuQ4d70HJSDaI6QkGoyW7I7lPJgv/KANGqOABYzwncW7349SqTdS4kw==" saltValue="iHoJVuVbBz9WuIxxnxIX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3">
      <c r="A44" s="46"/>
      <c r="B44" s="49" t="s">
        <v>9</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2">
      <c r="A45" s="46"/>
      <c r="B45" s="1187" t="s">
        <v>10</v>
      </c>
      <c r="C45" s="1188"/>
      <c r="D45" s="56"/>
      <c r="E45" s="1193" t="s">
        <v>11</v>
      </c>
      <c r="F45" s="1193"/>
      <c r="G45" s="1193"/>
      <c r="H45" s="1193"/>
      <c r="I45" s="1193"/>
      <c r="J45" s="1194"/>
      <c r="K45" s="57">
        <v>1374</v>
      </c>
      <c r="L45" s="58">
        <v>1383</v>
      </c>
      <c r="M45" s="58">
        <v>1420</v>
      </c>
      <c r="N45" s="58">
        <v>1504</v>
      </c>
      <c r="O45" s="59">
        <v>1427</v>
      </c>
      <c r="P45" s="46"/>
      <c r="Q45" s="46"/>
      <c r="R45" s="46"/>
      <c r="S45" s="46"/>
      <c r="T45" s="46"/>
      <c r="U45" s="46"/>
    </row>
    <row r="46" spans="1:21" ht="30.75" customHeight="1" x14ac:dyDescent="0.2">
      <c r="A46" s="46"/>
      <c r="B46" s="1189"/>
      <c r="C46" s="1190"/>
      <c r="D46" s="60"/>
      <c r="E46" s="1166" t="s">
        <v>12</v>
      </c>
      <c r="F46" s="1166"/>
      <c r="G46" s="1166"/>
      <c r="H46" s="1166"/>
      <c r="I46" s="1166"/>
      <c r="J46" s="1167"/>
      <c r="K46" s="61" t="s">
        <v>511</v>
      </c>
      <c r="L46" s="62" t="s">
        <v>511</v>
      </c>
      <c r="M46" s="62" t="s">
        <v>511</v>
      </c>
      <c r="N46" s="62" t="s">
        <v>511</v>
      </c>
      <c r="O46" s="63" t="s">
        <v>511</v>
      </c>
      <c r="P46" s="46"/>
      <c r="Q46" s="46"/>
      <c r="R46" s="46"/>
      <c r="S46" s="46"/>
      <c r="T46" s="46"/>
      <c r="U46" s="46"/>
    </row>
    <row r="47" spans="1:21" ht="30.75" customHeight="1" x14ac:dyDescent="0.2">
      <c r="A47" s="46"/>
      <c r="B47" s="1189"/>
      <c r="C47" s="1190"/>
      <c r="D47" s="60"/>
      <c r="E47" s="1166" t="s">
        <v>13</v>
      </c>
      <c r="F47" s="1166"/>
      <c r="G47" s="1166"/>
      <c r="H47" s="1166"/>
      <c r="I47" s="1166"/>
      <c r="J47" s="1167"/>
      <c r="K47" s="61" t="s">
        <v>511</v>
      </c>
      <c r="L47" s="62" t="s">
        <v>511</v>
      </c>
      <c r="M47" s="62" t="s">
        <v>511</v>
      </c>
      <c r="N47" s="62" t="s">
        <v>511</v>
      </c>
      <c r="O47" s="63" t="s">
        <v>511</v>
      </c>
      <c r="P47" s="46"/>
      <c r="Q47" s="46"/>
      <c r="R47" s="46"/>
      <c r="S47" s="46"/>
      <c r="T47" s="46"/>
      <c r="U47" s="46"/>
    </row>
    <row r="48" spans="1:21" ht="30.75" customHeight="1" x14ac:dyDescent="0.2">
      <c r="A48" s="46"/>
      <c r="B48" s="1189"/>
      <c r="C48" s="1190"/>
      <c r="D48" s="60"/>
      <c r="E48" s="1166" t="s">
        <v>14</v>
      </c>
      <c r="F48" s="1166"/>
      <c r="G48" s="1166"/>
      <c r="H48" s="1166"/>
      <c r="I48" s="1166"/>
      <c r="J48" s="1167"/>
      <c r="K48" s="61">
        <v>933</v>
      </c>
      <c r="L48" s="62">
        <v>777</v>
      </c>
      <c r="M48" s="62">
        <v>651</v>
      </c>
      <c r="N48" s="62">
        <v>865</v>
      </c>
      <c r="O48" s="63">
        <v>810</v>
      </c>
      <c r="P48" s="46"/>
      <c r="Q48" s="46"/>
      <c r="R48" s="46"/>
      <c r="S48" s="46"/>
      <c r="T48" s="46"/>
      <c r="U48" s="46"/>
    </row>
    <row r="49" spans="1:21" ht="30.75" customHeight="1" x14ac:dyDescent="0.2">
      <c r="A49" s="46"/>
      <c r="B49" s="1189"/>
      <c r="C49" s="1190"/>
      <c r="D49" s="60"/>
      <c r="E49" s="1166" t="s">
        <v>15</v>
      </c>
      <c r="F49" s="1166"/>
      <c r="G49" s="1166"/>
      <c r="H49" s="1166"/>
      <c r="I49" s="1166"/>
      <c r="J49" s="1167"/>
      <c r="K49" s="61" t="s">
        <v>511</v>
      </c>
      <c r="L49" s="62" t="s">
        <v>511</v>
      </c>
      <c r="M49" s="62" t="s">
        <v>511</v>
      </c>
      <c r="N49" s="62" t="s">
        <v>511</v>
      </c>
      <c r="O49" s="63" t="s">
        <v>511</v>
      </c>
      <c r="P49" s="46"/>
      <c r="Q49" s="46"/>
      <c r="R49" s="46"/>
      <c r="S49" s="46"/>
      <c r="T49" s="46"/>
      <c r="U49" s="46"/>
    </row>
    <row r="50" spans="1:21" ht="30.75" customHeight="1" x14ac:dyDescent="0.2">
      <c r="A50" s="46"/>
      <c r="B50" s="1189"/>
      <c r="C50" s="1190"/>
      <c r="D50" s="60"/>
      <c r="E50" s="1166" t="s">
        <v>16</v>
      </c>
      <c r="F50" s="1166"/>
      <c r="G50" s="1166"/>
      <c r="H50" s="1166"/>
      <c r="I50" s="1166"/>
      <c r="J50" s="1167"/>
      <c r="K50" s="61" t="s">
        <v>511</v>
      </c>
      <c r="L50" s="62" t="s">
        <v>511</v>
      </c>
      <c r="M50" s="62" t="s">
        <v>511</v>
      </c>
      <c r="N50" s="62" t="s">
        <v>511</v>
      </c>
      <c r="O50" s="63" t="s">
        <v>511</v>
      </c>
      <c r="P50" s="46"/>
      <c r="Q50" s="46"/>
      <c r="R50" s="46"/>
      <c r="S50" s="46"/>
      <c r="T50" s="46"/>
      <c r="U50" s="46"/>
    </row>
    <row r="51" spans="1:21" ht="30.75" customHeight="1" x14ac:dyDescent="0.2">
      <c r="A51" s="46"/>
      <c r="B51" s="1191"/>
      <c r="C51" s="1192"/>
      <c r="D51" s="64"/>
      <c r="E51" s="1166" t="s">
        <v>17</v>
      </c>
      <c r="F51" s="1166"/>
      <c r="G51" s="1166"/>
      <c r="H51" s="1166"/>
      <c r="I51" s="1166"/>
      <c r="J51" s="1167"/>
      <c r="K51" s="61" t="s">
        <v>511</v>
      </c>
      <c r="L51" s="62" t="s">
        <v>511</v>
      </c>
      <c r="M51" s="62" t="s">
        <v>511</v>
      </c>
      <c r="N51" s="62" t="s">
        <v>511</v>
      </c>
      <c r="O51" s="63" t="s">
        <v>511</v>
      </c>
      <c r="P51" s="46"/>
      <c r="Q51" s="46"/>
      <c r="R51" s="46"/>
      <c r="S51" s="46"/>
      <c r="T51" s="46"/>
      <c r="U51" s="46"/>
    </row>
    <row r="52" spans="1:21" ht="30.75" customHeight="1" x14ac:dyDescent="0.2">
      <c r="A52" s="46"/>
      <c r="B52" s="1164" t="s">
        <v>18</v>
      </c>
      <c r="C52" s="1165"/>
      <c r="D52" s="64"/>
      <c r="E52" s="1166" t="s">
        <v>19</v>
      </c>
      <c r="F52" s="1166"/>
      <c r="G52" s="1166"/>
      <c r="H52" s="1166"/>
      <c r="I52" s="1166"/>
      <c r="J52" s="1167"/>
      <c r="K52" s="61">
        <v>1629</v>
      </c>
      <c r="L52" s="62">
        <v>1625</v>
      </c>
      <c r="M52" s="62">
        <v>1589</v>
      </c>
      <c r="N52" s="62">
        <v>1629</v>
      </c>
      <c r="O52" s="63">
        <v>1394</v>
      </c>
      <c r="P52" s="46"/>
      <c r="Q52" s="46"/>
      <c r="R52" s="46"/>
      <c r="S52" s="46"/>
      <c r="T52" s="46"/>
      <c r="U52" s="46"/>
    </row>
    <row r="53" spans="1:21" ht="30.75" customHeight="1" thickBot="1" x14ac:dyDescent="0.25">
      <c r="A53" s="46"/>
      <c r="B53" s="1168" t="s">
        <v>20</v>
      </c>
      <c r="C53" s="1169"/>
      <c r="D53" s="65"/>
      <c r="E53" s="1170" t="s">
        <v>21</v>
      </c>
      <c r="F53" s="1170"/>
      <c r="G53" s="1170"/>
      <c r="H53" s="1170"/>
      <c r="I53" s="1170"/>
      <c r="J53" s="1171"/>
      <c r="K53" s="66">
        <v>678</v>
      </c>
      <c r="L53" s="67">
        <v>535</v>
      </c>
      <c r="M53" s="67">
        <v>482</v>
      </c>
      <c r="N53" s="67">
        <v>740</v>
      </c>
      <c r="O53" s="68">
        <v>843</v>
      </c>
      <c r="P53" s="46"/>
      <c r="Q53" s="46"/>
      <c r="R53" s="46"/>
      <c r="S53" s="46"/>
      <c r="T53" s="46"/>
      <c r="U53" s="46"/>
    </row>
    <row r="54" spans="1:21" ht="24" customHeight="1" x14ac:dyDescent="0.2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24</v>
      </c>
      <c r="C56" s="71"/>
      <c r="D56" s="71"/>
      <c r="E56" s="71"/>
      <c r="F56" s="71"/>
      <c r="G56" s="71"/>
      <c r="H56" s="71"/>
      <c r="I56" s="71"/>
      <c r="J56" s="71"/>
      <c r="K56" s="72"/>
      <c r="L56" s="72"/>
      <c r="M56" s="72"/>
      <c r="N56" s="72"/>
      <c r="O56" s="73" t="s">
        <v>573</v>
      </c>
      <c r="P56" s="46"/>
      <c r="Q56" s="46"/>
      <c r="R56" s="46"/>
      <c r="S56" s="46"/>
      <c r="T56" s="46"/>
      <c r="U56" s="46"/>
    </row>
    <row r="57" spans="1:21" ht="31.5" customHeight="1" thickBot="1" x14ac:dyDescent="0.3">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x14ac:dyDescent="0.2">
      <c r="B58" s="1172" t="s">
        <v>25</v>
      </c>
      <c r="C58" s="1173"/>
      <c r="D58" s="1178" t="s">
        <v>26</v>
      </c>
      <c r="E58" s="1179"/>
      <c r="F58" s="1179"/>
      <c r="G58" s="1179"/>
      <c r="H58" s="1179"/>
      <c r="I58" s="1179"/>
      <c r="J58" s="1180"/>
      <c r="K58" s="81"/>
      <c r="L58" s="82"/>
      <c r="M58" s="82"/>
      <c r="N58" s="82"/>
      <c r="O58" s="83"/>
    </row>
    <row r="59" spans="1:21" ht="31.5" customHeight="1" x14ac:dyDescent="0.2">
      <c r="B59" s="1174"/>
      <c r="C59" s="1175"/>
      <c r="D59" s="1181" t="s">
        <v>27</v>
      </c>
      <c r="E59" s="1182"/>
      <c r="F59" s="1182"/>
      <c r="G59" s="1182"/>
      <c r="H59" s="1182"/>
      <c r="I59" s="1182"/>
      <c r="J59" s="1183"/>
      <c r="K59" s="84"/>
      <c r="L59" s="85"/>
      <c r="M59" s="85"/>
      <c r="N59" s="85"/>
      <c r="O59" s="86"/>
    </row>
    <row r="60" spans="1:21" ht="31.5" customHeight="1" thickBot="1" x14ac:dyDescent="0.25">
      <c r="B60" s="1176"/>
      <c r="C60" s="1177"/>
      <c r="D60" s="1184" t="s">
        <v>28</v>
      </c>
      <c r="E60" s="1185"/>
      <c r="F60" s="1185"/>
      <c r="G60" s="1185"/>
      <c r="H60" s="1185"/>
      <c r="I60" s="1185"/>
      <c r="J60" s="1186"/>
      <c r="K60" s="87"/>
      <c r="L60" s="88"/>
      <c r="M60" s="88"/>
      <c r="N60" s="88"/>
      <c r="O60" s="89"/>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N/Gx1P3lbxMLAUoNG6fPRD0R+kNb9oxGzgF+WE/3zHXMi9TbrWwHo7CpNn3fozuMv9DQ/ez7lqnYARuX+RnCA==" saltValue="g+q6bqNqgQIO3MlRAokYO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 bottom="0.23622047244094499"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3">
      <c r="B40" s="96" t="s">
        <v>9</v>
      </c>
      <c r="C40" s="97"/>
      <c r="D40" s="97"/>
      <c r="E40" s="98"/>
      <c r="F40" s="98"/>
      <c r="G40" s="98"/>
      <c r="H40" s="99" t="s">
        <v>2</v>
      </c>
      <c r="I40" s="100" t="s">
        <v>553</v>
      </c>
      <c r="J40" s="101" t="s">
        <v>554</v>
      </c>
      <c r="K40" s="101" t="s">
        <v>555</v>
      </c>
      <c r="L40" s="101" t="s">
        <v>556</v>
      </c>
      <c r="M40" s="102" t="s">
        <v>557</v>
      </c>
    </row>
    <row r="41" spans="2:13" ht="27.75" customHeight="1" x14ac:dyDescent="0.2">
      <c r="B41" s="1207" t="s">
        <v>31</v>
      </c>
      <c r="C41" s="1208"/>
      <c r="D41" s="103"/>
      <c r="E41" s="1209" t="s">
        <v>32</v>
      </c>
      <c r="F41" s="1209"/>
      <c r="G41" s="1209"/>
      <c r="H41" s="1210"/>
      <c r="I41" s="342">
        <v>13791</v>
      </c>
      <c r="J41" s="343">
        <v>13051</v>
      </c>
      <c r="K41" s="343">
        <v>12355</v>
      </c>
      <c r="L41" s="343">
        <v>11883</v>
      </c>
      <c r="M41" s="344">
        <v>11348</v>
      </c>
    </row>
    <row r="42" spans="2:13" ht="27.75" customHeight="1" x14ac:dyDescent="0.2">
      <c r="B42" s="1197"/>
      <c r="C42" s="1198"/>
      <c r="D42" s="104"/>
      <c r="E42" s="1201" t="s">
        <v>33</v>
      </c>
      <c r="F42" s="1201"/>
      <c r="G42" s="1201"/>
      <c r="H42" s="1202"/>
      <c r="I42" s="345" t="s">
        <v>511</v>
      </c>
      <c r="J42" s="346" t="s">
        <v>511</v>
      </c>
      <c r="K42" s="346" t="s">
        <v>511</v>
      </c>
      <c r="L42" s="346" t="s">
        <v>511</v>
      </c>
      <c r="M42" s="347" t="s">
        <v>511</v>
      </c>
    </row>
    <row r="43" spans="2:13" ht="27.75" customHeight="1" x14ac:dyDescent="0.2">
      <c r="B43" s="1197"/>
      <c r="C43" s="1198"/>
      <c r="D43" s="104"/>
      <c r="E43" s="1201" t="s">
        <v>34</v>
      </c>
      <c r="F43" s="1201"/>
      <c r="G43" s="1201"/>
      <c r="H43" s="1202"/>
      <c r="I43" s="345">
        <v>10993</v>
      </c>
      <c r="J43" s="346">
        <v>9017</v>
      </c>
      <c r="K43" s="346">
        <v>7301</v>
      </c>
      <c r="L43" s="346">
        <v>5991</v>
      </c>
      <c r="M43" s="347">
        <v>6206</v>
      </c>
    </row>
    <row r="44" spans="2:13" ht="27.75" customHeight="1" x14ac:dyDescent="0.2">
      <c r="B44" s="1197"/>
      <c r="C44" s="1198"/>
      <c r="D44" s="104"/>
      <c r="E44" s="1201" t="s">
        <v>35</v>
      </c>
      <c r="F44" s="1201"/>
      <c r="G44" s="1201"/>
      <c r="H44" s="1202"/>
      <c r="I44" s="345" t="s">
        <v>511</v>
      </c>
      <c r="J44" s="346" t="s">
        <v>511</v>
      </c>
      <c r="K44" s="346" t="s">
        <v>511</v>
      </c>
      <c r="L44" s="346" t="s">
        <v>511</v>
      </c>
      <c r="M44" s="347" t="s">
        <v>511</v>
      </c>
    </row>
    <row r="45" spans="2:13" ht="27.75" customHeight="1" x14ac:dyDescent="0.2">
      <c r="B45" s="1197"/>
      <c r="C45" s="1198"/>
      <c r="D45" s="104"/>
      <c r="E45" s="1201" t="s">
        <v>36</v>
      </c>
      <c r="F45" s="1201"/>
      <c r="G45" s="1201"/>
      <c r="H45" s="1202"/>
      <c r="I45" s="345">
        <v>2504</v>
      </c>
      <c r="J45" s="346">
        <v>2465</v>
      </c>
      <c r="K45" s="346">
        <v>2432</v>
      </c>
      <c r="L45" s="346">
        <v>2394</v>
      </c>
      <c r="M45" s="347">
        <v>2377</v>
      </c>
    </row>
    <row r="46" spans="2:13" ht="27.75" customHeight="1" x14ac:dyDescent="0.2">
      <c r="B46" s="1197"/>
      <c r="C46" s="1198"/>
      <c r="D46" s="105"/>
      <c r="E46" s="1201" t="s">
        <v>37</v>
      </c>
      <c r="F46" s="1201"/>
      <c r="G46" s="1201"/>
      <c r="H46" s="1202"/>
      <c r="I46" s="345" t="s">
        <v>511</v>
      </c>
      <c r="J46" s="346" t="s">
        <v>511</v>
      </c>
      <c r="K46" s="346" t="s">
        <v>511</v>
      </c>
      <c r="L46" s="346" t="s">
        <v>511</v>
      </c>
      <c r="M46" s="347" t="s">
        <v>511</v>
      </c>
    </row>
    <row r="47" spans="2:13" ht="27.75" customHeight="1" x14ac:dyDescent="0.2">
      <c r="B47" s="1197"/>
      <c r="C47" s="1198"/>
      <c r="D47" s="106"/>
      <c r="E47" s="1211" t="s">
        <v>38</v>
      </c>
      <c r="F47" s="1212"/>
      <c r="G47" s="1212"/>
      <c r="H47" s="1213"/>
      <c r="I47" s="345" t="s">
        <v>511</v>
      </c>
      <c r="J47" s="346" t="s">
        <v>511</v>
      </c>
      <c r="K47" s="346" t="s">
        <v>511</v>
      </c>
      <c r="L47" s="346" t="s">
        <v>511</v>
      </c>
      <c r="M47" s="347" t="s">
        <v>511</v>
      </c>
    </row>
    <row r="48" spans="2:13" ht="27.75" customHeight="1" x14ac:dyDescent="0.2">
      <c r="B48" s="1197"/>
      <c r="C48" s="1198"/>
      <c r="D48" s="104"/>
      <c r="E48" s="1201" t="s">
        <v>39</v>
      </c>
      <c r="F48" s="1201"/>
      <c r="G48" s="1201"/>
      <c r="H48" s="1202"/>
      <c r="I48" s="345" t="s">
        <v>511</v>
      </c>
      <c r="J48" s="346" t="s">
        <v>511</v>
      </c>
      <c r="K48" s="346" t="s">
        <v>511</v>
      </c>
      <c r="L48" s="346" t="s">
        <v>511</v>
      </c>
      <c r="M48" s="347" t="s">
        <v>511</v>
      </c>
    </row>
    <row r="49" spans="2:13" ht="27.75" customHeight="1" x14ac:dyDescent="0.2">
      <c r="B49" s="1199"/>
      <c r="C49" s="1200"/>
      <c r="D49" s="104"/>
      <c r="E49" s="1201" t="s">
        <v>40</v>
      </c>
      <c r="F49" s="1201"/>
      <c r="G49" s="1201"/>
      <c r="H49" s="1202"/>
      <c r="I49" s="345" t="s">
        <v>511</v>
      </c>
      <c r="J49" s="346" t="s">
        <v>511</v>
      </c>
      <c r="K49" s="346" t="s">
        <v>511</v>
      </c>
      <c r="L49" s="346" t="s">
        <v>511</v>
      </c>
      <c r="M49" s="347" t="s">
        <v>511</v>
      </c>
    </row>
    <row r="50" spans="2:13" ht="27.75" customHeight="1" x14ac:dyDescent="0.2">
      <c r="B50" s="1195" t="s">
        <v>41</v>
      </c>
      <c r="C50" s="1196"/>
      <c r="D50" s="107"/>
      <c r="E50" s="1201" t="s">
        <v>42</v>
      </c>
      <c r="F50" s="1201"/>
      <c r="G50" s="1201"/>
      <c r="H50" s="1202"/>
      <c r="I50" s="345">
        <v>6170</v>
      </c>
      <c r="J50" s="346">
        <v>5609</v>
      </c>
      <c r="K50" s="346">
        <v>5573</v>
      </c>
      <c r="L50" s="346">
        <v>5864</v>
      </c>
      <c r="M50" s="347">
        <v>5827</v>
      </c>
    </row>
    <row r="51" spans="2:13" ht="27.75" customHeight="1" x14ac:dyDescent="0.2">
      <c r="B51" s="1197"/>
      <c r="C51" s="1198"/>
      <c r="D51" s="104"/>
      <c r="E51" s="1201" t="s">
        <v>43</v>
      </c>
      <c r="F51" s="1201"/>
      <c r="G51" s="1201"/>
      <c r="H51" s="1202"/>
      <c r="I51" s="345">
        <v>175</v>
      </c>
      <c r="J51" s="346">
        <v>168</v>
      </c>
      <c r="K51" s="346">
        <v>165</v>
      </c>
      <c r="L51" s="346">
        <v>223</v>
      </c>
      <c r="M51" s="347">
        <v>340</v>
      </c>
    </row>
    <row r="52" spans="2:13" ht="27.75" customHeight="1" x14ac:dyDescent="0.2">
      <c r="B52" s="1199"/>
      <c r="C52" s="1200"/>
      <c r="D52" s="104"/>
      <c r="E52" s="1201" t="s">
        <v>44</v>
      </c>
      <c r="F52" s="1201"/>
      <c r="G52" s="1201"/>
      <c r="H52" s="1202"/>
      <c r="I52" s="345">
        <v>16266</v>
      </c>
      <c r="J52" s="346">
        <v>15273</v>
      </c>
      <c r="K52" s="346">
        <v>14331</v>
      </c>
      <c r="L52" s="346">
        <v>13438</v>
      </c>
      <c r="M52" s="347">
        <v>12687</v>
      </c>
    </row>
    <row r="53" spans="2:13" ht="27.75" customHeight="1" thickBot="1" x14ac:dyDescent="0.25">
      <c r="B53" s="1203" t="s">
        <v>45</v>
      </c>
      <c r="C53" s="1204"/>
      <c r="D53" s="108"/>
      <c r="E53" s="1205" t="s">
        <v>46</v>
      </c>
      <c r="F53" s="1205"/>
      <c r="G53" s="1205"/>
      <c r="H53" s="1206"/>
      <c r="I53" s="348">
        <v>4678</v>
      </c>
      <c r="J53" s="349">
        <v>3484</v>
      </c>
      <c r="K53" s="349">
        <v>2020</v>
      </c>
      <c r="L53" s="349">
        <v>743</v>
      </c>
      <c r="M53" s="350">
        <v>1078</v>
      </c>
    </row>
    <row r="54" spans="2:13" ht="27.75" customHeight="1" x14ac:dyDescent="0.25">
      <c r="B54" s="109" t="s">
        <v>47</v>
      </c>
      <c r="C54" s="110"/>
      <c r="D54" s="110"/>
      <c r="E54" s="111"/>
      <c r="F54" s="111"/>
      <c r="G54" s="111"/>
      <c r="H54" s="111"/>
      <c r="I54" s="112"/>
      <c r="J54" s="112"/>
      <c r="K54" s="112"/>
      <c r="L54" s="112"/>
      <c r="M54" s="112"/>
    </row>
    <row r="55" spans="2:13" ht="13" x14ac:dyDescent="0.2"/>
  </sheetData>
  <sheetProtection algorithmName="SHA-512" hashValue="7uPL+OhP3Zv6MnjStvkqI/A7M0IpAHug0hcz78LbmKxUF9c5bVh3C2gSLv3jMsNR+nsrE/DCtgJPH7J6KVAkjg==" saltValue="3u08tt8ZC3gOCgEnpDn5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48</v>
      </c>
    </row>
    <row r="54" spans="2:8" ht="29.25" customHeight="1" thickBot="1" x14ac:dyDescent="0.35">
      <c r="B54" s="114" t="s">
        <v>1</v>
      </c>
      <c r="C54" s="115"/>
      <c r="D54" s="115"/>
      <c r="E54" s="116" t="s">
        <v>2</v>
      </c>
      <c r="F54" s="117" t="s">
        <v>555</v>
      </c>
      <c r="G54" s="117" t="s">
        <v>556</v>
      </c>
      <c r="H54" s="118" t="s">
        <v>557</v>
      </c>
    </row>
    <row r="55" spans="2:8" ht="52.5" customHeight="1" x14ac:dyDescent="0.2">
      <c r="B55" s="119"/>
      <c r="C55" s="1222" t="s">
        <v>49</v>
      </c>
      <c r="D55" s="1222"/>
      <c r="E55" s="1223"/>
      <c r="F55" s="120">
        <v>5120</v>
      </c>
      <c r="G55" s="120">
        <v>5366</v>
      </c>
      <c r="H55" s="121">
        <v>5283</v>
      </c>
    </row>
    <row r="56" spans="2:8" ht="52.5" customHeight="1" x14ac:dyDescent="0.2">
      <c r="B56" s="122"/>
      <c r="C56" s="1224" t="s">
        <v>50</v>
      </c>
      <c r="D56" s="1224"/>
      <c r="E56" s="1225"/>
      <c r="F56" s="123">
        <v>11</v>
      </c>
      <c r="G56" s="123">
        <v>11</v>
      </c>
      <c r="H56" s="124">
        <v>11</v>
      </c>
    </row>
    <row r="57" spans="2:8" ht="53.25" customHeight="1" x14ac:dyDescent="0.2">
      <c r="B57" s="122"/>
      <c r="C57" s="1226" t="s">
        <v>51</v>
      </c>
      <c r="D57" s="1226"/>
      <c r="E57" s="1227"/>
      <c r="F57" s="125">
        <v>1272</v>
      </c>
      <c r="G57" s="125">
        <v>1338</v>
      </c>
      <c r="H57" s="126">
        <v>1381</v>
      </c>
    </row>
    <row r="58" spans="2:8" ht="45.75" customHeight="1" x14ac:dyDescent="0.2">
      <c r="B58" s="127"/>
      <c r="C58" s="1214" t="s">
        <v>52</v>
      </c>
      <c r="D58" s="1215"/>
      <c r="E58" s="1216"/>
      <c r="F58" s="128"/>
      <c r="G58" s="128"/>
      <c r="H58" s="129"/>
    </row>
    <row r="59" spans="2:8" ht="45.75" customHeight="1" x14ac:dyDescent="0.2">
      <c r="B59" s="127"/>
      <c r="C59" s="1214" t="s">
        <v>53</v>
      </c>
      <c r="D59" s="1215"/>
      <c r="E59" s="1216"/>
      <c r="F59" s="128"/>
      <c r="G59" s="128"/>
      <c r="H59" s="129"/>
    </row>
    <row r="60" spans="2:8" ht="45.75" customHeight="1" x14ac:dyDescent="0.2">
      <c r="B60" s="127"/>
      <c r="C60" s="1214" t="s">
        <v>53</v>
      </c>
      <c r="D60" s="1215"/>
      <c r="E60" s="1216"/>
      <c r="F60" s="128"/>
      <c r="G60" s="128"/>
      <c r="H60" s="129"/>
    </row>
    <row r="61" spans="2:8" ht="45.75" customHeight="1" x14ac:dyDescent="0.2">
      <c r="B61" s="127"/>
      <c r="C61" s="1214" t="s">
        <v>53</v>
      </c>
      <c r="D61" s="1215"/>
      <c r="E61" s="1216"/>
      <c r="F61" s="128"/>
      <c r="G61" s="128"/>
      <c r="H61" s="129"/>
    </row>
    <row r="62" spans="2:8" ht="45.75" customHeight="1" thickBot="1" x14ac:dyDescent="0.25">
      <c r="B62" s="130"/>
      <c r="C62" s="1217" t="s">
        <v>53</v>
      </c>
      <c r="D62" s="1218"/>
      <c r="E62" s="1219"/>
      <c r="F62" s="131"/>
      <c r="G62" s="131"/>
      <c r="H62" s="132"/>
    </row>
    <row r="63" spans="2:8" ht="52.5" customHeight="1" thickBot="1" x14ac:dyDescent="0.25">
      <c r="B63" s="133"/>
      <c r="C63" s="1220" t="s">
        <v>54</v>
      </c>
      <c r="D63" s="1220"/>
      <c r="E63" s="1221"/>
      <c r="F63" s="134">
        <v>6402</v>
      </c>
      <c r="G63" s="134">
        <v>6715</v>
      </c>
      <c r="H63" s="135">
        <v>6675</v>
      </c>
    </row>
    <row r="64" spans="2:8" ht="13" x14ac:dyDescent="0.2"/>
  </sheetData>
  <sheetProtection algorithmName="SHA-512" hashValue="rDiklcc6hJGJJTpNYop946kzFFUevLeUMtFA0NT0FLVKCTOcoXzMQSoMNOQMTQqmwEpBwFZzFBb25lWwdlbxTA==" saltValue="KSoDm0QAXzvrPwO2fqJc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 bottom="0" header="0" footer="0"/>
  <pageSetup paperSize="9" scale="43"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579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580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9" t="s">
        <v>589</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ht="13" x14ac:dyDescent="0.2">
      <c r="B44" s="259"/>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ht="13" x14ac:dyDescent="0.2">
      <c r="B45" s="259"/>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ht="13" x14ac:dyDescent="0.2">
      <c r="B46" s="259"/>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ht="13" x14ac:dyDescent="0.2">
      <c r="B47" s="259"/>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581</v>
      </c>
    </row>
    <row r="50" spans="1:109" ht="13" x14ac:dyDescent="0.2">
      <c r="B50" s="259"/>
      <c r="G50" s="1239"/>
      <c r="H50" s="1239"/>
      <c r="I50" s="1239"/>
      <c r="J50" s="1239"/>
      <c r="K50" s="360"/>
      <c r="L50" s="360"/>
      <c r="M50" s="361"/>
      <c r="N50" s="361"/>
      <c r="AN50" s="1240"/>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2"/>
      <c r="BP50" s="1243" t="s">
        <v>553</v>
      </c>
      <c r="BQ50" s="1243"/>
      <c r="BR50" s="1243"/>
      <c r="BS50" s="1243"/>
      <c r="BT50" s="1243"/>
      <c r="BU50" s="1243"/>
      <c r="BV50" s="1243"/>
      <c r="BW50" s="1243"/>
      <c r="BX50" s="1243" t="s">
        <v>554</v>
      </c>
      <c r="BY50" s="1243"/>
      <c r="BZ50" s="1243"/>
      <c r="CA50" s="1243"/>
      <c r="CB50" s="1243"/>
      <c r="CC50" s="1243"/>
      <c r="CD50" s="1243"/>
      <c r="CE50" s="1243"/>
      <c r="CF50" s="1243" t="s">
        <v>555</v>
      </c>
      <c r="CG50" s="1243"/>
      <c r="CH50" s="1243"/>
      <c r="CI50" s="1243"/>
      <c r="CJ50" s="1243"/>
      <c r="CK50" s="1243"/>
      <c r="CL50" s="1243"/>
      <c r="CM50" s="1243"/>
      <c r="CN50" s="1243" t="s">
        <v>556</v>
      </c>
      <c r="CO50" s="1243"/>
      <c r="CP50" s="1243"/>
      <c r="CQ50" s="1243"/>
      <c r="CR50" s="1243"/>
      <c r="CS50" s="1243"/>
      <c r="CT50" s="1243"/>
      <c r="CU50" s="1243"/>
      <c r="CV50" s="1243" t="s">
        <v>557</v>
      </c>
      <c r="CW50" s="1243"/>
      <c r="CX50" s="1243"/>
      <c r="CY50" s="1243"/>
      <c r="CZ50" s="1243"/>
      <c r="DA50" s="1243"/>
      <c r="DB50" s="1243"/>
      <c r="DC50" s="1243"/>
    </row>
    <row r="51" spans="1:109" ht="13.5" customHeight="1" x14ac:dyDescent="0.2">
      <c r="B51" s="259"/>
      <c r="G51" s="1244"/>
      <c r="H51" s="1244"/>
      <c r="I51" s="1247"/>
      <c r="J51" s="1247"/>
      <c r="K51" s="1245"/>
      <c r="L51" s="1245"/>
      <c r="M51" s="1245"/>
      <c r="N51" s="1245"/>
      <c r="AM51" s="359"/>
      <c r="AN51" s="1246" t="s">
        <v>582</v>
      </c>
      <c r="AO51" s="1246"/>
      <c r="AP51" s="1246"/>
      <c r="AQ51" s="1246"/>
      <c r="AR51" s="1246"/>
      <c r="AS51" s="1246"/>
      <c r="AT51" s="1246"/>
      <c r="AU51" s="1246"/>
      <c r="AV51" s="1246"/>
      <c r="AW51" s="1246"/>
      <c r="AX51" s="1246"/>
      <c r="AY51" s="1246"/>
      <c r="AZ51" s="1246"/>
      <c r="BA51" s="1246"/>
      <c r="BB51" s="1246" t="s">
        <v>583</v>
      </c>
      <c r="BC51" s="1246"/>
      <c r="BD51" s="1246"/>
      <c r="BE51" s="1246"/>
      <c r="BF51" s="1246"/>
      <c r="BG51" s="1246"/>
      <c r="BH51" s="1246"/>
      <c r="BI51" s="1246"/>
      <c r="BJ51" s="1246"/>
      <c r="BK51" s="1246"/>
      <c r="BL51" s="1246"/>
      <c r="BM51" s="1246"/>
      <c r="BN51" s="1246"/>
      <c r="BO51" s="1246"/>
      <c r="BP51" s="1238"/>
      <c r="BQ51" s="1228"/>
      <c r="BR51" s="1228"/>
      <c r="BS51" s="1228"/>
      <c r="BT51" s="1228"/>
      <c r="BU51" s="1228"/>
      <c r="BV51" s="1228"/>
      <c r="BW51" s="1228"/>
      <c r="BX51" s="1228">
        <v>70.2</v>
      </c>
      <c r="BY51" s="1228"/>
      <c r="BZ51" s="1228"/>
      <c r="CA51" s="1228"/>
      <c r="CB51" s="1228"/>
      <c r="CC51" s="1228"/>
      <c r="CD51" s="1228"/>
      <c r="CE51" s="1228"/>
      <c r="CF51" s="1228">
        <v>39.700000000000003</v>
      </c>
      <c r="CG51" s="1228"/>
      <c r="CH51" s="1228"/>
      <c r="CI51" s="1228"/>
      <c r="CJ51" s="1228"/>
      <c r="CK51" s="1228"/>
      <c r="CL51" s="1228"/>
      <c r="CM51" s="1228"/>
      <c r="CN51" s="1228">
        <v>13.8</v>
      </c>
      <c r="CO51" s="1228"/>
      <c r="CP51" s="1228"/>
      <c r="CQ51" s="1228"/>
      <c r="CR51" s="1228"/>
      <c r="CS51" s="1228"/>
      <c r="CT51" s="1228"/>
      <c r="CU51" s="1228"/>
      <c r="CV51" s="1238"/>
      <c r="CW51" s="1228"/>
      <c r="CX51" s="1228"/>
      <c r="CY51" s="1228"/>
      <c r="CZ51" s="1228"/>
      <c r="DA51" s="1228"/>
      <c r="DB51" s="1228"/>
      <c r="DC51" s="1228"/>
    </row>
    <row r="52" spans="1:109" ht="13" x14ac:dyDescent="0.2">
      <c r="B52" s="259"/>
      <c r="G52" s="1244"/>
      <c r="H52" s="1244"/>
      <c r="I52" s="1247"/>
      <c r="J52" s="1247"/>
      <c r="K52" s="1245"/>
      <c r="L52" s="1245"/>
      <c r="M52" s="1245"/>
      <c r="N52" s="1245"/>
      <c r="AM52" s="359"/>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44"/>
      <c r="H53" s="1244"/>
      <c r="I53" s="1239"/>
      <c r="J53" s="1239"/>
      <c r="K53" s="1245"/>
      <c r="L53" s="1245"/>
      <c r="M53" s="1245"/>
      <c r="N53" s="1245"/>
      <c r="AM53" s="359"/>
      <c r="AN53" s="1246"/>
      <c r="AO53" s="1246"/>
      <c r="AP53" s="1246"/>
      <c r="AQ53" s="1246"/>
      <c r="AR53" s="1246"/>
      <c r="AS53" s="1246"/>
      <c r="AT53" s="1246"/>
      <c r="AU53" s="1246"/>
      <c r="AV53" s="1246"/>
      <c r="AW53" s="1246"/>
      <c r="AX53" s="1246"/>
      <c r="AY53" s="1246"/>
      <c r="AZ53" s="1246"/>
      <c r="BA53" s="1246"/>
      <c r="BB53" s="1246" t="s">
        <v>584</v>
      </c>
      <c r="BC53" s="1246"/>
      <c r="BD53" s="1246"/>
      <c r="BE53" s="1246"/>
      <c r="BF53" s="1246"/>
      <c r="BG53" s="1246"/>
      <c r="BH53" s="1246"/>
      <c r="BI53" s="1246"/>
      <c r="BJ53" s="1246"/>
      <c r="BK53" s="1246"/>
      <c r="BL53" s="1246"/>
      <c r="BM53" s="1246"/>
      <c r="BN53" s="1246"/>
      <c r="BO53" s="1246"/>
      <c r="BP53" s="1238"/>
      <c r="BQ53" s="1228"/>
      <c r="BR53" s="1228"/>
      <c r="BS53" s="1228"/>
      <c r="BT53" s="1228"/>
      <c r="BU53" s="1228"/>
      <c r="BV53" s="1228"/>
      <c r="BW53" s="1228"/>
      <c r="BX53" s="1228">
        <v>66.900000000000006</v>
      </c>
      <c r="BY53" s="1228"/>
      <c r="BZ53" s="1228"/>
      <c r="CA53" s="1228"/>
      <c r="CB53" s="1228"/>
      <c r="CC53" s="1228"/>
      <c r="CD53" s="1228"/>
      <c r="CE53" s="1228"/>
      <c r="CF53" s="1228">
        <v>72.5</v>
      </c>
      <c r="CG53" s="1228"/>
      <c r="CH53" s="1228"/>
      <c r="CI53" s="1228"/>
      <c r="CJ53" s="1228"/>
      <c r="CK53" s="1228"/>
      <c r="CL53" s="1228"/>
      <c r="CM53" s="1228"/>
      <c r="CN53" s="1228">
        <v>74.3</v>
      </c>
      <c r="CO53" s="1228"/>
      <c r="CP53" s="1228"/>
      <c r="CQ53" s="1228"/>
      <c r="CR53" s="1228"/>
      <c r="CS53" s="1228"/>
      <c r="CT53" s="1228"/>
      <c r="CU53" s="1228"/>
      <c r="CV53" s="1238"/>
      <c r="CW53" s="1228"/>
      <c r="CX53" s="1228"/>
      <c r="CY53" s="1228"/>
      <c r="CZ53" s="1228"/>
      <c r="DA53" s="1228"/>
      <c r="DB53" s="1228"/>
      <c r="DC53" s="1228"/>
    </row>
    <row r="54" spans="1:109" ht="13" x14ac:dyDescent="0.2">
      <c r="A54" s="358"/>
      <c r="B54" s="259"/>
      <c r="G54" s="1244"/>
      <c r="H54" s="1244"/>
      <c r="I54" s="1239"/>
      <c r="J54" s="1239"/>
      <c r="K54" s="1245"/>
      <c r="L54" s="1245"/>
      <c r="M54" s="1245"/>
      <c r="N54" s="1245"/>
      <c r="AM54" s="359"/>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9"/>
      <c r="H55" s="1239"/>
      <c r="I55" s="1239"/>
      <c r="J55" s="1239"/>
      <c r="K55" s="1245"/>
      <c r="L55" s="1245"/>
      <c r="M55" s="1245"/>
      <c r="N55" s="1245"/>
      <c r="AN55" s="1243" t="s">
        <v>585</v>
      </c>
      <c r="AO55" s="1243"/>
      <c r="AP55" s="1243"/>
      <c r="AQ55" s="1243"/>
      <c r="AR55" s="1243"/>
      <c r="AS55" s="1243"/>
      <c r="AT55" s="1243"/>
      <c r="AU55" s="1243"/>
      <c r="AV55" s="1243"/>
      <c r="AW55" s="1243"/>
      <c r="AX55" s="1243"/>
      <c r="AY55" s="1243"/>
      <c r="AZ55" s="1243"/>
      <c r="BA55" s="1243"/>
      <c r="BB55" s="1246" t="s">
        <v>583</v>
      </c>
      <c r="BC55" s="1246"/>
      <c r="BD55" s="1246"/>
      <c r="BE55" s="1246"/>
      <c r="BF55" s="1246"/>
      <c r="BG55" s="1246"/>
      <c r="BH55" s="1246"/>
      <c r="BI55" s="1246"/>
      <c r="BJ55" s="1246"/>
      <c r="BK55" s="1246"/>
      <c r="BL55" s="1246"/>
      <c r="BM55" s="1246"/>
      <c r="BN55" s="1246"/>
      <c r="BO55" s="1246"/>
      <c r="BP55" s="1238"/>
      <c r="BQ55" s="1228"/>
      <c r="BR55" s="1228"/>
      <c r="BS55" s="1228"/>
      <c r="BT55" s="1228"/>
      <c r="BU55" s="1228"/>
      <c r="BV55" s="1228"/>
      <c r="BW55" s="1228"/>
      <c r="BX55" s="1228">
        <v>35.5</v>
      </c>
      <c r="BY55" s="1228"/>
      <c r="BZ55" s="1228"/>
      <c r="CA55" s="1228"/>
      <c r="CB55" s="1228"/>
      <c r="CC55" s="1228"/>
      <c r="CD55" s="1228"/>
      <c r="CE55" s="1228"/>
      <c r="CF55" s="1228">
        <v>13.5</v>
      </c>
      <c r="CG55" s="1228"/>
      <c r="CH55" s="1228"/>
      <c r="CI55" s="1228"/>
      <c r="CJ55" s="1228"/>
      <c r="CK55" s="1228"/>
      <c r="CL55" s="1228"/>
      <c r="CM55" s="1228"/>
      <c r="CN55" s="1228">
        <v>0</v>
      </c>
      <c r="CO55" s="1228"/>
      <c r="CP55" s="1228"/>
      <c r="CQ55" s="1228"/>
      <c r="CR55" s="1228"/>
      <c r="CS55" s="1228"/>
      <c r="CT55" s="1228"/>
      <c r="CU55" s="1228"/>
      <c r="CV55" s="1238"/>
      <c r="CW55" s="1228"/>
      <c r="CX55" s="1228"/>
      <c r="CY55" s="1228"/>
      <c r="CZ55" s="1228"/>
      <c r="DA55" s="1228"/>
      <c r="DB55" s="1228"/>
      <c r="DC55" s="1228"/>
    </row>
    <row r="56" spans="1:109" ht="13" x14ac:dyDescent="0.2">
      <c r="A56" s="358"/>
      <c r="B56" s="259"/>
      <c r="G56" s="1239"/>
      <c r="H56" s="1239"/>
      <c r="I56" s="1239"/>
      <c r="J56" s="1239"/>
      <c r="K56" s="1245"/>
      <c r="L56" s="1245"/>
      <c r="M56" s="1245"/>
      <c r="N56" s="1245"/>
      <c r="AN56" s="1243"/>
      <c r="AO56" s="1243"/>
      <c r="AP56" s="1243"/>
      <c r="AQ56" s="1243"/>
      <c r="AR56" s="1243"/>
      <c r="AS56" s="1243"/>
      <c r="AT56" s="1243"/>
      <c r="AU56" s="1243"/>
      <c r="AV56" s="1243"/>
      <c r="AW56" s="1243"/>
      <c r="AX56" s="1243"/>
      <c r="AY56" s="1243"/>
      <c r="AZ56" s="1243"/>
      <c r="BA56" s="1243"/>
      <c r="BB56" s="1246"/>
      <c r="BC56" s="1246"/>
      <c r="BD56" s="1246"/>
      <c r="BE56" s="1246"/>
      <c r="BF56" s="1246"/>
      <c r="BG56" s="1246"/>
      <c r="BH56" s="1246"/>
      <c r="BI56" s="1246"/>
      <c r="BJ56" s="1246"/>
      <c r="BK56" s="1246"/>
      <c r="BL56" s="1246"/>
      <c r="BM56" s="1246"/>
      <c r="BN56" s="1246"/>
      <c r="BO56" s="1246"/>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9"/>
      <c r="H57" s="1239"/>
      <c r="I57" s="1248"/>
      <c r="J57" s="1248"/>
      <c r="K57" s="1245"/>
      <c r="L57" s="1245"/>
      <c r="M57" s="1245"/>
      <c r="N57" s="1245"/>
      <c r="AM57" s="255"/>
      <c r="AN57" s="1243"/>
      <c r="AO57" s="1243"/>
      <c r="AP57" s="1243"/>
      <c r="AQ57" s="1243"/>
      <c r="AR57" s="1243"/>
      <c r="AS57" s="1243"/>
      <c r="AT57" s="1243"/>
      <c r="AU57" s="1243"/>
      <c r="AV57" s="1243"/>
      <c r="AW57" s="1243"/>
      <c r="AX57" s="1243"/>
      <c r="AY57" s="1243"/>
      <c r="AZ57" s="1243"/>
      <c r="BA57" s="1243"/>
      <c r="BB57" s="1246" t="s">
        <v>584</v>
      </c>
      <c r="BC57" s="1246"/>
      <c r="BD57" s="1246"/>
      <c r="BE57" s="1246"/>
      <c r="BF57" s="1246"/>
      <c r="BG57" s="1246"/>
      <c r="BH57" s="1246"/>
      <c r="BI57" s="1246"/>
      <c r="BJ57" s="1246"/>
      <c r="BK57" s="1246"/>
      <c r="BL57" s="1246"/>
      <c r="BM57" s="1246"/>
      <c r="BN57" s="1246"/>
      <c r="BO57" s="1246"/>
      <c r="BP57" s="1238"/>
      <c r="BQ57" s="1228"/>
      <c r="BR57" s="1228"/>
      <c r="BS57" s="1228"/>
      <c r="BT57" s="1228"/>
      <c r="BU57" s="1228"/>
      <c r="BV57" s="1228"/>
      <c r="BW57" s="1228"/>
      <c r="BX57" s="1228">
        <v>66</v>
      </c>
      <c r="BY57" s="1228"/>
      <c r="BZ57" s="1228"/>
      <c r="CA57" s="1228"/>
      <c r="CB57" s="1228"/>
      <c r="CC57" s="1228"/>
      <c r="CD57" s="1228"/>
      <c r="CE57" s="1228"/>
      <c r="CF57" s="1228">
        <v>65.099999999999994</v>
      </c>
      <c r="CG57" s="1228"/>
      <c r="CH57" s="1228"/>
      <c r="CI57" s="1228"/>
      <c r="CJ57" s="1228"/>
      <c r="CK57" s="1228"/>
      <c r="CL57" s="1228"/>
      <c r="CM57" s="1228"/>
      <c r="CN57" s="1228">
        <v>63.1</v>
      </c>
      <c r="CO57" s="1228"/>
      <c r="CP57" s="1228"/>
      <c r="CQ57" s="1228"/>
      <c r="CR57" s="1228"/>
      <c r="CS57" s="1228"/>
      <c r="CT57" s="1228"/>
      <c r="CU57" s="1228"/>
      <c r="CV57" s="1238"/>
      <c r="CW57" s="1228"/>
      <c r="CX57" s="1228"/>
      <c r="CY57" s="1228"/>
      <c r="CZ57" s="1228"/>
      <c r="DA57" s="1228"/>
      <c r="DB57" s="1228"/>
      <c r="DC57" s="1228"/>
      <c r="DD57" s="363"/>
      <c r="DE57" s="362"/>
    </row>
    <row r="58" spans="1:109" s="358" customFormat="1" ht="13" x14ac:dyDescent="0.2">
      <c r="A58" s="255"/>
      <c r="B58" s="362"/>
      <c r="G58" s="1239"/>
      <c r="H58" s="1239"/>
      <c r="I58" s="1248"/>
      <c r="J58" s="1248"/>
      <c r="K58" s="1245"/>
      <c r="L58" s="1245"/>
      <c r="M58" s="1245"/>
      <c r="N58" s="1245"/>
      <c r="AM58" s="255"/>
      <c r="AN58" s="1243"/>
      <c r="AO58" s="1243"/>
      <c r="AP58" s="1243"/>
      <c r="AQ58" s="1243"/>
      <c r="AR58" s="1243"/>
      <c r="AS58" s="1243"/>
      <c r="AT58" s="1243"/>
      <c r="AU58" s="1243"/>
      <c r="AV58" s="1243"/>
      <c r="AW58" s="1243"/>
      <c r="AX58" s="1243"/>
      <c r="AY58" s="1243"/>
      <c r="AZ58" s="1243"/>
      <c r="BA58" s="1243"/>
      <c r="BB58" s="1246"/>
      <c r="BC58" s="1246"/>
      <c r="BD58" s="1246"/>
      <c r="BE58" s="1246"/>
      <c r="BF58" s="1246"/>
      <c r="BG58" s="1246"/>
      <c r="BH58" s="1246"/>
      <c r="BI58" s="1246"/>
      <c r="BJ58" s="1246"/>
      <c r="BK58" s="1246"/>
      <c r="BL58" s="1246"/>
      <c r="BM58" s="1246"/>
      <c r="BN58" s="1246"/>
      <c r="BO58" s="1246"/>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586</v>
      </c>
    </row>
    <row r="64" spans="1:109" ht="13" x14ac:dyDescent="0.2">
      <c r="B64" s="259"/>
      <c r="G64" s="357"/>
      <c r="I64" s="369"/>
      <c r="J64" s="369"/>
      <c r="K64" s="369"/>
      <c r="L64" s="369"/>
      <c r="M64" s="369"/>
      <c r="N64" s="370"/>
      <c r="AM64" s="357"/>
      <c r="AN64" s="357" t="s">
        <v>580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29" t="s">
        <v>590</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ht="13" x14ac:dyDescent="0.2">
      <c r="B66" s="259"/>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ht="13" x14ac:dyDescent="0.2">
      <c r="B67" s="259"/>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ht="13" x14ac:dyDescent="0.2">
      <c r="B68" s="259"/>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ht="13" x14ac:dyDescent="0.2">
      <c r="B69" s="259"/>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581</v>
      </c>
    </row>
    <row r="72" spans="2:107" ht="13" x14ac:dyDescent="0.2">
      <c r="B72" s="259"/>
      <c r="G72" s="1239"/>
      <c r="H72" s="1239"/>
      <c r="I72" s="1239"/>
      <c r="J72" s="1239"/>
      <c r="K72" s="360"/>
      <c r="L72" s="360"/>
      <c r="M72" s="361"/>
      <c r="N72" s="361"/>
      <c r="AN72" s="1240"/>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2"/>
      <c r="BP72" s="1243" t="s">
        <v>553</v>
      </c>
      <c r="BQ72" s="1243"/>
      <c r="BR72" s="1243"/>
      <c r="BS72" s="1243"/>
      <c r="BT72" s="1243"/>
      <c r="BU72" s="1243"/>
      <c r="BV72" s="1243"/>
      <c r="BW72" s="1243"/>
      <c r="BX72" s="1243" t="s">
        <v>554</v>
      </c>
      <c r="BY72" s="1243"/>
      <c r="BZ72" s="1243"/>
      <c r="CA72" s="1243"/>
      <c r="CB72" s="1243"/>
      <c r="CC72" s="1243"/>
      <c r="CD72" s="1243"/>
      <c r="CE72" s="1243"/>
      <c r="CF72" s="1243" t="s">
        <v>555</v>
      </c>
      <c r="CG72" s="1243"/>
      <c r="CH72" s="1243"/>
      <c r="CI72" s="1243"/>
      <c r="CJ72" s="1243"/>
      <c r="CK72" s="1243"/>
      <c r="CL72" s="1243"/>
      <c r="CM72" s="1243"/>
      <c r="CN72" s="1243" t="s">
        <v>556</v>
      </c>
      <c r="CO72" s="1243"/>
      <c r="CP72" s="1243"/>
      <c r="CQ72" s="1243"/>
      <c r="CR72" s="1243"/>
      <c r="CS72" s="1243"/>
      <c r="CT72" s="1243"/>
      <c r="CU72" s="1243"/>
      <c r="CV72" s="1243" t="s">
        <v>557</v>
      </c>
      <c r="CW72" s="1243"/>
      <c r="CX72" s="1243"/>
      <c r="CY72" s="1243"/>
      <c r="CZ72" s="1243"/>
      <c r="DA72" s="1243"/>
      <c r="DB72" s="1243"/>
      <c r="DC72" s="1243"/>
    </row>
    <row r="73" spans="2:107" ht="13" x14ac:dyDescent="0.2">
      <c r="B73" s="259"/>
      <c r="G73" s="1244"/>
      <c r="H73" s="1244"/>
      <c r="I73" s="1244"/>
      <c r="J73" s="1244"/>
      <c r="K73" s="1249"/>
      <c r="L73" s="1249"/>
      <c r="M73" s="1249"/>
      <c r="N73" s="1249"/>
      <c r="AM73" s="359"/>
      <c r="AN73" s="1246" t="s">
        <v>582</v>
      </c>
      <c r="AO73" s="1246"/>
      <c r="AP73" s="1246"/>
      <c r="AQ73" s="1246"/>
      <c r="AR73" s="1246"/>
      <c r="AS73" s="1246"/>
      <c r="AT73" s="1246"/>
      <c r="AU73" s="1246"/>
      <c r="AV73" s="1246"/>
      <c r="AW73" s="1246"/>
      <c r="AX73" s="1246"/>
      <c r="AY73" s="1246"/>
      <c r="AZ73" s="1246"/>
      <c r="BA73" s="1246"/>
      <c r="BB73" s="1246" t="s">
        <v>583</v>
      </c>
      <c r="BC73" s="1246"/>
      <c r="BD73" s="1246"/>
      <c r="BE73" s="1246"/>
      <c r="BF73" s="1246"/>
      <c r="BG73" s="1246"/>
      <c r="BH73" s="1246"/>
      <c r="BI73" s="1246"/>
      <c r="BJ73" s="1246"/>
      <c r="BK73" s="1246"/>
      <c r="BL73" s="1246"/>
      <c r="BM73" s="1246"/>
      <c r="BN73" s="1246"/>
      <c r="BO73" s="1246"/>
      <c r="BP73" s="1228">
        <v>94.2</v>
      </c>
      <c r="BQ73" s="1228"/>
      <c r="BR73" s="1228"/>
      <c r="BS73" s="1228"/>
      <c r="BT73" s="1228"/>
      <c r="BU73" s="1228"/>
      <c r="BV73" s="1228"/>
      <c r="BW73" s="1228"/>
      <c r="BX73" s="1228">
        <v>70.2</v>
      </c>
      <c r="BY73" s="1228"/>
      <c r="BZ73" s="1228"/>
      <c r="CA73" s="1228"/>
      <c r="CB73" s="1228"/>
      <c r="CC73" s="1228"/>
      <c r="CD73" s="1228"/>
      <c r="CE73" s="1228"/>
      <c r="CF73" s="1228">
        <v>39.700000000000003</v>
      </c>
      <c r="CG73" s="1228"/>
      <c r="CH73" s="1228"/>
      <c r="CI73" s="1228"/>
      <c r="CJ73" s="1228"/>
      <c r="CK73" s="1228"/>
      <c r="CL73" s="1228"/>
      <c r="CM73" s="1228"/>
      <c r="CN73" s="1228">
        <v>13.8</v>
      </c>
      <c r="CO73" s="1228"/>
      <c r="CP73" s="1228"/>
      <c r="CQ73" s="1228"/>
      <c r="CR73" s="1228"/>
      <c r="CS73" s="1228"/>
      <c r="CT73" s="1228"/>
      <c r="CU73" s="1228"/>
      <c r="CV73" s="1228">
        <v>20.6</v>
      </c>
      <c r="CW73" s="1228"/>
      <c r="CX73" s="1228"/>
      <c r="CY73" s="1228"/>
      <c r="CZ73" s="1228"/>
      <c r="DA73" s="1228"/>
      <c r="DB73" s="1228"/>
      <c r="DC73" s="1228"/>
    </row>
    <row r="74" spans="2:107" ht="13" x14ac:dyDescent="0.2">
      <c r="B74" s="259"/>
      <c r="G74" s="1244"/>
      <c r="H74" s="1244"/>
      <c r="I74" s="1244"/>
      <c r="J74" s="1244"/>
      <c r="K74" s="1249"/>
      <c r="L74" s="1249"/>
      <c r="M74" s="1249"/>
      <c r="N74" s="1249"/>
      <c r="AM74" s="359"/>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44"/>
      <c r="H75" s="1244"/>
      <c r="I75" s="1239"/>
      <c r="J75" s="1239"/>
      <c r="K75" s="1245"/>
      <c r="L75" s="1245"/>
      <c r="M75" s="1245"/>
      <c r="N75" s="1245"/>
      <c r="AM75" s="359"/>
      <c r="AN75" s="1246"/>
      <c r="AO75" s="1246"/>
      <c r="AP75" s="1246"/>
      <c r="AQ75" s="1246"/>
      <c r="AR75" s="1246"/>
      <c r="AS75" s="1246"/>
      <c r="AT75" s="1246"/>
      <c r="AU75" s="1246"/>
      <c r="AV75" s="1246"/>
      <c r="AW75" s="1246"/>
      <c r="AX75" s="1246"/>
      <c r="AY75" s="1246"/>
      <c r="AZ75" s="1246"/>
      <c r="BA75" s="1246"/>
      <c r="BB75" s="1246" t="s">
        <v>587</v>
      </c>
      <c r="BC75" s="1246"/>
      <c r="BD75" s="1246"/>
      <c r="BE75" s="1246"/>
      <c r="BF75" s="1246"/>
      <c r="BG75" s="1246"/>
      <c r="BH75" s="1246"/>
      <c r="BI75" s="1246"/>
      <c r="BJ75" s="1246"/>
      <c r="BK75" s="1246"/>
      <c r="BL75" s="1246"/>
      <c r="BM75" s="1246"/>
      <c r="BN75" s="1246"/>
      <c r="BO75" s="1246"/>
      <c r="BP75" s="1228">
        <v>13.1</v>
      </c>
      <c r="BQ75" s="1228"/>
      <c r="BR75" s="1228"/>
      <c r="BS75" s="1228"/>
      <c r="BT75" s="1228"/>
      <c r="BU75" s="1228"/>
      <c r="BV75" s="1228"/>
      <c r="BW75" s="1228"/>
      <c r="BX75" s="1228">
        <v>12.6</v>
      </c>
      <c r="BY75" s="1228"/>
      <c r="BZ75" s="1228"/>
      <c r="CA75" s="1228"/>
      <c r="CB75" s="1228"/>
      <c r="CC75" s="1228"/>
      <c r="CD75" s="1228"/>
      <c r="CE75" s="1228"/>
      <c r="CF75" s="1228">
        <v>11.3</v>
      </c>
      <c r="CG75" s="1228"/>
      <c r="CH75" s="1228"/>
      <c r="CI75" s="1228"/>
      <c r="CJ75" s="1228"/>
      <c r="CK75" s="1228"/>
      <c r="CL75" s="1228"/>
      <c r="CM75" s="1228"/>
      <c r="CN75" s="1228">
        <v>11.3</v>
      </c>
      <c r="CO75" s="1228"/>
      <c r="CP75" s="1228"/>
      <c r="CQ75" s="1228"/>
      <c r="CR75" s="1228"/>
      <c r="CS75" s="1228"/>
      <c r="CT75" s="1228"/>
      <c r="CU75" s="1228"/>
      <c r="CV75" s="1228">
        <v>13.1</v>
      </c>
      <c r="CW75" s="1228"/>
      <c r="CX75" s="1228"/>
      <c r="CY75" s="1228"/>
      <c r="CZ75" s="1228"/>
      <c r="DA75" s="1228"/>
      <c r="DB75" s="1228"/>
      <c r="DC75" s="1228"/>
    </row>
    <row r="76" spans="2:107" ht="13" x14ac:dyDescent="0.2">
      <c r="B76" s="259"/>
      <c r="G76" s="1244"/>
      <c r="H76" s="1244"/>
      <c r="I76" s="1239"/>
      <c r="J76" s="1239"/>
      <c r="K76" s="1245"/>
      <c r="L76" s="1245"/>
      <c r="M76" s="1245"/>
      <c r="N76" s="1245"/>
      <c r="AM76" s="359"/>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9"/>
      <c r="H77" s="1239"/>
      <c r="I77" s="1239"/>
      <c r="J77" s="1239"/>
      <c r="K77" s="1249"/>
      <c r="L77" s="1249"/>
      <c r="M77" s="1249"/>
      <c r="N77" s="1249"/>
      <c r="AN77" s="1243" t="s">
        <v>585</v>
      </c>
      <c r="AO77" s="1243"/>
      <c r="AP77" s="1243"/>
      <c r="AQ77" s="1243"/>
      <c r="AR77" s="1243"/>
      <c r="AS77" s="1243"/>
      <c r="AT77" s="1243"/>
      <c r="AU77" s="1243"/>
      <c r="AV77" s="1243"/>
      <c r="AW77" s="1243"/>
      <c r="AX77" s="1243"/>
      <c r="AY77" s="1243"/>
      <c r="AZ77" s="1243"/>
      <c r="BA77" s="1243"/>
      <c r="BB77" s="1246" t="s">
        <v>583</v>
      </c>
      <c r="BC77" s="1246"/>
      <c r="BD77" s="1246"/>
      <c r="BE77" s="1246"/>
      <c r="BF77" s="1246"/>
      <c r="BG77" s="1246"/>
      <c r="BH77" s="1246"/>
      <c r="BI77" s="1246"/>
      <c r="BJ77" s="1246"/>
      <c r="BK77" s="1246"/>
      <c r="BL77" s="1246"/>
      <c r="BM77" s="1246"/>
      <c r="BN77" s="1246"/>
      <c r="BO77" s="1246"/>
      <c r="BP77" s="1228">
        <v>38.5</v>
      </c>
      <c r="BQ77" s="1228"/>
      <c r="BR77" s="1228"/>
      <c r="BS77" s="1228"/>
      <c r="BT77" s="1228"/>
      <c r="BU77" s="1228"/>
      <c r="BV77" s="1228"/>
      <c r="BW77" s="1228"/>
      <c r="BX77" s="1228">
        <v>35.5</v>
      </c>
      <c r="BY77" s="1228"/>
      <c r="BZ77" s="1228"/>
      <c r="CA77" s="1228"/>
      <c r="CB77" s="1228"/>
      <c r="CC77" s="1228"/>
      <c r="CD77" s="1228"/>
      <c r="CE77" s="1228"/>
      <c r="CF77" s="1228">
        <v>13.5</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 x14ac:dyDescent="0.2">
      <c r="B78" s="259"/>
      <c r="G78" s="1239"/>
      <c r="H78" s="1239"/>
      <c r="I78" s="1239"/>
      <c r="J78" s="1239"/>
      <c r="K78" s="1249"/>
      <c r="L78" s="1249"/>
      <c r="M78" s="1249"/>
      <c r="N78" s="1249"/>
      <c r="AN78" s="1243"/>
      <c r="AO78" s="1243"/>
      <c r="AP78" s="1243"/>
      <c r="AQ78" s="1243"/>
      <c r="AR78" s="1243"/>
      <c r="AS78" s="1243"/>
      <c r="AT78" s="1243"/>
      <c r="AU78" s="1243"/>
      <c r="AV78" s="1243"/>
      <c r="AW78" s="1243"/>
      <c r="AX78" s="1243"/>
      <c r="AY78" s="1243"/>
      <c r="AZ78" s="1243"/>
      <c r="BA78" s="1243"/>
      <c r="BB78" s="1246"/>
      <c r="BC78" s="1246"/>
      <c r="BD78" s="1246"/>
      <c r="BE78" s="1246"/>
      <c r="BF78" s="1246"/>
      <c r="BG78" s="1246"/>
      <c r="BH78" s="1246"/>
      <c r="BI78" s="1246"/>
      <c r="BJ78" s="1246"/>
      <c r="BK78" s="1246"/>
      <c r="BL78" s="1246"/>
      <c r="BM78" s="1246"/>
      <c r="BN78" s="1246"/>
      <c r="BO78" s="1246"/>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9"/>
      <c r="H79" s="1239"/>
      <c r="I79" s="1248"/>
      <c r="J79" s="1248"/>
      <c r="K79" s="1250"/>
      <c r="L79" s="1250"/>
      <c r="M79" s="1250"/>
      <c r="N79" s="1250"/>
      <c r="AN79" s="1243"/>
      <c r="AO79" s="1243"/>
      <c r="AP79" s="1243"/>
      <c r="AQ79" s="1243"/>
      <c r="AR79" s="1243"/>
      <c r="AS79" s="1243"/>
      <c r="AT79" s="1243"/>
      <c r="AU79" s="1243"/>
      <c r="AV79" s="1243"/>
      <c r="AW79" s="1243"/>
      <c r="AX79" s="1243"/>
      <c r="AY79" s="1243"/>
      <c r="AZ79" s="1243"/>
      <c r="BA79" s="1243"/>
      <c r="BB79" s="1246" t="s">
        <v>587</v>
      </c>
      <c r="BC79" s="1246"/>
      <c r="BD79" s="1246"/>
      <c r="BE79" s="1246"/>
      <c r="BF79" s="1246"/>
      <c r="BG79" s="1246"/>
      <c r="BH79" s="1246"/>
      <c r="BI79" s="1246"/>
      <c r="BJ79" s="1246"/>
      <c r="BK79" s="1246"/>
      <c r="BL79" s="1246"/>
      <c r="BM79" s="1246"/>
      <c r="BN79" s="1246"/>
      <c r="BO79" s="1246"/>
      <c r="BP79" s="1228">
        <v>8.9</v>
      </c>
      <c r="BQ79" s="1228"/>
      <c r="BR79" s="1228"/>
      <c r="BS79" s="1228"/>
      <c r="BT79" s="1228"/>
      <c r="BU79" s="1228"/>
      <c r="BV79" s="1228"/>
      <c r="BW79" s="1228"/>
      <c r="BX79" s="1228">
        <v>8.8000000000000007</v>
      </c>
      <c r="BY79" s="1228"/>
      <c r="BZ79" s="1228"/>
      <c r="CA79" s="1228"/>
      <c r="CB79" s="1228"/>
      <c r="CC79" s="1228"/>
      <c r="CD79" s="1228"/>
      <c r="CE79" s="1228"/>
      <c r="CF79" s="1228">
        <v>8.3000000000000007</v>
      </c>
      <c r="CG79" s="1228"/>
      <c r="CH79" s="1228"/>
      <c r="CI79" s="1228"/>
      <c r="CJ79" s="1228"/>
      <c r="CK79" s="1228"/>
      <c r="CL79" s="1228"/>
      <c r="CM79" s="1228"/>
      <c r="CN79" s="1228">
        <v>7.2</v>
      </c>
      <c r="CO79" s="1228"/>
      <c r="CP79" s="1228"/>
      <c r="CQ79" s="1228"/>
      <c r="CR79" s="1228"/>
      <c r="CS79" s="1228"/>
      <c r="CT79" s="1228"/>
      <c r="CU79" s="1228"/>
      <c r="CV79" s="1228">
        <v>7.2</v>
      </c>
      <c r="CW79" s="1228"/>
      <c r="CX79" s="1228"/>
      <c r="CY79" s="1228"/>
      <c r="CZ79" s="1228"/>
      <c r="DA79" s="1228"/>
      <c r="DB79" s="1228"/>
      <c r="DC79" s="1228"/>
    </row>
    <row r="80" spans="2:107" ht="13" x14ac:dyDescent="0.2">
      <c r="B80" s="259"/>
      <c r="G80" s="1239"/>
      <c r="H80" s="1239"/>
      <c r="I80" s="1248"/>
      <c r="J80" s="1248"/>
      <c r="K80" s="1250"/>
      <c r="L80" s="1250"/>
      <c r="M80" s="1250"/>
      <c r="N80" s="1250"/>
      <c r="AN80" s="1243"/>
      <c r="AO80" s="1243"/>
      <c r="AP80" s="1243"/>
      <c r="AQ80" s="1243"/>
      <c r="AR80" s="1243"/>
      <c r="AS80" s="1243"/>
      <c r="AT80" s="1243"/>
      <c r="AU80" s="1243"/>
      <c r="AV80" s="1243"/>
      <c r="AW80" s="1243"/>
      <c r="AX80" s="1243"/>
      <c r="AY80" s="1243"/>
      <c r="AZ80" s="1243"/>
      <c r="BA80" s="1243"/>
      <c r="BB80" s="1246"/>
      <c r="BC80" s="1246"/>
      <c r="BD80" s="1246"/>
      <c r="BE80" s="1246"/>
      <c r="BF80" s="1246"/>
      <c r="BG80" s="1246"/>
      <c r="BH80" s="1246"/>
      <c r="BI80" s="1246"/>
      <c r="BJ80" s="1246"/>
      <c r="BK80" s="1246"/>
      <c r="BL80" s="1246"/>
      <c r="BM80" s="1246"/>
      <c r="BN80" s="1246"/>
      <c r="BO80" s="1246"/>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SmspL3ZfqLWrIVqVO8W7GLtOdydsELhnDwV3iOKmdOfzMg2n+tJs4sgQJg/jbSsWLADCrlBvPCy58uN1AWHWVA==" saltValue="rHZ6+8WW+X7X74b/YTyR2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588</v>
      </c>
    </row>
  </sheetData>
  <sheetProtection algorithmName="SHA-512" hashValue="ypaprBbtpb5zyC0wh0+xdY6RuFwV0dYOn193BIjJxQoA0VquP6rpIxmz6eaFvYEx1lfjIWx6l70n4hJ4DqOOyA==" saltValue="w79YQyhmYYJZ+eSByi9z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588</v>
      </c>
    </row>
  </sheetData>
  <sheetProtection algorithmName="SHA-512" hashValue="U67vSoqci2cCgqED7d3VFg2lt2yT3+Ho+GKZcaJDt5wLhuBGm1NCRAE+2F0a38ZX74wWqzXJjE1dcRUXMnAiIw==" saltValue="P47ZzqVZdSUx7miC6TFg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55</v>
      </c>
      <c r="E2" s="147"/>
      <c r="F2" s="148" t="s">
        <v>550</v>
      </c>
      <c r="G2" s="149"/>
      <c r="H2" s="150"/>
    </row>
    <row r="3" spans="1:8" x14ac:dyDescent="0.2">
      <c r="A3" s="146" t="s">
        <v>543</v>
      </c>
      <c r="B3" s="151"/>
      <c r="C3" s="152"/>
      <c r="D3" s="153">
        <v>66065</v>
      </c>
      <c r="E3" s="154"/>
      <c r="F3" s="155">
        <v>96462</v>
      </c>
      <c r="G3" s="156"/>
      <c r="H3" s="157"/>
    </row>
    <row r="4" spans="1:8" x14ac:dyDescent="0.2">
      <c r="A4" s="158"/>
      <c r="B4" s="159"/>
      <c r="C4" s="160"/>
      <c r="D4" s="161">
        <v>14957</v>
      </c>
      <c r="E4" s="162"/>
      <c r="F4" s="163">
        <v>39886</v>
      </c>
      <c r="G4" s="164"/>
      <c r="H4" s="165"/>
    </row>
    <row r="5" spans="1:8" x14ac:dyDescent="0.2">
      <c r="A5" s="146" t="s">
        <v>545</v>
      </c>
      <c r="B5" s="151"/>
      <c r="C5" s="152"/>
      <c r="D5" s="153">
        <v>56627</v>
      </c>
      <c r="E5" s="154"/>
      <c r="F5" s="155">
        <v>83103</v>
      </c>
      <c r="G5" s="156"/>
      <c r="H5" s="157"/>
    </row>
    <row r="6" spans="1:8" x14ac:dyDescent="0.2">
      <c r="A6" s="158"/>
      <c r="B6" s="159"/>
      <c r="C6" s="160"/>
      <c r="D6" s="161">
        <v>20880</v>
      </c>
      <c r="E6" s="162"/>
      <c r="F6" s="163">
        <v>41378</v>
      </c>
      <c r="G6" s="164"/>
      <c r="H6" s="165"/>
    </row>
    <row r="7" spans="1:8" x14ac:dyDescent="0.2">
      <c r="A7" s="146" t="s">
        <v>546</v>
      </c>
      <c r="B7" s="151"/>
      <c r="C7" s="152"/>
      <c r="D7" s="153">
        <v>103290</v>
      </c>
      <c r="E7" s="154"/>
      <c r="F7" s="155">
        <v>84459</v>
      </c>
      <c r="G7" s="156"/>
      <c r="H7" s="157"/>
    </row>
    <row r="8" spans="1:8" x14ac:dyDescent="0.2">
      <c r="A8" s="158"/>
      <c r="B8" s="159"/>
      <c r="C8" s="160"/>
      <c r="D8" s="161">
        <v>70267</v>
      </c>
      <c r="E8" s="162"/>
      <c r="F8" s="163">
        <v>47314</v>
      </c>
      <c r="G8" s="164"/>
      <c r="H8" s="165"/>
    </row>
    <row r="9" spans="1:8" x14ac:dyDescent="0.2">
      <c r="A9" s="146" t="s">
        <v>547</v>
      </c>
      <c r="B9" s="151"/>
      <c r="C9" s="152"/>
      <c r="D9" s="153">
        <v>57924</v>
      </c>
      <c r="E9" s="154"/>
      <c r="F9" s="155">
        <v>76413</v>
      </c>
      <c r="G9" s="156"/>
      <c r="H9" s="157"/>
    </row>
    <row r="10" spans="1:8" x14ac:dyDescent="0.2">
      <c r="A10" s="158"/>
      <c r="B10" s="159"/>
      <c r="C10" s="160"/>
      <c r="D10" s="161">
        <v>35912</v>
      </c>
      <c r="E10" s="162"/>
      <c r="F10" s="163">
        <v>39658</v>
      </c>
      <c r="G10" s="164"/>
      <c r="H10" s="165"/>
    </row>
    <row r="11" spans="1:8" x14ac:dyDescent="0.2">
      <c r="A11" s="146" t="s">
        <v>548</v>
      </c>
      <c r="B11" s="151"/>
      <c r="C11" s="152"/>
      <c r="D11" s="153">
        <v>59788</v>
      </c>
      <c r="E11" s="154"/>
      <c r="F11" s="155">
        <v>66481</v>
      </c>
      <c r="G11" s="156"/>
      <c r="H11" s="157"/>
    </row>
    <row r="12" spans="1:8" x14ac:dyDescent="0.2">
      <c r="A12" s="158"/>
      <c r="B12" s="159"/>
      <c r="C12" s="166"/>
      <c r="D12" s="161">
        <v>33988</v>
      </c>
      <c r="E12" s="162"/>
      <c r="F12" s="163">
        <v>36120</v>
      </c>
      <c r="G12" s="164"/>
      <c r="H12" s="165"/>
    </row>
    <row r="13" spans="1:8" x14ac:dyDescent="0.2">
      <c r="A13" s="146"/>
      <c r="B13" s="151"/>
      <c r="C13" s="152"/>
      <c r="D13" s="153">
        <v>68739</v>
      </c>
      <c r="E13" s="154"/>
      <c r="F13" s="155">
        <v>81384</v>
      </c>
      <c r="G13" s="167"/>
      <c r="H13" s="157"/>
    </row>
    <row r="14" spans="1:8" x14ac:dyDescent="0.2">
      <c r="A14" s="158"/>
      <c r="B14" s="159"/>
      <c r="C14" s="160"/>
      <c r="D14" s="161">
        <v>35201</v>
      </c>
      <c r="E14" s="162"/>
      <c r="F14" s="163">
        <v>40871</v>
      </c>
      <c r="G14" s="164"/>
      <c r="H14" s="165"/>
    </row>
    <row r="17" spans="1:11" x14ac:dyDescent="0.2">
      <c r="A17" s="142" t="s">
        <v>56</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57</v>
      </c>
      <c r="B19" s="168">
        <f>ROUND(VALUE(SUBSTITUTE(実質収支比率等に係る経年分析!F$48,"▲","-")),2)</f>
        <v>0.72</v>
      </c>
      <c r="C19" s="168">
        <f>ROUND(VALUE(SUBSTITUTE(実質収支比率等に係る経年分析!G$48,"▲","-")),2)</f>
        <v>7.69</v>
      </c>
      <c r="D19" s="168">
        <f>ROUND(VALUE(SUBSTITUTE(実質収支比率等に係る経年分析!H$48,"▲","-")),2)</f>
        <v>7.61</v>
      </c>
      <c r="E19" s="168">
        <f>ROUND(VALUE(SUBSTITUTE(実質収支比率等に係る経年分析!I$48,"▲","-")),2)</f>
        <v>8.48</v>
      </c>
      <c r="F19" s="168">
        <f>ROUND(VALUE(SUBSTITUTE(実質収支比率等に係る経年分析!J$48,"▲","-")),2)</f>
        <v>8.3699999999999992</v>
      </c>
    </row>
    <row r="20" spans="1:11" x14ac:dyDescent="0.2">
      <c r="A20" s="168" t="s">
        <v>58</v>
      </c>
      <c r="B20" s="168">
        <f>ROUND(VALUE(SUBSTITUTE(実質収支比率等に係る経年分析!F$47,"▲","-")),2)</f>
        <v>88.17</v>
      </c>
      <c r="C20" s="168">
        <f>ROUND(VALUE(SUBSTITUTE(実質収支比率等に係る経年分析!G$47,"▲","-")),2)</f>
        <v>79.17</v>
      </c>
      <c r="D20" s="168">
        <f>ROUND(VALUE(SUBSTITUTE(実質収支比率等に係る経年分析!H$47,"▲","-")),2)</f>
        <v>76.95</v>
      </c>
      <c r="E20" s="168">
        <f>ROUND(VALUE(SUBSTITUTE(実質収支比率等に係る経年分析!I$47,"▲","-")),2)</f>
        <v>77.900000000000006</v>
      </c>
      <c r="F20" s="168">
        <f>ROUND(VALUE(SUBSTITUTE(実質収支比率等に係る経年分析!J$47,"▲","-")),2)</f>
        <v>80.040000000000006</v>
      </c>
    </row>
    <row r="21" spans="1:11" x14ac:dyDescent="0.2">
      <c r="A21" s="168" t="s">
        <v>59</v>
      </c>
      <c r="B21" s="168">
        <f>IF(ISNUMBER(VALUE(SUBSTITUTE(実質収支比率等に係る経年分析!F$49,"▲","-"))),ROUND(VALUE(SUBSTITUTE(実質収支比率等に係る経年分析!F$49,"▲","-")),2),NA())</f>
        <v>-5.54</v>
      </c>
      <c r="C21" s="168">
        <f>IF(ISNUMBER(VALUE(SUBSTITUTE(実質収支比率等に係る経年分析!G$49,"▲","-"))),ROUND(VALUE(SUBSTITUTE(実質収支比率等に係る経年分析!G$49,"▲","-")),2),NA())</f>
        <v>-2.7</v>
      </c>
      <c r="D21" s="168">
        <f>IF(ISNUMBER(VALUE(SUBSTITUTE(実質収支比率等に係る経年分析!H$49,"▲","-"))),ROUND(VALUE(SUBSTITUTE(実質収支比率等に係る経年分析!H$49,"▲","-")),2),NA())</f>
        <v>-8.4700000000000006</v>
      </c>
      <c r="E21" s="168">
        <f>IF(ISNUMBER(VALUE(SUBSTITUTE(実質収支比率等に係る経年分析!I$49,"▲","-"))),ROUND(VALUE(SUBSTITUTE(実質収支比率等に係る経年分析!I$49,"▲","-")),2),NA())</f>
        <v>-2.2599999999999998</v>
      </c>
      <c r="F21" s="168">
        <f>IF(ISNUMBER(VALUE(SUBSTITUTE(実質収支比率等に係る経年分析!J$49,"▲","-"))),ROUND(VALUE(SUBSTITUTE(実質収支比率等に係る経年分析!J$49,"▲","-")),2),NA())</f>
        <v>-9.32</v>
      </c>
    </row>
    <row r="24" spans="1:11" x14ac:dyDescent="0.2">
      <c r="A24" s="142" t="s">
        <v>60</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61</v>
      </c>
      <c r="C26" s="169" t="s">
        <v>62</v>
      </c>
      <c r="D26" s="169" t="s">
        <v>61</v>
      </c>
      <c r="E26" s="169" t="s">
        <v>62</v>
      </c>
      <c r="F26" s="169" t="s">
        <v>61</v>
      </c>
      <c r="G26" s="169" t="s">
        <v>62</v>
      </c>
      <c r="H26" s="169" t="s">
        <v>61</v>
      </c>
      <c r="I26" s="169" t="s">
        <v>62</v>
      </c>
      <c r="J26" s="169" t="s">
        <v>61</v>
      </c>
      <c r="K26" s="169" t="s">
        <v>62</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IF(ROUND(VALUE(SUBSTITUTE(連結実質赤字比率に係る赤字・黒字の構成分析!F$43,"▲","-")),2)&lt;0,ABS(ROUND(VALUE(SUBSTITUTE(連結実質赤字比率に係る赤字・黒字の構成分析!F$43,"▲","-")),2)),NA())</f>
        <v>#N/A</v>
      </c>
      <c r="C27" s="169">
        <f>IF(ROUND(VALUE(SUBSTITUTE(連結実質赤字比率に係る赤字・黒字の構成分析!F$43,"▲","-")),2)&gt;=0,ABS(ROUND(VALUE(SUBSTITUTE(連結実質赤字比率に係る赤字・黒字の構成分析!F$43,"▲","-")),2)),NA())</f>
        <v>3.3</v>
      </c>
      <c r="D27" s="169" t="e">
        <f>IF(ROUND(VALUE(SUBSTITUTE(連結実質赤字比率に係る赤字・黒字の構成分析!G$43,"▲","-")),2)&lt;0,ABS(ROUND(VALUE(SUBSTITUTE(連結実質赤字比率に係る赤字・黒字の構成分析!G$43,"▲","-")),2)),NA())</f>
        <v>#VALUE!</v>
      </c>
      <c r="E27" s="169" t="e">
        <f>IF(ROUND(VALUE(SUBSTITUTE(連結実質赤字比率に係る赤字・黒字の構成分析!G$43,"▲","-")),2)&gt;=0,ABS(ROUND(VALUE(SUBSTITUTE(連結実質赤字比率に係る赤字・黒字の構成分析!G$43,"▲","-")),2)),NA())</f>
        <v>#VALUE!</v>
      </c>
      <c r="F27" s="169" t="e">
        <f>IF(ROUND(VALUE(SUBSTITUTE(連結実質赤字比率に係る赤字・黒字の構成分析!H$43,"▲","-")),2)&lt;0,ABS(ROUND(VALUE(SUBSTITUTE(連結実質赤字比率に係る赤字・黒字の構成分析!H$43,"▲","-")),2)),NA())</f>
        <v>#VALUE!</v>
      </c>
      <c r="G27" s="169" t="e">
        <f>IF(ROUND(VALUE(SUBSTITUTE(連結実質赤字比率に係る赤字・黒字の構成分析!H$43,"▲","-")),2)&gt;=0,ABS(ROUND(VALUE(SUBSTITUTE(連結実質赤字比率に係る赤字・黒字の構成分析!H$43,"▲","-")),2)),NA())</f>
        <v>#VALUE!</v>
      </c>
      <c r="H27" s="169" t="e">
        <f>IF(ROUND(VALUE(SUBSTITUTE(連結実質赤字比率に係る赤字・黒字の構成分析!I$43,"▲","-")),2)&lt;0,ABS(ROUND(VALUE(SUBSTITUTE(連結実質赤字比率に係る赤字・黒字の構成分析!I$43,"▲","-")),2)),NA())</f>
        <v>#VALUE!</v>
      </c>
      <c r="I27" s="169" t="e">
        <f>IF(ROUND(VALUE(SUBSTITUTE(連結実質赤字比率に係る赤字・黒字の構成分析!I$43,"▲","-")),2)&gt;=0,ABS(ROUND(VALUE(SUBSTITUTE(連結実質赤字比率に係る赤字・黒字の構成分析!I$43,"▲","-")),2)),NA())</f>
        <v>#VALUE!</v>
      </c>
      <c r="J27" s="169" t="e">
        <f>IF(ROUND(VALUE(SUBSTITUTE(連結実質赤字比率に係る赤字・黒字の構成分析!J$43,"▲","-")),2)&lt;0,ABS(ROUND(VALUE(SUBSTITUTE(連結実質赤字比率に係る赤字・黒字の構成分析!J$43,"▲","-")),2)),NA())</f>
        <v>#VALUE!</v>
      </c>
      <c r="K27" s="169" t="e">
        <f>IF(ROUND(VALUE(SUBSTITUTE(連結実質赤字比率に係る赤字・黒字の構成分析!J$43,"▲","-")),2)&gt;=0,ABS(ROUND(VALUE(SUBSTITUTE(連結実質赤字比率に係る赤字・黒字の構成分析!J$43,"▲","-")),2)),NA())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IF(ROUND(VALUE(SUBSTITUTE(連結実質赤字比率に係る赤字・黒字の構成分析!F$42,"▲","-")),2)&lt;0,ABS(ROUND(VALUE(SUBSTITUTE(連結実質赤字比率に係る赤字・黒字の構成分析!F$42,"▲","-")),2)),NA())</f>
        <v>#VALUE!</v>
      </c>
      <c r="C28" s="169" t="e">
        <f>IF(ROUND(VALUE(SUBSTITUTE(連結実質赤字比率に係る赤字・黒字の構成分析!F$42,"▲","-")),2)&gt;=0,ABS(ROUND(VALUE(SUBSTITUTE(連結実質赤字比率に係る赤字・黒字の構成分析!F$42,"▲","-")),2)),NA())</f>
        <v>#VALUE!</v>
      </c>
      <c r="D28" s="169" t="e">
        <f>IF(ROUND(VALUE(SUBSTITUTE(連結実質赤字比率に係る赤字・黒字の構成分析!G$42,"▲","-")),2)&lt;0,ABS(ROUND(VALUE(SUBSTITUTE(連結実質赤字比率に係る赤字・黒字の構成分析!G$42,"▲","-")),2)),NA())</f>
        <v>#VALUE!</v>
      </c>
      <c r="E28" s="169" t="e">
        <f>IF(ROUND(VALUE(SUBSTITUTE(連結実質赤字比率に係る赤字・黒字の構成分析!G$42,"▲","-")),2)&gt;=0,ABS(ROUND(VALUE(SUBSTITUTE(連結実質赤字比率に係る赤字・黒字の構成分析!G$42,"▲","-")),2)),NA())</f>
        <v>#VALUE!</v>
      </c>
      <c r="F28" s="169" t="e">
        <f>IF(ROUND(VALUE(SUBSTITUTE(連結実質赤字比率に係る赤字・黒字の構成分析!H$42,"▲","-")),2)&lt;0,ABS(ROUND(VALUE(SUBSTITUTE(連結実質赤字比率に係る赤字・黒字の構成分析!H$42,"▲","-")),2)),NA())</f>
        <v>#VALUE!</v>
      </c>
      <c r="G28" s="169" t="e">
        <f>IF(ROUND(VALUE(SUBSTITUTE(連結実質赤字比率に係る赤字・黒字の構成分析!H$42,"▲","-")),2)&gt;=0,ABS(ROUND(VALUE(SUBSTITUTE(連結実質赤字比率に係る赤字・黒字の構成分析!H$42,"▲","-")),2)),NA())</f>
        <v>#VALUE!</v>
      </c>
      <c r="H28" s="169" t="e">
        <f>IF(ROUND(VALUE(SUBSTITUTE(連結実質赤字比率に係る赤字・黒字の構成分析!I$42,"▲","-")),2)&lt;0,ABS(ROUND(VALUE(SUBSTITUTE(連結実質赤字比率に係る赤字・黒字の構成分析!I$42,"▲","-")),2)),NA())</f>
        <v>#VALUE!</v>
      </c>
      <c r="I28" s="169" t="e">
        <f>IF(ROUND(VALUE(SUBSTITUTE(連結実質赤字比率に係る赤字・黒字の構成分析!I$42,"▲","-")),2)&gt;=0,ABS(ROUND(VALUE(SUBSTITUTE(連結実質赤字比率に係る赤字・黒字の構成分析!I$42,"▲","-")),2)),NA())</f>
        <v>#VALUE!</v>
      </c>
      <c r="J28" s="169" t="e">
        <f>IF(ROUND(VALUE(SUBSTITUTE(連結実質赤字比率に係る赤字・黒字の構成分析!J$42,"▲","-")),2)&lt;0,ABS(ROUND(VALUE(SUBSTITUTE(連結実質赤字比率に係る赤字・黒字の構成分析!J$42,"▲","-")),2)),NA())</f>
        <v>#VALUE!</v>
      </c>
      <c r="K28" s="169" t="e">
        <f>IF(ROUND(VALUE(SUBSTITUTE(連結実質赤字比率に係る赤字・黒字の構成分析!J$42,"▲","-")),2)&gt;=0,ABS(ROUND(VALUE(SUBSTITUTE(連結実質赤字比率に係る赤字・黒字の構成分析!J$42,"▲","-")),2)),NA())</f>
        <v>#VALUE!</v>
      </c>
    </row>
    <row r="29" spans="1:11" x14ac:dyDescent="0.2">
      <c r="A29" s="169" t="str">
        <f>IF(連結実質赤字比率に係る赤字・黒字の構成分析!C$41="",NA(),連結実質赤字比率に係る赤字・黒字の構成分析!C$41)</f>
        <v>ケーブルテレビ事業特別会計</v>
      </c>
      <c r="B29" s="169" t="e">
        <f>IF(ROUND(VALUE(SUBSTITUTE(連結実質赤字比率に係る赤字・黒字の構成分析!F$41,"▲","-")),2)&lt;0,ABS(ROUND(VALUE(SUBSTITUTE(連結実質赤字比率に係る赤字・黒字の構成分析!F$41,"▲","-")),2)),NA())</f>
        <v>#N/A</v>
      </c>
      <c r="C29" s="169">
        <f>IF(ROUND(VALUE(SUBSTITUTE(連結実質赤字比率に係る赤字・黒字の構成分析!F$41,"▲","-")),2)&gt;=0,ABS(ROUND(VALUE(SUBSTITUTE(連結実質赤字比率に係る赤字・黒字の構成分析!F$41,"▲","-")),2)),NA())</f>
        <v>0</v>
      </c>
      <c r="D29" s="169" t="e">
        <f>IF(ROUND(VALUE(SUBSTITUTE(連結実質赤字比率に係る赤字・黒字の構成分析!G$41,"▲","-")),2)&lt;0,ABS(ROUND(VALUE(SUBSTITUTE(連結実質赤字比率に係る赤字・黒字の構成分析!G$41,"▲","-")),2)),NA())</f>
        <v>#N/A</v>
      </c>
      <c r="E29" s="169">
        <f>IF(ROUND(VALUE(SUBSTITUTE(連結実質赤字比率に係る赤字・黒字の構成分析!G$41,"▲","-")),2)&gt;=0,ABS(ROUND(VALUE(SUBSTITUTE(連結実質赤字比率に係る赤字・黒字の構成分析!G$41,"▲","-")),2)),NA())</f>
        <v>0</v>
      </c>
      <c r="F29" s="169" t="e">
        <f>IF(ROUND(VALUE(SUBSTITUTE(連結実質赤字比率に係る赤字・黒字の構成分析!H$41,"▲","-")),2)&lt;0,ABS(ROUND(VALUE(SUBSTITUTE(連結実質赤字比率に係る赤字・黒字の構成分析!H$41,"▲","-")),2)),NA())</f>
        <v>#N/A</v>
      </c>
      <c r="G29" s="169">
        <f>IF(ROUND(VALUE(SUBSTITUTE(連結実質赤字比率に係る赤字・黒字の構成分析!H$41,"▲","-")),2)&gt;=0,ABS(ROUND(VALUE(SUBSTITUTE(連結実質赤字比率に係る赤字・黒字の構成分析!H$41,"▲","-")),2)),NA())</f>
        <v>0</v>
      </c>
      <c r="H29" s="169" t="e">
        <f>IF(ROUND(VALUE(SUBSTITUTE(連結実質赤字比率に係る赤字・黒字の構成分析!I$41,"▲","-")),2)&lt;0,ABS(ROUND(VALUE(SUBSTITUTE(連結実質赤字比率に係る赤字・黒字の構成分析!I$41,"▲","-")),2)),NA())</f>
        <v>#N/A</v>
      </c>
      <c r="I29" s="169">
        <f>IF(ROUND(VALUE(SUBSTITUTE(連結実質赤字比率に係る赤字・黒字の構成分析!I$41,"▲","-")),2)&gt;=0,ABS(ROUND(VALUE(SUBSTITUTE(連結実質赤字比率に係る赤字・黒字の構成分析!I$41,"▲","-")),2)),NA())</f>
        <v>0</v>
      </c>
      <c r="J29" s="169" t="e">
        <f>IF(ROUND(VALUE(SUBSTITUTE(連結実質赤字比率に係る赤字・黒字の構成分析!J$41,"▲","-")),2)&lt;0,ABS(ROUND(VALUE(SUBSTITUTE(連結実質赤字比率に係る赤字・黒字の構成分析!J$41,"▲","-")),2)),NA())</f>
        <v>#N/A</v>
      </c>
      <c r="K29" s="169">
        <f>IF(ROUND(VALUE(SUBSTITUTE(連結実質赤字比率に係る赤字・黒字の構成分析!J$41,"▲","-")),2)&gt;=0,ABS(ROUND(VALUE(SUBSTITUTE(連結実質赤字比率に係る赤字・黒字の構成分析!J$41,"▲","-")),2)),NA())</f>
        <v>0</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IF(ROUND(VALUE(SUBSTITUTE(連結実質赤字比率に係る赤字・黒字の構成分析!F$40,"▲","-")),2)&lt;0,ABS(ROUND(VALUE(SUBSTITUTE(連結実質赤字比率に係る赤字・黒字の構成分析!F$40,"▲","-")),2)),NA())</f>
        <v>#N/A</v>
      </c>
      <c r="C30" s="169">
        <f>IF(ROUND(VALUE(SUBSTITUTE(連結実質赤字比率に係る赤字・黒字の構成分析!F$40,"▲","-")),2)&gt;=0,ABS(ROUND(VALUE(SUBSTITUTE(連結実質赤字比率に係る赤字・黒字の構成分析!F$40,"▲","-")),2)),NA())</f>
        <v>0</v>
      </c>
      <c r="D30" s="169" t="e">
        <f>IF(ROUND(VALUE(SUBSTITUTE(連結実質赤字比率に係る赤字・黒字の構成分析!G$40,"▲","-")),2)&lt;0,ABS(ROUND(VALUE(SUBSTITUTE(連結実質赤字比率に係る赤字・黒字の構成分析!G$40,"▲","-")),2)),NA())</f>
        <v>#N/A</v>
      </c>
      <c r="E30" s="169">
        <f>IF(ROUND(VALUE(SUBSTITUTE(連結実質赤字比率に係る赤字・黒字の構成分析!G$40,"▲","-")),2)&gt;=0,ABS(ROUND(VALUE(SUBSTITUTE(連結実質赤字比率に係る赤字・黒字の構成分析!G$40,"▲","-")),2)),NA())</f>
        <v>0</v>
      </c>
      <c r="F30" s="169" t="e">
        <f>IF(ROUND(VALUE(SUBSTITUTE(連結実質赤字比率に係る赤字・黒字の構成分析!H$40,"▲","-")),2)&lt;0,ABS(ROUND(VALUE(SUBSTITUTE(連結実質赤字比率に係る赤字・黒字の構成分析!H$40,"▲","-")),2)),NA())</f>
        <v>#N/A</v>
      </c>
      <c r="G30" s="169">
        <f>IF(ROUND(VALUE(SUBSTITUTE(連結実質赤字比率に係る赤字・黒字の構成分析!H$40,"▲","-")),2)&gt;=0,ABS(ROUND(VALUE(SUBSTITUTE(連結実質赤字比率に係る赤字・黒字の構成分析!H$40,"▲","-")),2)),NA())</f>
        <v>0</v>
      </c>
      <c r="H30" s="169" t="e">
        <f>IF(ROUND(VALUE(SUBSTITUTE(連結実質赤字比率に係る赤字・黒字の構成分析!I$40,"▲","-")),2)&lt;0,ABS(ROUND(VALUE(SUBSTITUTE(連結実質赤字比率に係る赤字・黒字の構成分析!I$40,"▲","-")),2)),NA())</f>
        <v>#N/A</v>
      </c>
      <c r="I30" s="169">
        <f>IF(ROUND(VALUE(SUBSTITUTE(連結実質赤字比率に係る赤字・黒字の構成分析!I$40,"▲","-")),2)&gt;=0,ABS(ROUND(VALUE(SUBSTITUTE(連結実質赤字比率に係る赤字・黒字の構成分析!I$40,"▲","-")),2)),NA())</f>
        <v>0</v>
      </c>
      <c r="J30" s="169" t="e">
        <f>IF(ROUND(VALUE(SUBSTITUTE(連結実質赤字比率に係る赤字・黒字の構成分析!J$40,"▲","-")),2)&lt;0,ABS(ROUND(VALUE(SUBSTITUTE(連結実質赤字比率に係る赤字・黒字の構成分析!J$40,"▲","-")),2)),NA())</f>
        <v>#N/A</v>
      </c>
      <c r="K30" s="169">
        <f>IF(ROUND(VALUE(SUBSTITUTE(連結実質赤字比率に係る赤字・黒字の構成分析!J$40,"▲","-")),2)&gt;=0,ABS(ROUND(VALUE(SUBSTITUTE(連結実質赤字比率に係る赤字・黒字の構成分析!J$40,"▲","-")),2)),NA())</f>
        <v>0.01</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IF(ROUND(VALUE(SUBSTITUTE(連結実質赤字比率に係る赤字・黒字の構成分析!F$39,"▲","-")),2)&lt;0,ABS(ROUND(VALUE(SUBSTITUTE(連結実質赤字比率に係る赤字・黒字の構成分析!F$39,"▲","-")),2)),NA())</f>
        <v>#N/A</v>
      </c>
      <c r="C31" s="169">
        <f>IF(ROUND(VALUE(SUBSTITUTE(連結実質赤字比率に係る赤字・黒字の構成分析!F$39,"▲","-")),2)&gt;=0,ABS(ROUND(VALUE(SUBSTITUTE(連結実質赤字比率に係る赤字・黒字の構成分析!F$39,"▲","-")),2)),NA())</f>
        <v>7.0000000000000007E-2</v>
      </c>
      <c r="D31" s="169" t="e">
        <f>IF(ROUND(VALUE(SUBSTITUTE(連結実質赤字比率に係る赤字・黒字の構成分析!G$39,"▲","-")),2)&lt;0,ABS(ROUND(VALUE(SUBSTITUTE(連結実質赤字比率に係る赤字・黒字の構成分析!G$39,"▲","-")),2)),NA())</f>
        <v>#N/A</v>
      </c>
      <c r="E31" s="169">
        <f>IF(ROUND(VALUE(SUBSTITUTE(連結実質赤字比率に係る赤字・黒字の構成分析!G$39,"▲","-")),2)&gt;=0,ABS(ROUND(VALUE(SUBSTITUTE(連結実質赤字比率に係る赤字・黒字の構成分析!G$39,"▲","-")),2)),NA())</f>
        <v>0.16</v>
      </c>
      <c r="F31" s="169" t="e">
        <f>IF(ROUND(VALUE(SUBSTITUTE(連結実質赤字比率に係る赤字・黒字の構成分析!H$39,"▲","-")),2)&lt;0,ABS(ROUND(VALUE(SUBSTITUTE(連結実質赤字比率に係る赤字・黒字の構成分析!H$39,"▲","-")),2)),NA())</f>
        <v>#N/A</v>
      </c>
      <c r="G31" s="169">
        <f>IF(ROUND(VALUE(SUBSTITUTE(連結実質赤字比率に係る赤字・黒字の構成分析!H$39,"▲","-")),2)&gt;=0,ABS(ROUND(VALUE(SUBSTITUTE(連結実質赤字比率に係る赤字・黒字の構成分析!H$39,"▲","-")),2)),NA())</f>
        <v>0.31</v>
      </c>
      <c r="H31" s="169" t="e">
        <f>IF(ROUND(VALUE(SUBSTITUTE(連結実質赤字比率に係る赤字・黒字の構成分析!I$39,"▲","-")),2)&lt;0,ABS(ROUND(VALUE(SUBSTITUTE(連結実質赤字比率に係る赤字・黒字の構成分析!I$39,"▲","-")),2)),NA())</f>
        <v>#N/A</v>
      </c>
      <c r="I31" s="169">
        <f>IF(ROUND(VALUE(SUBSTITUTE(連結実質赤字比率に係る赤字・黒字の構成分析!I$39,"▲","-")),2)&gt;=0,ABS(ROUND(VALUE(SUBSTITUTE(連結実質赤字比率に係る赤字・黒字の構成分析!I$39,"▲","-")),2)),NA())</f>
        <v>0.45</v>
      </c>
      <c r="J31" s="169" t="e">
        <f>IF(ROUND(VALUE(SUBSTITUTE(連結実質赤字比率に係る赤字・黒字の構成分析!J$39,"▲","-")),2)&lt;0,ABS(ROUND(VALUE(SUBSTITUTE(連結実質赤字比率に係る赤字・黒字の構成分析!J$39,"▲","-")),2)),NA())</f>
        <v>#N/A</v>
      </c>
      <c r="K31" s="169">
        <f>IF(ROUND(VALUE(SUBSTITUTE(連結実質赤字比率に係る赤字・黒字の構成分析!J$39,"▲","-")),2)&gt;=0,ABS(ROUND(VALUE(SUBSTITUTE(連結実質赤字比率に係る赤字・黒字の構成分析!J$39,"▲","-")),2)),NA())</f>
        <v>0.12</v>
      </c>
    </row>
    <row r="32" spans="1:11" x14ac:dyDescent="0.2">
      <c r="A32" s="169" t="str">
        <f>IF(連結実質赤字比率に係る赤字・黒字の構成分析!C$38="",NA(),連結実質赤字比率に係る赤字・黒字の構成分析!C$38)</f>
        <v>分譲宅地造成事業特別会計</v>
      </c>
      <c r="B32" s="169" t="e">
        <f>IF(ROUND(VALUE(SUBSTITUTE(連結実質赤字比率に係る赤字・黒字の構成分析!F$38,"▲","-")),2)&lt;0,ABS(ROUND(VALUE(SUBSTITUTE(連結実質赤字比率に係る赤字・黒字の構成分析!F$38,"▲","-")),2)),NA())</f>
        <v>#N/A</v>
      </c>
      <c r="C32" s="169">
        <f>IF(ROUND(VALUE(SUBSTITUTE(連結実質赤字比率に係る赤字・黒字の構成分析!F$38,"▲","-")),2)&gt;=0,ABS(ROUND(VALUE(SUBSTITUTE(連結実質赤字比率に係る赤字・黒字の構成分析!F$38,"▲","-")),2)),NA())</f>
        <v>0</v>
      </c>
      <c r="D32" s="169" t="e">
        <f>IF(ROUND(VALUE(SUBSTITUTE(連結実質赤字比率に係る赤字・黒字の構成分析!G$38,"▲","-")),2)&lt;0,ABS(ROUND(VALUE(SUBSTITUTE(連結実質赤字比率に係る赤字・黒字の構成分析!G$38,"▲","-")),2)),NA())</f>
        <v>#N/A</v>
      </c>
      <c r="E32" s="169">
        <f>IF(ROUND(VALUE(SUBSTITUTE(連結実質赤字比率に係る赤字・黒字の構成分析!G$38,"▲","-")),2)&gt;=0,ABS(ROUND(VALUE(SUBSTITUTE(連結実質赤字比率に係る赤字・黒字の構成分析!G$38,"▲","-")),2)),NA())</f>
        <v>0</v>
      </c>
      <c r="F32" s="169" t="e">
        <f>IF(ROUND(VALUE(SUBSTITUTE(連結実質赤字比率に係る赤字・黒字の構成分析!H$38,"▲","-")),2)&lt;0,ABS(ROUND(VALUE(SUBSTITUTE(連結実質赤字比率に係る赤字・黒字の構成分析!H$38,"▲","-")),2)),NA())</f>
        <v>#N/A</v>
      </c>
      <c r="G32" s="169">
        <f>IF(ROUND(VALUE(SUBSTITUTE(連結実質赤字比率に係る赤字・黒字の構成分析!H$38,"▲","-")),2)&gt;=0,ABS(ROUND(VALUE(SUBSTITUTE(連結実質赤字比率に係る赤字・黒字の構成分析!H$38,"▲","-")),2)),NA())</f>
        <v>0.25</v>
      </c>
      <c r="H32" s="169" t="e">
        <f>IF(ROUND(VALUE(SUBSTITUTE(連結実質赤字比率に係る赤字・黒字の構成分析!I$38,"▲","-")),2)&lt;0,ABS(ROUND(VALUE(SUBSTITUTE(連結実質赤字比率に係る赤字・黒字の構成分析!I$38,"▲","-")),2)),NA())</f>
        <v>#N/A</v>
      </c>
      <c r="I32" s="169">
        <f>IF(ROUND(VALUE(SUBSTITUTE(連結実質赤字比率に係る赤字・黒字の構成分析!I$38,"▲","-")),2)&gt;=0,ABS(ROUND(VALUE(SUBSTITUTE(連結実質赤字比率に係る赤字・黒字の構成分析!I$38,"▲","-")),2)),NA())</f>
        <v>0</v>
      </c>
      <c r="J32" s="169" t="e">
        <f>IF(ROUND(VALUE(SUBSTITUTE(連結実質赤字比率に係る赤字・黒字の構成分析!J$38,"▲","-")),2)&lt;0,ABS(ROUND(VALUE(SUBSTITUTE(連結実質赤字比率に係る赤字・黒字の構成分析!J$38,"▲","-")),2)),NA())</f>
        <v>#N/A</v>
      </c>
      <c r="K32" s="169">
        <f>IF(ROUND(VALUE(SUBSTITUTE(連結実質赤字比率に係る赤字・黒字の構成分析!J$38,"▲","-")),2)&gt;=0,ABS(ROUND(VALUE(SUBSTITUTE(連結実質赤字比率に係る赤字・黒字の構成分析!J$38,"▲","-")),2)),NA())</f>
        <v>0.41</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IF(ROUND(VALUE(SUBSTITUTE(連結実質赤字比率に係る赤字・黒字の構成分析!F$37,"▲","-")),2)&lt;0,ABS(ROUND(VALUE(SUBSTITUTE(連結実質赤字比率に係る赤字・黒字の構成分析!F$37,"▲","-")),2)),NA())</f>
        <v>#VALUE!</v>
      </c>
      <c r="C33" s="169" t="e">
        <f>IF(ROUND(VALUE(SUBSTITUTE(連結実質赤字比率に係る赤字・黒字の構成分析!F$37,"▲","-")),2)&gt;=0,ABS(ROUND(VALUE(SUBSTITUTE(連結実質赤字比率に係る赤字・黒字の構成分析!F$37,"▲","-")),2)),NA())</f>
        <v>#VALUE!</v>
      </c>
      <c r="D33" s="169" t="e">
        <f>IF(ROUND(VALUE(SUBSTITUTE(連結実質赤字比率に係る赤字・黒字の構成分析!G$37,"▲","-")),2)&lt;0,ABS(ROUND(VALUE(SUBSTITUTE(連結実質赤字比率に係る赤字・黒字の構成分析!G$37,"▲","-")),2)),NA())</f>
        <v>#N/A</v>
      </c>
      <c r="E33" s="169">
        <f>IF(ROUND(VALUE(SUBSTITUTE(連結実質赤字比率に係る赤字・黒字の構成分析!G$37,"▲","-")),2)&gt;=0,ABS(ROUND(VALUE(SUBSTITUTE(連結実質赤字比率に係る赤字・黒字の構成分析!G$37,"▲","-")),2)),NA())</f>
        <v>1.2</v>
      </c>
      <c r="F33" s="169" t="e">
        <f>IF(ROUND(VALUE(SUBSTITUTE(連結実質赤字比率に係る赤字・黒字の構成分析!H$37,"▲","-")),2)&lt;0,ABS(ROUND(VALUE(SUBSTITUTE(連結実質赤字比率に係る赤字・黒字の構成分析!H$37,"▲","-")),2)),NA())</f>
        <v>#N/A</v>
      </c>
      <c r="G33" s="169">
        <f>IF(ROUND(VALUE(SUBSTITUTE(連結実質赤字比率に係る赤字・黒字の構成分析!H$37,"▲","-")),2)&gt;=0,ABS(ROUND(VALUE(SUBSTITUTE(連結実質赤字比率に係る赤字・黒字の構成分析!H$37,"▲","-")),2)),NA())</f>
        <v>1.45</v>
      </c>
      <c r="H33" s="169" t="e">
        <f>IF(ROUND(VALUE(SUBSTITUTE(連結実質赤字比率に係る赤字・黒字の構成分析!I$37,"▲","-")),2)&lt;0,ABS(ROUND(VALUE(SUBSTITUTE(連結実質赤字比率に係る赤字・黒字の構成分析!I$37,"▲","-")),2)),NA())</f>
        <v>#N/A</v>
      </c>
      <c r="I33" s="169">
        <f>IF(ROUND(VALUE(SUBSTITUTE(連結実質赤字比率に係る赤字・黒字の構成分析!I$37,"▲","-")),2)&gt;=0,ABS(ROUND(VALUE(SUBSTITUTE(連結実質赤字比率に係る赤字・黒字の構成分析!I$37,"▲","-")),2)),NA())</f>
        <v>1.55</v>
      </c>
      <c r="J33" s="169" t="e">
        <f>IF(ROUND(VALUE(SUBSTITUTE(連結実質赤字比率に係る赤字・黒字の構成分析!J$37,"▲","-")),2)&lt;0,ABS(ROUND(VALUE(SUBSTITUTE(連結実質赤字比率に係る赤字・黒字の構成分析!J$37,"▲","-")),2)),NA())</f>
        <v>#N/A</v>
      </c>
      <c r="K33" s="169">
        <f>IF(ROUND(VALUE(SUBSTITUTE(連結実質赤字比率に係る赤字・黒字の構成分析!J$37,"▲","-")),2)&gt;=0,ABS(ROUND(VALUE(SUBSTITUTE(連結実質赤字比率に係る赤字・黒字の構成分析!J$37,"▲","-")),2)),NA())</f>
        <v>0.6</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IF(ROUND(VALUE(SUBSTITUTE(連結実質赤字比率に係る赤字・黒字の構成分析!F$36,"▲","-")),2)&lt;0,ABS(ROUND(VALUE(SUBSTITUTE(連結実質赤字比率に係る赤字・黒字の構成分析!F$36,"▲","-")),2)),NA())</f>
        <v>#N/A</v>
      </c>
      <c r="C34" s="169">
        <f>IF(ROUND(VALUE(SUBSTITUTE(連結実質赤字比率に係る赤字・黒字の構成分析!F$36,"▲","-")),2)&gt;=0,ABS(ROUND(VALUE(SUBSTITUTE(連結実質赤字比率に係る赤字・黒字の構成分析!F$36,"▲","-")),2)),NA())</f>
        <v>0</v>
      </c>
      <c r="D34" s="169" t="e">
        <f>IF(ROUND(VALUE(SUBSTITUTE(連結実質赤字比率に係る赤字・黒字の構成分析!G$36,"▲","-")),2)&lt;0,ABS(ROUND(VALUE(SUBSTITUTE(連結実質赤字比率に係る赤字・黒字の構成分析!G$36,"▲","-")),2)),NA())</f>
        <v>#N/A</v>
      </c>
      <c r="E34" s="169">
        <f>IF(ROUND(VALUE(SUBSTITUTE(連結実質赤字比率に係る赤字・黒字の構成分析!G$36,"▲","-")),2)&gt;=0,ABS(ROUND(VALUE(SUBSTITUTE(連結実質赤字比率に係る赤字・黒字の構成分析!G$36,"▲","-")),2)),NA())</f>
        <v>0</v>
      </c>
      <c r="F34" s="169" t="e">
        <f>IF(ROUND(VALUE(SUBSTITUTE(連結実質赤字比率に係る赤字・黒字の構成分析!H$36,"▲","-")),2)&lt;0,ABS(ROUND(VALUE(SUBSTITUTE(連結実質赤字比率に係る赤字・黒字の構成分析!H$36,"▲","-")),2)),NA())</f>
        <v>#N/A</v>
      </c>
      <c r="G34" s="169">
        <f>IF(ROUND(VALUE(SUBSTITUTE(連結実質赤字比率に係る赤字・黒字の構成分析!H$36,"▲","-")),2)&gt;=0,ABS(ROUND(VALUE(SUBSTITUTE(連結実質赤字比率に係る赤字・黒字の構成分析!H$36,"▲","-")),2)),NA())</f>
        <v>0.22</v>
      </c>
      <c r="H34" s="169" t="e">
        <f>IF(ROUND(VALUE(SUBSTITUTE(連結実質赤字比率に係る赤字・黒字の構成分析!I$36,"▲","-")),2)&lt;0,ABS(ROUND(VALUE(SUBSTITUTE(連結実質赤字比率に係る赤字・黒字の構成分析!I$36,"▲","-")),2)),NA())</f>
        <v>#N/A</v>
      </c>
      <c r="I34" s="169">
        <f>IF(ROUND(VALUE(SUBSTITUTE(連結実質赤字比率に係る赤字・黒字の構成分析!I$36,"▲","-")),2)&gt;=0,ABS(ROUND(VALUE(SUBSTITUTE(連結実質赤字比率に係る赤字・黒字の構成分析!I$36,"▲","-")),2)),NA())</f>
        <v>0.9</v>
      </c>
      <c r="J34" s="169" t="e">
        <f>IF(ROUND(VALUE(SUBSTITUTE(連結実質赤字比率に係る赤字・黒字の構成分析!J$36,"▲","-")),2)&lt;0,ABS(ROUND(VALUE(SUBSTITUTE(連結実質赤字比率に係る赤字・黒字の構成分析!J$36,"▲","-")),2)),NA())</f>
        <v>#N/A</v>
      </c>
      <c r="K34" s="169">
        <f>IF(ROUND(VALUE(SUBSTITUTE(連結実質赤字比率に係る赤字・黒字の構成分析!J$36,"▲","-")),2)&gt;=0,ABS(ROUND(VALUE(SUBSTITUTE(連結実質赤字比率に係る赤字・黒字の構成分析!J$36,"▲","-")),2)),NA())</f>
        <v>0.82</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IF(ROUND(VALUE(SUBSTITUTE(連結実質赤字比率に係る赤字・黒字の構成分析!F$35,"▲","-")),2)&lt;0,ABS(ROUND(VALUE(SUBSTITUTE(連結実質赤字比率に係る赤字・黒字の構成分析!F$35,"▲","-")),2)),NA())</f>
        <v>#N/A</v>
      </c>
      <c r="C35" s="169">
        <f>IF(ROUND(VALUE(SUBSTITUTE(連結実質赤字比率に係る赤字・黒字の構成分析!F$35,"▲","-")),2)&gt;=0,ABS(ROUND(VALUE(SUBSTITUTE(連結実質赤字比率に係る赤字・黒字の構成分析!F$35,"▲","-")),2)),NA())</f>
        <v>7.86</v>
      </c>
      <c r="D35" s="169" t="e">
        <f>IF(ROUND(VALUE(SUBSTITUTE(連結実質赤字比率に係る赤字・黒字の構成分析!G$35,"▲","-")),2)&lt;0,ABS(ROUND(VALUE(SUBSTITUTE(連結実質赤字比率に係る赤字・黒字の構成分析!G$35,"▲","-")),2)),NA())</f>
        <v>#N/A</v>
      </c>
      <c r="E35" s="169">
        <f>IF(ROUND(VALUE(SUBSTITUTE(連結実質赤字比率に係る赤字・黒字の構成分析!G$35,"▲","-")),2)&gt;=0,ABS(ROUND(VALUE(SUBSTITUTE(連結実質赤字比率に係る赤字・黒字の構成分析!G$35,"▲","-")),2)),NA())</f>
        <v>7.36</v>
      </c>
      <c r="F35" s="169" t="e">
        <f>IF(ROUND(VALUE(SUBSTITUTE(連結実質赤字比率に係る赤字・黒字の構成分析!H$35,"▲","-")),2)&lt;0,ABS(ROUND(VALUE(SUBSTITUTE(連結実質赤字比率に係る赤字・黒字の構成分析!H$35,"▲","-")),2)),NA())</f>
        <v>#N/A</v>
      </c>
      <c r="G35" s="169">
        <f>IF(ROUND(VALUE(SUBSTITUTE(連結実質赤字比率に係る赤字・黒字の構成分析!H$35,"▲","-")),2)&gt;=0,ABS(ROUND(VALUE(SUBSTITUTE(連結実質赤字比率に係る赤字・黒字の構成分析!H$35,"▲","-")),2)),NA())</f>
        <v>6.3</v>
      </c>
      <c r="H35" s="169" t="e">
        <f>IF(ROUND(VALUE(SUBSTITUTE(連結実質赤字比率に係る赤字・黒字の構成分析!I$35,"▲","-")),2)&lt;0,ABS(ROUND(VALUE(SUBSTITUTE(連結実質赤字比率に係る赤字・黒字の構成分析!I$35,"▲","-")),2)),NA())</f>
        <v>#N/A</v>
      </c>
      <c r="I35" s="169">
        <f>IF(ROUND(VALUE(SUBSTITUTE(連結実質赤字比率に係る赤字・黒字の構成分析!I$35,"▲","-")),2)&gt;=0,ABS(ROUND(VALUE(SUBSTITUTE(連結実質赤字比率に係る赤字・黒字の構成分析!I$35,"▲","-")),2)),NA())</f>
        <v>5.96</v>
      </c>
      <c r="J35" s="169" t="e">
        <f>IF(ROUND(VALUE(SUBSTITUTE(連結実質赤字比率に係る赤字・黒字の構成分析!J$35,"▲","-")),2)&lt;0,ABS(ROUND(VALUE(SUBSTITUTE(連結実質赤字比率に係る赤字・黒字の構成分析!J$35,"▲","-")),2)),NA())</f>
        <v>#N/A</v>
      </c>
      <c r="K35" s="169">
        <f>IF(ROUND(VALUE(SUBSTITUTE(連結実質赤字比率に係る赤字・黒字の構成分析!J$35,"▲","-")),2)&gt;=0,ABS(ROUND(VALUE(SUBSTITUTE(連結実質赤字比率に係る赤字・黒字の構成分析!J$35,"▲","-")),2)),NA())</f>
        <v>6.47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IF(ROUND(VALUE(SUBSTITUTE(連結実質赤字比率に係る赤字・黒字の構成分析!F$34,"▲","-")),2)&lt;0,ABS(ROUND(VALUE(SUBSTITUTE(連結実質赤字比率に係る赤字・黒字の構成分析!F$34,"▲","-")),2)),NA())</f>
        <v>#N/A</v>
      </c>
      <c r="C36" s="169">
        <f>IF(ROUND(VALUE(SUBSTITUTE(連結実質赤字比率に係る赤字・黒字の構成分析!F$34,"▲","-")),2)&gt;=0,ABS(ROUND(VALUE(SUBSTITUTE(連結実質赤字比率に係る赤字・黒字の構成分析!F$34,"▲","-")),2)),NA())</f>
        <v>0.72</v>
      </c>
      <c r="D36" s="169" t="e">
        <f>IF(ROUND(VALUE(SUBSTITUTE(連結実質赤字比率に係る赤字・黒字の構成分析!G$34,"▲","-")),2)&lt;0,ABS(ROUND(VALUE(SUBSTITUTE(連結実質赤字比率に係る赤字・黒字の構成分析!G$34,"▲","-")),2)),NA())</f>
        <v>#N/A</v>
      </c>
      <c r="E36" s="169">
        <f>IF(ROUND(VALUE(SUBSTITUTE(連結実質赤字比率に係る赤字・黒字の構成分析!G$34,"▲","-")),2)&gt;=0,ABS(ROUND(VALUE(SUBSTITUTE(連結実質赤字比率に係る赤字・黒字の構成分析!G$34,"▲","-")),2)),NA())</f>
        <v>7.68</v>
      </c>
      <c r="F36" s="169" t="e">
        <f>IF(ROUND(VALUE(SUBSTITUTE(連結実質赤字比率に係る赤字・黒字の構成分析!H$34,"▲","-")),2)&lt;0,ABS(ROUND(VALUE(SUBSTITUTE(連結実質赤字比率に係る赤字・黒字の構成分析!H$34,"▲","-")),2)),NA())</f>
        <v>#N/A</v>
      </c>
      <c r="G36" s="169">
        <f>IF(ROUND(VALUE(SUBSTITUTE(連結実質赤字比率に係る赤字・黒字の構成分析!H$34,"▲","-")),2)&gt;=0,ABS(ROUND(VALUE(SUBSTITUTE(連結実質赤字比率に係る赤字・黒字の構成分析!H$34,"▲","-")),2)),NA())</f>
        <v>7.6</v>
      </c>
      <c r="H36" s="169" t="e">
        <f>IF(ROUND(VALUE(SUBSTITUTE(連結実質赤字比率に係る赤字・黒字の構成分析!I$34,"▲","-")),2)&lt;0,ABS(ROUND(VALUE(SUBSTITUTE(連結実質赤字比率に係る赤字・黒字の構成分析!I$34,"▲","-")),2)),NA())</f>
        <v>#N/A</v>
      </c>
      <c r="I36" s="169">
        <f>IF(ROUND(VALUE(SUBSTITUTE(連結実質赤字比率に係る赤字・黒字の構成分析!I$34,"▲","-")),2)&gt;=0,ABS(ROUND(VALUE(SUBSTITUTE(連結実質赤字比率に係る赤字・黒字の構成分析!I$34,"▲","-")),2)),NA())</f>
        <v>8.4700000000000006</v>
      </c>
      <c r="J36" s="169" t="e">
        <f>IF(ROUND(VALUE(SUBSTITUTE(連結実質赤字比率に係る赤字・黒字の構成分析!J$34,"▲","-")),2)&lt;0,ABS(ROUND(VALUE(SUBSTITUTE(連結実質赤字比率に係る赤字・黒字の構成分析!J$34,"▲","-")),2)),NA())</f>
        <v>#N/A</v>
      </c>
      <c r="K36" s="169">
        <f>IF(ROUND(VALUE(SUBSTITUTE(連結実質赤字比率に係る赤字・黒字の構成分析!J$34,"▲","-")),2)&gt;=0,ABS(ROUND(VALUE(SUBSTITUTE(連結実質赤字比率に係る赤字・黒字の構成分析!J$34,"▲","-")),2)),NA())</f>
        <v>8.36</v>
      </c>
    </row>
    <row r="39" spans="1:16" x14ac:dyDescent="0.2">
      <c r="A39" s="142" t="s">
        <v>63</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x14ac:dyDescent="0.2">
      <c r="A42" s="170" t="s">
        <v>66</v>
      </c>
      <c r="B42" s="170"/>
      <c r="C42" s="170"/>
      <c r="D42" s="170">
        <f>'実質公債費比率（分子）の構造'!K$52</f>
        <v>1629</v>
      </c>
      <c r="E42" s="170"/>
      <c r="F42" s="170"/>
      <c r="G42" s="170">
        <f>'実質公債費比率（分子）の構造'!L$52</f>
        <v>1625</v>
      </c>
      <c r="H42" s="170"/>
      <c r="I42" s="170"/>
      <c r="J42" s="170">
        <f>'実質公債費比率（分子）の構造'!M$52</f>
        <v>1589</v>
      </c>
      <c r="K42" s="170"/>
      <c r="L42" s="170"/>
      <c r="M42" s="170">
        <f>'実質公債費比率（分子）の構造'!N$52</f>
        <v>1629</v>
      </c>
      <c r="N42" s="170"/>
      <c r="O42" s="170"/>
      <c r="P42" s="170">
        <f>'実質公債費比率（分子）の構造'!O$52</f>
        <v>1394</v>
      </c>
    </row>
    <row r="43" spans="1:16" x14ac:dyDescent="0.2">
      <c r="A43" s="170" t="s">
        <v>17</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933</v>
      </c>
      <c r="C46" s="170"/>
      <c r="D46" s="170"/>
      <c r="E46" s="170">
        <f>'実質公債費比率（分子）の構造'!L$48</f>
        <v>777</v>
      </c>
      <c r="F46" s="170"/>
      <c r="G46" s="170"/>
      <c r="H46" s="170">
        <f>'実質公債費比率（分子）の構造'!M$48</f>
        <v>651</v>
      </c>
      <c r="I46" s="170"/>
      <c r="J46" s="170"/>
      <c r="K46" s="170">
        <f>'実質公債費比率（分子）の構造'!N$48</f>
        <v>865</v>
      </c>
      <c r="L46" s="170"/>
      <c r="M46" s="170"/>
      <c r="N46" s="170">
        <f>'実質公債費比率（分子）の構造'!O$48</f>
        <v>810</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1374</v>
      </c>
      <c r="C49" s="170"/>
      <c r="D49" s="170"/>
      <c r="E49" s="170">
        <f>'実質公債費比率（分子）の構造'!L$45</f>
        <v>1383</v>
      </c>
      <c r="F49" s="170"/>
      <c r="G49" s="170"/>
      <c r="H49" s="170">
        <f>'実質公債費比率（分子）の構造'!M$45</f>
        <v>1420</v>
      </c>
      <c r="I49" s="170"/>
      <c r="J49" s="170"/>
      <c r="K49" s="170">
        <f>'実質公債費比率（分子）の構造'!N$45</f>
        <v>1504</v>
      </c>
      <c r="L49" s="170"/>
      <c r="M49" s="170"/>
      <c r="N49" s="170">
        <f>'実質公債費比率（分子）の構造'!O$45</f>
        <v>1427</v>
      </c>
      <c r="O49" s="170"/>
      <c r="P49" s="170"/>
    </row>
    <row r="50" spans="1:16" x14ac:dyDescent="0.2">
      <c r="A50" s="170" t="s">
        <v>73</v>
      </c>
      <c r="B50" s="170" t="e">
        <f>NA()</f>
        <v>#N/A</v>
      </c>
      <c r="C50" s="170">
        <f>IF(ISNUMBER('実質公債費比率（分子）の構造'!K$53),'実質公債費比率（分子）の構造'!K$53,NA())</f>
        <v>678</v>
      </c>
      <c r="D50" s="170" t="e">
        <f>NA()</f>
        <v>#N/A</v>
      </c>
      <c r="E50" s="170" t="e">
        <f>NA()</f>
        <v>#N/A</v>
      </c>
      <c r="F50" s="170">
        <f>IF(ISNUMBER('実質公債費比率（分子）の構造'!L$53),'実質公債費比率（分子）の構造'!L$53,NA())</f>
        <v>535</v>
      </c>
      <c r="G50" s="170" t="e">
        <f>NA()</f>
        <v>#N/A</v>
      </c>
      <c r="H50" s="170" t="e">
        <f>NA()</f>
        <v>#N/A</v>
      </c>
      <c r="I50" s="170">
        <f>IF(ISNUMBER('実質公債費比率（分子）の構造'!M$53),'実質公債費比率（分子）の構造'!M$53,NA())</f>
        <v>482</v>
      </c>
      <c r="J50" s="170" t="e">
        <f>NA()</f>
        <v>#N/A</v>
      </c>
      <c r="K50" s="170" t="e">
        <f>NA()</f>
        <v>#N/A</v>
      </c>
      <c r="L50" s="170">
        <f>IF(ISNUMBER('実質公債費比率（分子）の構造'!N$53),'実質公債費比率（分子）の構造'!N$53,NA())</f>
        <v>740</v>
      </c>
      <c r="M50" s="170" t="e">
        <f>NA()</f>
        <v>#N/A</v>
      </c>
      <c r="N50" s="170" t="e">
        <f>NA()</f>
        <v>#N/A</v>
      </c>
      <c r="O50" s="170">
        <f>IF(ISNUMBER('実質公債費比率（分子）の構造'!O$53),'実質公債費比率（分子）の構造'!O$53,NA())</f>
        <v>843</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44</v>
      </c>
      <c r="B56" s="169"/>
      <c r="C56" s="169"/>
      <c r="D56" s="169">
        <f>'将来負担比率（分子）の構造'!I$52</f>
        <v>16266</v>
      </c>
      <c r="E56" s="169"/>
      <c r="F56" s="169"/>
      <c r="G56" s="169">
        <f>'将来負担比率（分子）の構造'!J$52</f>
        <v>15273</v>
      </c>
      <c r="H56" s="169"/>
      <c r="I56" s="169"/>
      <c r="J56" s="169">
        <f>'将来負担比率（分子）の構造'!K$52</f>
        <v>14331</v>
      </c>
      <c r="K56" s="169"/>
      <c r="L56" s="169"/>
      <c r="M56" s="169">
        <f>'将来負担比率（分子）の構造'!L$52</f>
        <v>13438</v>
      </c>
      <c r="N56" s="169"/>
      <c r="O56" s="169"/>
      <c r="P56" s="169">
        <f>'将来負担比率（分子）の構造'!M$52</f>
        <v>12687</v>
      </c>
    </row>
    <row r="57" spans="1:16" x14ac:dyDescent="0.2">
      <c r="A57" s="169" t="s">
        <v>43</v>
      </c>
      <c r="B57" s="169"/>
      <c r="C57" s="169"/>
      <c r="D57" s="169">
        <f>'将来負担比率（分子）の構造'!I$51</f>
        <v>175</v>
      </c>
      <c r="E57" s="169"/>
      <c r="F57" s="169"/>
      <c r="G57" s="169">
        <f>'将来負担比率（分子）の構造'!J$51</f>
        <v>168</v>
      </c>
      <c r="H57" s="169"/>
      <c r="I57" s="169"/>
      <c r="J57" s="169">
        <f>'将来負担比率（分子）の構造'!K$51</f>
        <v>165</v>
      </c>
      <c r="K57" s="169"/>
      <c r="L57" s="169"/>
      <c r="M57" s="169">
        <f>'将来負担比率（分子）の構造'!L$51</f>
        <v>223</v>
      </c>
      <c r="N57" s="169"/>
      <c r="O57" s="169"/>
      <c r="P57" s="169">
        <f>'将来負担比率（分子）の構造'!M$51</f>
        <v>340</v>
      </c>
    </row>
    <row r="58" spans="1:16" x14ac:dyDescent="0.2">
      <c r="A58" s="169" t="s">
        <v>42</v>
      </c>
      <c r="B58" s="169"/>
      <c r="C58" s="169"/>
      <c r="D58" s="169">
        <f>'将来負担比率（分子）の構造'!I$50</f>
        <v>6170</v>
      </c>
      <c r="E58" s="169"/>
      <c r="F58" s="169"/>
      <c r="G58" s="169">
        <f>'将来負担比率（分子）の構造'!J$50</f>
        <v>5609</v>
      </c>
      <c r="H58" s="169"/>
      <c r="I58" s="169"/>
      <c r="J58" s="169">
        <f>'将来負担比率（分子）の構造'!K$50</f>
        <v>5573</v>
      </c>
      <c r="K58" s="169"/>
      <c r="L58" s="169"/>
      <c r="M58" s="169">
        <f>'将来負担比率（分子）の構造'!L$50</f>
        <v>5864</v>
      </c>
      <c r="N58" s="169"/>
      <c r="O58" s="169"/>
      <c r="P58" s="169">
        <f>'将来負担比率（分子）の構造'!M$50</f>
        <v>5827</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2504</v>
      </c>
      <c r="C62" s="169"/>
      <c r="D62" s="169"/>
      <c r="E62" s="169">
        <f>'将来負担比率（分子）の構造'!J$45</f>
        <v>2465</v>
      </c>
      <c r="F62" s="169"/>
      <c r="G62" s="169"/>
      <c r="H62" s="169">
        <f>'将来負担比率（分子）の構造'!K$45</f>
        <v>2432</v>
      </c>
      <c r="I62" s="169"/>
      <c r="J62" s="169"/>
      <c r="K62" s="169">
        <f>'将来負担比率（分子）の構造'!L$45</f>
        <v>2394</v>
      </c>
      <c r="L62" s="169"/>
      <c r="M62" s="169"/>
      <c r="N62" s="169">
        <f>'将来負担比率（分子）の構造'!M$45</f>
        <v>2377</v>
      </c>
      <c r="O62" s="169"/>
      <c r="P62" s="169"/>
    </row>
    <row r="63" spans="1:16" x14ac:dyDescent="0.2">
      <c r="A63" s="169" t="s">
        <v>35</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34</v>
      </c>
      <c r="B64" s="169">
        <f>'将来負担比率（分子）の構造'!I$43</f>
        <v>10993</v>
      </c>
      <c r="C64" s="169"/>
      <c r="D64" s="169"/>
      <c r="E64" s="169">
        <f>'将来負担比率（分子）の構造'!J$43</f>
        <v>9017</v>
      </c>
      <c r="F64" s="169"/>
      <c r="G64" s="169"/>
      <c r="H64" s="169">
        <f>'将来負担比率（分子）の構造'!K$43</f>
        <v>7301</v>
      </c>
      <c r="I64" s="169"/>
      <c r="J64" s="169"/>
      <c r="K64" s="169">
        <f>'将来負担比率（分子）の構造'!L$43</f>
        <v>5991</v>
      </c>
      <c r="L64" s="169"/>
      <c r="M64" s="169"/>
      <c r="N64" s="169">
        <f>'将来負担比率（分子）の構造'!M$43</f>
        <v>6206</v>
      </c>
      <c r="O64" s="169"/>
      <c r="P64" s="169"/>
    </row>
    <row r="65" spans="1:16" x14ac:dyDescent="0.2">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32</v>
      </c>
      <c r="B66" s="169">
        <f>'将来負担比率（分子）の構造'!I$41</f>
        <v>13791</v>
      </c>
      <c r="C66" s="169"/>
      <c r="D66" s="169"/>
      <c r="E66" s="169">
        <f>'将来負担比率（分子）の構造'!J$41</f>
        <v>13051</v>
      </c>
      <c r="F66" s="169"/>
      <c r="G66" s="169"/>
      <c r="H66" s="169">
        <f>'将来負担比率（分子）の構造'!K$41</f>
        <v>12355</v>
      </c>
      <c r="I66" s="169"/>
      <c r="J66" s="169"/>
      <c r="K66" s="169">
        <f>'将来負担比率（分子）の構造'!L$41</f>
        <v>11883</v>
      </c>
      <c r="L66" s="169"/>
      <c r="M66" s="169"/>
      <c r="N66" s="169">
        <f>'将来負担比率（分子）の構造'!M$41</f>
        <v>11348</v>
      </c>
      <c r="O66" s="169"/>
      <c r="P66" s="169"/>
    </row>
    <row r="67" spans="1:16" x14ac:dyDescent="0.2">
      <c r="A67" s="169" t="s">
        <v>77</v>
      </c>
      <c r="B67" s="169" t="e">
        <f>NA()</f>
        <v>#N/A</v>
      </c>
      <c r="C67" s="169">
        <f>IF(ISNUMBER('将来負担比率（分子）の構造'!I$53),IF('将来負担比率（分子）の構造'!I$53&lt;0,0,'将来負担比率（分子）の構造'!I$53),NA())</f>
        <v>4678</v>
      </c>
      <c r="D67" s="169" t="e">
        <f>NA()</f>
        <v>#N/A</v>
      </c>
      <c r="E67" s="169" t="e">
        <f>NA()</f>
        <v>#N/A</v>
      </c>
      <c r="F67" s="169">
        <f>IF(ISNUMBER('将来負担比率（分子）の構造'!J$53),IF('将来負担比率（分子）の構造'!J$53&lt;0,0,'将来負担比率（分子）の構造'!J$53),NA())</f>
        <v>3484</v>
      </c>
      <c r="G67" s="169" t="e">
        <f>NA()</f>
        <v>#N/A</v>
      </c>
      <c r="H67" s="169" t="e">
        <f>NA()</f>
        <v>#N/A</v>
      </c>
      <c r="I67" s="169">
        <f>IF(ISNUMBER('将来負担比率（分子）の構造'!K$53),IF('将来負担比率（分子）の構造'!K$53&lt;0,0,'将来負担比率（分子）の構造'!K$53),NA())</f>
        <v>2020</v>
      </c>
      <c r="J67" s="169" t="e">
        <f>NA()</f>
        <v>#N/A</v>
      </c>
      <c r="K67" s="169" t="e">
        <f>NA()</f>
        <v>#N/A</v>
      </c>
      <c r="L67" s="169">
        <f>IF(ISNUMBER('将来負担比率（分子）の構造'!L$53),IF('将来負担比率（分子）の構造'!L$53&lt;0,0,'将来負担比率（分子）の構造'!L$53),NA())</f>
        <v>743</v>
      </c>
      <c r="M67" s="169" t="e">
        <f>NA()</f>
        <v>#N/A</v>
      </c>
      <c r="N67" s="169" t="e">
        <f>NA()</f>
        <v>#N/A</v>
      </c>
      <c r="O67" s="169">
        <f>IF(ISNUMBER('将来負担比率（分子）の構造'!M$53),IF('将来負担比率（分子）の構造'!M$53&lt;0,0,'将来負担比率（分子）の構造'!M$53),NA())</f>
        <v>1078</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5120</v>
      </c>
      <c r="C72" s="173">
        <f>基金残高に係る経年分析!G55</f>
        <v>5366</v>
      </c>
      <c r="D72" s="173">
        <f>基金残高に係る経年分析!H55</f>
        <v>5283</v>
      </c>
    </row>
    <row r="73" spans="1:16" x14ac:dyDescent="0.2">
      <c r="A73" s="172" t="s">
        <v>80</v>
      </c>
      <c r="B73" s="173">
        <f>基金残高に係る経年分析!F56</f>
        <v>11</v>
      </c>
      <c r="C73" s="173">
        <f>基金残高に係る経年分析!G56</f>
        <v>11</v>
      </c>
      <c r="D73" s="173">
        <f>基金残高に係る経年分析!H56</f>
        <v>11</v>
      </c>
    </row>
    <row r="74" spans="1:16" x14ac:dyDescent="0.2">
      <c r="A74" s="172" t="s">
        <v>81</v>
      </c>
      <c r="B74" s="173">
        <f>基金残高に係る経年分析!F57</f>
        <v>1272</v>
      </c>
      <c r="C74" s="173">
        <f>基金残高に係る経年分析!G57</f>
        <v>1338</v>
      </c>
      <c r="D74" s="173">
        <f>基金残高に係る経年分析!H57</f>
        <v>1381</v>
      </c>
    </row>
  </sheetData>
  <sheetProtection algorithmName="SHA-512" hashValue="suFUAVQRw/ABQcKug/DYqAzuArEzeL8ksKpq4C5+KYiWXT/OssRqRpecCLJWMTId8AOtzqaAEk8dgJAg0eRJvA==" saltValue="ZPZclDbR/4ziJpQNQDN1wQ=="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高田　大輔</dc:creator>
  <cp:keywords/>
  <dc:description/>
  <cp:lastModifiedBy>HW53734</cp:lastModifiedBy>
  <dcterms:created xsi:type="dcterms:W3CDTF">2024-09-13T07:25:09Z</dcterms:created>
  <dcterms:modified xsi:type="dcterms:W3CDTF">2024-09-27T08:15:04Z</dcterms:modified>
  <cp:category/>
</cp:coreProperties>
</file>