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17 中能登町○\"/>
    </mc:Choice>
  </mc:AlternateContent>
  <xr:revisionPtr revIDLastSave="0" documentId="13_ncr:1_{E44E2E61-3FD0-4C01-AAAE-212C7BC5C554}"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<sst xmlns="http://schemas.openxmlformats.org/spreadsheetml/2006/main" count="1099" uniqueCount="579">
  <si>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</si>
  <si>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</si>
  <si>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</si>
  <si>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</si>
  <si>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</si>
  <si>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</si>
  <si>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</si>
  <si>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</si>
  <si>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</si>
  <si>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</si>
  <si>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</si>
  <si>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</si>
  <si>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</si>
  <si>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</si>
  <si>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</si>
  <si>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</si>
  <si>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</si>
  <si>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</si>
  <si>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</si>
  <si>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</si>
  <si>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</si>
  <si>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</si>
  <si>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</si>
  <si>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</si>
  <si>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</si>
  <si>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</si>
  <si>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</si>
  <si>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</si>
  <si>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</si>
  <si>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</si>
  <si>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</si>
  <si>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</si>
  <si>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</si>
  <si>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</si>
  <si>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</si>
  <si>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</si>
  <si>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</si>
  <si>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</si>
  <si>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</si>
  <si>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</si>
  <si>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</si>
  <si>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</si>
  <si>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</si>
  <si>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</si>
  <si>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</si>
  <si>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</si>
  <si>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</si>
  <si>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</si>
  <si>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</si>
  <si>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</si>
  <si>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</si>
  <si>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</si>
  <si>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</si>
  <si>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</si>
  <si>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</si>
  <si>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</si>
  <si>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</si>
  <si>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</si>
  <si>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</si>
  <si>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</si>
  <si>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</si>
  <si>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</si>
  <si>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</si>
  <si>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</si>
  <si>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</si>
  <si>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</si>
  <si>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</si>
  <si>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</si>
  <si>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</si>
  <si>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</si>
  <si>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</si>
  <si>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</si>
  <si>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</si>
  <si>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</si>
  <si>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</si>
  <si>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</si>
  <si>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</si>
  <si>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</si>
  <si>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</si>
  <si>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</si>
  <si>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</si>
  <si>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</si>
  <si>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</si>
  <si>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</si>
  <si>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</si>
  <si>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</si>
  <si>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</si>
  <si>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</si>
  <si>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</si>
  <si>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</si>
  <si>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</si>
  <si>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</si>
  <si>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</si>
  <si>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</si>
  <si>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</si>
  <si>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</si>
  <si>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</si>
  <si>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</si>
  <si>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</si>
  <si>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</si>
  <si>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中能登町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</si>
  <si>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</si>
  <si>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</si>
  <si>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</si>
  <si>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</si>
  <si>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</si>
  <si>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</si>
  <si>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</si>
  <si>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</si>
  <si>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</si>
  <si>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</si>
  <si>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</si>
  <si>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</si>
  <si>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</si>
  <si>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</si>
  <si>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</si>
  <si>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</si>
  <si>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</si>
  <si>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</si>
  <si>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</si>
  <si>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</si>
  <si>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</si>
  <si>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</si>
  <si>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</si>
  <si>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</si>
  <si>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</si>
  <si>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</si>
  <si>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</si>
  <si>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</si>
  <si>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</si>
  <si>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</si>
  <si>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</si>
  <si>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</si>
  <si>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</si>
  <si>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</si>
  <si>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</si>
  <si>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</si>
  <si>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</si>
  <si>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</si>
  <si>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</si>
  <si>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</si>
  <si>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</si>
  <si>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</si>
  <si>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</si>
  <si>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</si>
  <si>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</si>
  <si>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</si>
  <si>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</si>
  <si>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</si>
  <si>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</si>
  <si>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</si>
  <si>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</si>
  <si>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</si>
  <si>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</si>
  <si>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</si>
  <si>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</si>
  <si>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</si>
  <si>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</si>
  <si>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</si>
  <si>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</si>
  <si>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</si>
  <si>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</si>
  <si>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</si>
  <si>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</si>
  <si>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</si>
  <si>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</si>
  <si>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</si>
  <si>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</si>
  <si>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</si>
  <si>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</si>
  <si>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</si>
  <si>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</si>
  <si>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</si>
  <si>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</si>
  <si>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</si>
  <si>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</si>
  <si>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</si>
  <si>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</si>
  <si>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</si>
  <si>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</si>
  <si>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</si>
  <si>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</si>
  <si>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</si>
  <si>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</si>
  <si>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</si>
  <si>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</si>
  <si>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</si>
  <si>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</si>
  <si>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</si>
  <si>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</si>
  <si>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</si>
  <si>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</si>
  <si>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</si>
  <si>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</si>
  <si>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</si>
  <si>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</si>
  <si>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</si>
  <si>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</si>
  <si>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</si>
  <si>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</si>
  <si>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</si>
  <si>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</si>
  <si>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</si>
  <si>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</si>
  <si>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</si>
  <si>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</si>
  <si>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</si>
  <si>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</si>
  <si>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</si>
  <si>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</si>
  <si>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</si>
  <si>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</si>
  <si>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</si>
  <si>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</si>
  <si>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石川県中能登町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</si>
  <si>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</si>
  <si>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</si>
  <si>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</si>
  <si>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</si>
  <si>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</si>
  <si>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</si>
  <si>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</si>
  <si>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</si>
  <si>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</si>
  <si>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</si>
  <si>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</si>
  <si>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</si>
  <si>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</si>
  <si>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</si>
  <si>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</si>
  <si>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</si>
  <si>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</si>
  <si>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</si>
  <si>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</si>
  <si>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</si>
  <si>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</si>
  <si>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</si>
  <si>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</si>
  <si>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</si>
  <si>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</si>
  <si>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</si>
  <si>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</si>
  <si>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</si>
  <si>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</si>
  <si>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</si>
  <si>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</si>
  <si>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</si>
  <si>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</si>
  <si>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</si>
  <si>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</si>
  <si>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</si>
  <si>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</si>
  <si>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</si>
  <si>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</si>
  <si>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</si>
  <si>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</si>
  <si>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</si>
  <si>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</si>
  <si>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</si>
  <si>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</si>
  <si>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</si>
  <si>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</si>
  <si>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</si>
  <si>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</si>
  <si>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</si>
  <si>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</si>
  <si>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</si>
  <si>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</si>
  <si>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</si>
  <si>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</si>
  <si>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</si>
  <si>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</si>
  <si>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</si>
  <si>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</si>
  <si>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</si>
  <si>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</si>
  <si>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</si>
  <si>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</si>
  <si>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</si>
  <si>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</si>
  <si>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</si>
  <si>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</si>
  <si>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</si>
  <si>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</si>
  <si>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</si>
  <si>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</si>
  <si>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</si>
  <si>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</si>
  <si>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</si>
  <si>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</si>
  <si>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</si>
  <si>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</si>
  <si>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</si>
  <si>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</si>
  <si>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</si>
  <si>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</si>
  <si>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</si>
  <si>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</si>
  <si>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</si>
  <si>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</si>
  <si>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</si>
  <si>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</si>
  <si>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</si>
  <si>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</si>
  <si>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</si>
  <si>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</si>
  <si>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</si>
  <si>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</si>
  <si>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</si>
  <si>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</si>
  <si>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</si>
  <si>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</si>
  <si>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</si>
  <si>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</si>
  <si>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</si>
  <si>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</si>
  <si>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</si>
  <si>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</si>
  <si>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</si>
  <si>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</si>
  <si>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</si>
  <si>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</si>
  <si>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</si>
  <si>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</si>
  <si>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</si>
  <si>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</si>
  <si>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</si>
  <si>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</si>
  <si>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</si>
  <si>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</si>
  <si>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</si>
  <si>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</si>
  <si>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</si>
  <si>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</si>
  <si>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</si>
  <si>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</si>
  <si>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</si>
  <si>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</si>
  <si>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</si>
  <si>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</si>
  <si>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</si>
  <si>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</si>
  <si>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</si>
  <si>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</si>
  <si>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</si>
  <si>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</si>
  <si>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</si>
  <si>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</si>
  <si>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</si>
  <si>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</si>
  <si>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</si>
  <si>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</si>
  <si>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</si>
  <si>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</si>
  <si>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</si>
  <si>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</si>
  <si>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</si>
  <si>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</si>
  <si>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</si>
  <si>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</si>
  <si>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</si>
  <si>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</si>
  <si>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</si>
  <si>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</si>
  <si>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</si>
  <si>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</si>
  <si>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石川県中能登町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</si>
  <si>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</si>
  <si>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</si>
  <si>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</si>
  <si>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</si>
  <si>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</si>
  <si>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</si>
  <si>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</si>
  <si>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</si>
  <si>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</si>
  <si>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</si>
  <si>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</si>
  <si>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</si>
  <si>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</si>
  <si>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</si>
  <si>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</si>
  <si>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</si>
  <si>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</si>
  <si>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</si>
  <si>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</si>
  <si>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</si>
  <si>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</si>
  <si>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</si>
  <si>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</si>
  <si>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</si>
  <si>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</si>
  <si>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</si>
  <si>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</si>
  <si>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</si>
  <si>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</si>
  <si>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</si>
  <si>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</si>
  <si>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</si>
  <si>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</si>
  <si>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</si>
  <si>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</si>
  <si>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</si>
  <si>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</si>
  <si>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</si>
  <si>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</si>
  <si>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</si>
  <si>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</si>
  <si>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分譲宅地造成事業特別会計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</si>
  <si>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</si>
  <si>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</si>
  <si>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</si>
  <si>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</si>
  <si>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</si>
  <si>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</si>
  <si>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</si>
  <si>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</si>
  <si>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</si>
  <si>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</si>
  <si>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</si>
  <si>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</si>
  <si>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</si>
  <si>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</si>
  <si>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</si>
  <si>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</si>
  <si>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</si>
  <si>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</si>
  <si>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</si>
  <si>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</si>
  <si>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</si>
  <si>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</si>
  <si>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</si>
  <si>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</si>
  <si>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</si>
  <si>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</si>
  <si>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</si>
  <si>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</si>
  <si>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</si>
  <si>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</si>
  <si>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</si>
  <si>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</si>
  <si>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</si>
  <si>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</si>
  <si>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</si>
  <si>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</si>
  <si>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</si>
  <si>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</si>
  <si>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</si>
  <si>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</si>
  <si>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</si>
  <si>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</si>
  <si>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</si>
  <si>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</si>
  <si>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</si>
  <si>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</si>
  <si>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</si>
  <si>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</si>
  <si>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</si>
  <si>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</si>
  <si>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</si>
  <si>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</si>
  <si>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</si>
  <si>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</si>
  <si>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</si>
  <si>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</si>
  <si>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</si>
  <si>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</si>
  <si>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</si>
  <si>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</si>
  <si>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</si>
  <si>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</si>
  <si>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</si>
  <si>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</si>
  <si>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</si>
  <si>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</si>
  <si>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</si>
  <si>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</si>
  <si>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</si>
  <si>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</si>
  <si>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</si>
  <si>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</si>
  <si>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</si>
  <si>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</si>
  <si>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</si>
  <si>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</si>
  <si>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</si>
  <si>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</si>
  <si>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</si>
  <si>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</si>
  <si>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</si>
  <si>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</si>
  <si>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</si>
  <si>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</si>
  <si>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</si>
  <si>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</si>
  <si>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</si>
  <si>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</si>
  <si>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</si>
  <si>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</si>
  <si>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</si>
  <si>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</si>
  <si>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</si>
  <si>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</si>
  <si>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</si>
  <si>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</si>
  <si>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</si>
  <si>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</si>
  <si>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</si>
  <si>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</si>
  <si>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</si>
  <si>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</si>
  <si>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</si>
  <si>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</si>
  <si>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</si>
  <si>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</si>
  <si>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</si>
  <si>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</si>
  <si>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</si>
  <si>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</si>
  <si>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</si>
  <si>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</si>
  <si>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</si>
  <si>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</si>
  <si>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</si>
  <si>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</si>
  <si>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</si>
  <si>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</si>
  <si>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</si>
  <si>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</si>
  <si>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</si>
  <si>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</si>
  <si>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</si>
  <si>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</si>
  <si>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</si>
  <si>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</si>
  <si>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</si>
  <si>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</si>
  <si>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</si>
  <si>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</si>
  <si>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</si>
  <si>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</si>
  <si>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</si>
  <si>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</si>
  <si>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</si>
  <si>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</si>
  <si>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</si>
  <si>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</si>
  <si>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</si>
  <si>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</si>
  <si>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</si>
  <si>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</si>
  <si>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</si>
  <si>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</si>
  <si>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</si>
  <si>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</si>
  <si>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</si>
  <si>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</si>
  <si>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</si>
  <si>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5.54</t>
  </si>
  <si>
    <t>▲ 2.70</t>
  </si>
  <si>
    <t>▲ 8.47</t>
  </si>
  <si>
    <t>▲ 2.26</t>
  </si>
  <si>
    <t>▲ 9.32</t>
  </si>
  <si>
    <t>一般会計</t>
  </si>
  <si>
    <t>水道事業会計</t>
  </si>
  <si>
    <t>介護保険特別会計</t>
  </si>
  <si>
    <t>下水道事業会計</t>
  </si>
  <si>
    <t>分譲宅地造成事業特別会計</t>
  </si>
  <si>
    <t>国民健康保険特別会計</t>
  </si>
  <si>
    <t>後期高齢者医療特別会計</t>
  </si>
  <si>
    <t>ケーブルテレビ事業特別会計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</si>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</sst>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76413</c:v>
                </c:pt>
                <c:pt idx="4">
                  <c:v>66481</c:v>
                </c:pt>
              </c:numCache>
            </c:numRef>
          </c:val>
          <c:smooth val="0"/>
          <c:extLst>
            <c:ext xmlns:c16="http://schemas.microsoft.com/office/drawing/2014/chart" uri="{C3380CC4-5D6E-409C-BE32-E72D297353CC}">
              <c16:uniqueId val="{00000000-1BFC-4CB5-BC82-E6312F975D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66065</c:v>
                </c:pt>
                <c:pt idx="1">
                  <c:v>56627</c:v>
                </c:pt>
                <c:pt idx="2">
                  <c:v>103290</c:v>
                </c:pt>
                <c:pt idx="3">
                  <c:v>57924</c:v>
                </c:pt>
                <c:pt idx="4">
                  <c:v>59788</c:v>
                </c:pt>
              </c:numCache>
            </c:numRef>
          </c:val>
          <c:smooth val="0"/>
          <c:extLst>
            <c:ext xmlns:c16="http://schemas.microsoft.com/office/drawing/2014/chart" uri="{C3380CC4-5D6E-409C-BE32-E72D297353CC}">
              <c16:uniqueId val="{00000001-1BFC-4CB5-BC82-E6312F975D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0.72</c:v>
                </c:pt>
                <c:pt idx="1">
                  <c:v>7.69</c:v>
                </c:pt>
                <c:pt idx="2">
                  <c:v>7.61</c:v>
                </c:pt>
                <c:pt idx="3">
                  <c:v>8.48</c:v>
                </c:pt>
                <c:pt idx="4">
                  <c:v>8.3699999999999992</c:v>
                </c:pt>
              </c:numCache>
            </c:numRef>
          </c:val>
          <c:extLst>
            <c:ext xmlns:c16="http://schemas.microsoft.com/office/drawing/2014/chart" uri="{C3380CC4-5D6E-409C-BE32-E72D297353CC}">
              <c16:uniqueId val="{00000000-A32A-4968-ACEB-E14BA87CAC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88.17</c:v>
                </c:pt>
                <c:pt idx="1">
                  <c:v>79.17</c:v>
                </c:pt>
                <c:pt idx="2">
                  <c:v>76.95</c:v>
                </c:pt>
                <c:pt idx="3">
                  <c:v>77.900000000000006</c:v>
                </c:pt>
                <c:pt idx="4">
                  <c:v>80.040000000000006</c:v>
                </c:pt>
              </c:numCache>
            </c:numRef>
          </c:val>
          <c:extLst>
            <c:ext xmlns:c16="http://schemas.microsoft.com/office/drawing/2014/chart" uri="{C3380CC4-5D6E-409C-BE32-E72D297353CC}">
              <c16:uniqueId val="{00000001-A32A-4968-ACEB-E14BA87CAC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-5.54</c:v>
                </c:pt>
                <c:pt idx="1">
                  <c:v>-2.7</c:v>
                </c:pt>
                <c:pt idx="2">
                  <c:v>-8.4700000000000006</c:v>
                </c:pt>
                <c:pt idx="3">
                  <c:v>-2.2599999999999998</c:v>
                </c:pt>
                <c:pt idx="4">
                  <c:v>-9.32</c:v>
                </c:pt>
              </c:numCache>
            </c:numRef>
          </c:val>
          <c:smooth val="0"/>
          <c:extLst>
            <c:ext xmlns:c16="http://schemas.microsoft.com/office/drawing/2014/chart" uri="{C3380CC4-5D6E-409C-BE32-E72D297353CC}">
              <c16:uniqueId val="{00000002-A32A-4968-ACEB-E14BA87CAC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3F-4228-91DD-29A79ED6D1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3F-4228-91DD-29A79ED6D1A7}"/>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3F-4228-91DD-29A79ED6D1A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883F-4228-91DD-29A79ED6D1A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0.16</c:v>
                </c:pt>
                <c:pt idx="4">
                  <c:v>#N/A</c:v>
                </c:pt>
                <c:pt idx="5">
                  <c:v>0.31</c:v>
                </c:pt>
                <c:pt idx="6">
                  <c:v>#N/A</c:v>
                </c:pt>
                <c:pt idx="7">
                  <c:v>0.45</c:v>
                </c:pt>
                <c:pt idx="8">
                  <c:v>#N/A</c:v>
                </c:pt>
                <c:pt idx="9">
                  <c:v>0.12</c:v>
                </c:pt>
              </c:numCache>
            </c:numRef>
          </c:val>
          <c:extLst>
            <c:ext xmlns:c16="http://schemas.microsoft.com/office/drawing/2014/chart" uri="{C3380CC4-5D6E-409C-BE32-E72D297353CC}">
              <c16:uniqueId val="{00000004-883F-4228-91DD-29A79ED6D1A7}"/>
            </c:ext>
          </c:extLst>
        </c:ser>
        <c:ser>
          <c:idx val="5"/>
          <c:order val="5"/>
          <c:tx>
            <c:strRef>
              <c:f>データシート!$A$32</c:f>
              <c:strCache>
                <c:ptCount val="1"/>
                <c:pt idx="0">
                  <c:v>分譲宅地造成事業特別会計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0.25</c:v>
                </c:pt>
                <c:pt idx="6">
                  <c:v>#N/A</c:v>
                </c:pt>
                <c:pt idx="7">
                  <c:v>0</c:v>
                </c:pt>
                <c:pt idx="8">
                  <c:v>#N/A</c:v>
                </c:pt>
                <c:pt idx="9">
                  <c:v>0.41</c:v>
                </c:pt>
              </c:numCache>
            </c:numRef>
          </c:val>
          <c:extLst>
            <c:ext xmlns:c16="http://schemas.microsoft.com/office/drawing/2014/chart" uri="{C3380CC4-5D6E-409C-BE32-E72D297353CC}">
              <c16:uniqueId val="{00000005-883F-4228-91DD-29A79ED6D1A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1.2</c:v>
                </c:pt>
                <c:pt idx="4">
                  <c:v>#N/A</c:v>
                </c:pt>
                <c:pt idx="5">
                  <c:v>1.45</c:v>
                </c:pt>
                <c:pt idx="6">
                  <c:v>#N/A</c:v>
                </c:pt>
                <c:pt idx="7">
                  <c:v>1.55</c:v>
                </c:pt>
                <c:pt idx="8">
                  <c:v>#N/A</c:v>
                </c:pt>
                <c:pt idx="9">
                  <c:v>0.6</c:v>
                </c:pt>
              </c:numCache>
            </c:numRef>
          </c:val>
          <c:extLst>
            <c:ext xmlns:c16="http://schemas.microsoft.com/office/drawing/2014/chart" uri="{C3380CC4-5D6E-409C-BE32-E72D297353CC}">
              <c16:uniqueId val="{00000006-883F-4228-91DD-29A79ED6D1A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0.22</c:v>
                </c:pt>
                <c:pt idx="6">
                  <c:v>#N/A</c:v>
                </c:pt>
                <c:pt idx="7">
                  <c:v>0.9</c:v>
                </c:pt>
                <c:pt idx="8">
                  <c:v>#N/A</c:v>
                </c:pt>
                <c:pt idx="9">
                  <c:v>0.82</c:v>
                </c:pt>
              </c:numCache>
            </c:numRef>
          </c:val>
          <c:extLst>
            <c:ext xmlns:c16="http://schemas.microsoft.com/office/drawing/2014/chart" uri="{C3380CC4-5D6E-409C-BE32-E72D297353CC}">
              <c16:uniqueId val="{00000007-883F-4228-91DD-29A79ED6D1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7.86</c:v>
                </c:pt>
                <c:pt idx="2">
                  <c:v>#N/A</c:v>
                </c:pt>
                <c:pt idx="3">
                  <c:v>7.36</c:v>
                </c:pt>
                <c:pt idx="4">
                  <c:v>#N/A</c:v>
                </c:pt>
                <c:pt idx="5">
                  <c:v>6.3</c:v>
                </c:pt>
                <c:pt idx="6">
                  <c:v>#N/A</c:v>
                </c:pt>
                <c:pt idx="7">
                  <c:v>5.96</c:v>
                </c:pt>
                <c:pt idx="8">
                  <c:v>#N/A</c:v>
                </c:pt>
                <c:pt idx="9">
                  <c:v>6.47</c:v>
                </c:pt>
              </c:numCache>
            </c:numRef>
          </c:val>
          <c:extLst>
            <c:ext xmlns:c16="http://schemas.microsoft.com/office/drawing/2014/chart" uri="{C3380CC4-5D6E-409C-BE32-E72D297353CC}">
              <c16:uniqueId val="{00000008-883F-4228-91DD-29A79ED6D1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0.72</c:v>
                </c:pt>
                <c:pt idx="2">
                  <c:v>#N/A</c:v>
                </c:pt>
                <c:pt idx="3">
                  <c:v>7.68</c:v>
                </c:pt>
                <c:pt idx="4">
                  <c:v>#N/A</c:v>
                </c:pt>
                <c:pt idx="5">
                  <c:v>7.6</c:v>
                </c:pt>
                <c:pt idx="6">
                  <c:v>#N/A</c:v>
                </c:pt>
                <c:pt idx="7">
                  <c:v>8.4700000000000006</c:v>
                </c:pt>
                <c:pt idx="8">
                  <c:v>#N/A</c:v>
                </c:pt>
                <c:pt idx="9">
                  <c:v>8.36</c:v>
                </c:pt>
              </c:numCache>
            </c:numRef>
          </c:val>
          <c:extLst>
            <c:ext xmlns:c16="http://schemas.microsoft.com/office/drawing/2014/chart" uri="{C3380CC4-5D6E-409C-BE32-E72D297353CC}">
              <c16:uniqueId val="{00000009-883F-4228-91DD-29A79ED6D1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1629</c:v>
                </c:pt>
                <c:pt idx="5">
                  <c:v>1625</c:v>
                </c:pt>
                <c:pt idx="8">
                  <c:v>1589</c:v>
                </c:pt>
                <c:pt idx="11">
                  <c:v>1629</c:v>
                </c:pt>
                <c:pt idx="14">
                  <c:v>1394</c:v>
                </c:pt>
              </c:numCache>
            </c:numRef>
          </c:val>
          <c:extLst>
            <c:ext xmlns:c16="http://schemas.microsoft.com/office/drawing/2014/chart" uri="{C3380CC4-5D6E-409C-BE32-E72D297353CC}">
              <c16:uniqueId val="{00000000-AA2D-48F8-A484-56C9482EB0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2D-48F8-A484-56C9482EB0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2D-48F8-A484-56C9482EB0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2D-48F8-A484-56C9482EB0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933</c:v>
                </c:pt>
                <c:pt idx="3">
                  <c:v>777</c:v>
                </c:pt>
                <c:pt idx="6">
                  <c:v>651</c:v>
                </c:pt>
                <c:pt idx="9">
                  <c:v>865</c:v>
                </c:pt>
                <c:pt idx="12">
                  <c:v>810</c:v>
                </c:pt>
              </c:numCache>
            </c:numRef>
          </c:val>
          <c:extLst>
            <c:ext xmlns:c16="http://schemas.microsoft.com/office/drawing/2014/chart" uri="{C3380CC4-5D6E-409C-BE32-E72D297353CC}">
              <c16:uniqueId val="{00000004-AA2D-48F8-A484-56C9482EB0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2D-48F8-A484-56C9482EB0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2D-48F8-A484-56C9482EB0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1374</c:v>
                </c:pt>
                <c:pt idx="3">
                  <c:v>1383</c:v>
                </c:pt>
                <c:pt idx="6">
                  <c:v>1420</c:v>
                </c:pt>
                <c:pt idx="9">
                  <c:v>1504</c:v>
                </c:pt>
                <c:pt idx="12">
                  <c:v>1427</c:v>
                </c:pt>
              </c:numCache>
            </c:numRef>
          </c:val>
          <c:extLst>
            <c:ext xmlns:c16="http://schemas.microsoft.com/office/drawing/2014/chart" uri="{C3380CC4-5D6E-409C-BE32-E72D297353CC}">
              <c16:uniqueId val="{00000007-AA2D-48F8-A484-56C9482EB0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678</c:v>
                </c:pt>
                <c:pt idx="2">
                  <c:v>#N/A</c:v>
                </c:pt>
                <c:pt idx="3">
                  <c:v>#N/A</c:v>
                </c:pt>
                <c:pt idx="4">
                  <c:v>535</c:v>
                </c:pt>
                <c:pt idx="5">
                  <c:v>#N/A</c:v>
                </c:pt>
                <c:pt idx="6">
                  <c:v>#N/A</c:v>
                </c:pt>
                <c:pt idx="7">
                  <c:v>482</c:v>
                </c:pt>
                <c:pt idx="8">
                  <c:v>#N/A</c:v>
                </c:pt>
                <c:pt idx="9">
                  <c:v>#N/A</c:v>
                </c:pt>
                <c:pt idx="10">
                  <c:v>740</c:v>
                </c:pt>
                <c:pt idx="11">
                  <c:v>#N/A</c:v>
                </c:pt>
                <c:pt idx="12">
                  <c:v>#N/A</c:v>
                </c:pt>
                <c:pt idx="13">
                  <c:v>843</c:v>
                </c:pt>
                <c:pt idx="14">
                  <c:v>#N/A</c:v>
                </c:pt>
              </c:numCache>
            </c:numRef>
          </c:val>
          <c:smooth val="0"/>
          <c:extLst>
            <c:ext xmlns:c16="http://schemas.microsoft.com/office/drawing/2014/chart" uri="{C3380CC4-5D6E-409C-BE32-E72D297353CC}">
              <c16:uniqueId val="{00000008-AA2D-48F8-A484-56C9482EB0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16266</c:v>
                </c:pt>
                <c:pt idx="5">
                  <c:v>15273</c:v>
                </c:pt>
                <c:pt idx="8">
                  <c:v>14331</c:v>
                </c:pt>
                <c:pt idx="11">
                  <c:v>13438</c:v>
                </c:pt>
                <c:pt idx="14">
                  <c:v>12687</c:v>
                </c:pt>
              </c:numCache>
            </c:numRef>
          </c:val>
          <c:extLst>
            <c:ext xmlns:c16="http://schemas.microsoft.com/office/drawing/2014/chart" uri="{C3380CC4-5D6E-409C-BE32-E72D297353CC}">
              <c16:uniqueId val="{00000000-49EE-4E27-83D4-027C6F5A91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175</c:v>
                </c:pt>
                <c:pt idx="5">
                  <c:v>168</c:v>
                </c:pt>
                <c:pt idx="8">
                  <c:v>165</c:v>
                </c:pt>
                <c:pt idx="11">
                  <c:v>223</c:v>
                </c:pt>
                <c:pt idx="14">
                  <c:v>340</c:v>
                </c:pt>
              </c:numCache>
            </c:numRef>
          </c:val>
          <c:extLst>
            <c:ext xmlns:c16="http://schemas.microsoft.com/office/drawing/2014/chart" uri="{C3380CC4-5D6E-409C-BE32-E72D297353CC}">
              <c16:uniqueId val="{00000001-49EE-4E27-83D4-027C6F5A91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6170</c:v>
                </c:pt>
                <c:pt idx="5">
                  <c:v>5609</c:v>
                </c:pt>
                <c:pt idx="8">
                  <c:v>5573</c:v>
                </c:pt>
                <c:pt idx="11">
                  <c:v>5864</c:v>
                </c:pt>
                <c:pt idx="14">
                  <c:v>5827</c:v>
                </c:pt>
              </c:numCache>
            </c:numRef>
          </c:val>
          <c:extLst>
            <c:ext xmlns:c16="http://schemas.microsoft.com/office/drawing/2014/chart" uri="{C3380CC4-5D6E-409C-BE32-E72D297353CC}">
              <c16:uniqueId val="{00000002-49EE-4E27-83D4-027C6F5A91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EE-4E27-83D4-027C6F5A91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EE-4E27-83D4-027C6F5A91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EE-4E27-83D4-027C6F5A91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2504</c:v>
                </c:pt>
                <c:pt idx="3">
                  <c:v>2465</c:v>
                </c:pt>
                <c:pt idx="6">
                  <c:v>2432</c:v>
                </c:pt>
                <c:pt idx="9">
                  <c:v>2394</c:v>
                </c:pt>
                <c:pt idx="12">
                  <c:v>2377</c:v>
                </c:pt>
              </c:numCache>
            </c:numRef>
          </c:val>
          <c:extLst>
            <c:ext xmlns:c16="http://schemas.microsoft.com/office/drawing/2014/chart" uri="{C3380CC4-5D6E-409C-BE32-E72D297353CC}">
              <c16:uniqueId val="{00000006-49EE-4E27-83D4-027C6F5A91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9EE-4E27-83D4-027C6F5A91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10993</c:v>
                </c:pt>
                <c:pt idx="3">
                  <c:v>9017</c:v>
                </c:pt>
                <c:pt idx="6">
                  <c:v>7301</c:v>
                </c:pt>
                <c:pt idx="9">
                  <c:v>5991</c:v>
                </c:pt>
                <c:pt idx="12">
                  <c:v>6206</c:v>
                </c:pt>
              </c:numCache>
            </c:numRef>
          </c:val>
          <c:extLst>
            <c:ext xmlns:c16="http://schemas.microsoft.com/office/drawing/2014/chart" uri="{C3380CC4-5D6E-409C-BE32-E72D297353CC}">
              <c16:uniqueId val="{00000008-49EE-4E27-83D4-027C6F5A91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EE-4E27-83D4-027C6F5A91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13791</c:v>
                </c:pt>
                <c:pt idx="3">
                  <c:v>13051</c:v>
                </c:pt>
                <c:pt idx="6">
                  <c:v>12355</c:v>
                </c:pt>
                <c:pt idx="9">
                  <c:v>11883</c:v>
                </c:pt>
                <c:pt idx="12">
                  <c:v>11348</c:v>
                </c:pt>
              </c:numCache>
            </c:numRef>
          </c:val>
          <c:extLst>
            <c:ext xmlns:c16="http://schemas.microsoft.com/office/drawing/2014/chart" uri="{C3380CC4-5D6E-409C-BE32-E72D297353CC}">
              <c16:uniqueId val="{0000000A-49EE-4E27-83D4-027C6F5A91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4678</c:v>
                </c:pt>
                <c:pt idx="2">
                  <c:v>#N/A</c:v>
                </c:pt>
                <c:pt idx="3">
                  <c:v>#N/A</c:v>
                </c:pt>
                <c:pt idx="4">
                  <c:v>3484</c:v>
                </c:pt>
                <c:pt idx="5">
                  <c:v>#N/A</c:v>
                </c:pt>
                <c:pt idx="6">
                  <c:v>#N/A</c:v>
                </c:pt>
                <c:pt idx="7">
                  <c:v>2020</c:v>
                </c:pt>
                <c:pt idx="8">
                  <c:v>#N/A</c:v>
                </c:pt>
                <c:pt idx="9">
                  <c:v>#N/A</c:v>
                </c:pt>
                <c:pt idx="10">
                  <c:v>743</c:v>
                </c:pt>
                <c:pt idx="11">
                  <c:v>#N/A</c:v>
                </c:pt>
                <c:pt idx="12">
                  <c:v>#N/A</c:v>
                </c:pt>
                <c:pt idx="13">
                  <c:v>1078</c:v>
                </c:pt>
                <c:pt idx="14">
                  <c:v>#N/A</c:v>
                </c:pt>
              </c:numCache>
            </c:numRef>
          </c:val>
          <c:smooth val="0"/>
          <c:extLst>
            <c:ext xmlns:c16="http://schemas.microsoft.com/office/drawing/2014/chart" uri="{C3380CC4-5D6E-409C-BE32-E72D297353CC}">
              <c16:uniqueId val="{0000000B-49EE-4E27-83D4-027C6F5A91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5120</c:v>
                </c:pt>
                <c:pt idx="1">
                  <c:v>5366</c:v>
                </c:pt>
                <c:pt idx="2">
                  <c:v>5283</c:v>
                </c:pt>
              </c:numCache>
            </c:numRef>
          </c:val>
          <c:extLst>
            <c:ext xmlns:c16="http://schemas.microsoft.com/office/drawing/2014/chart" uri="{C3380CC4-5D6E-409C-BE32-E72D297353CC}">
              <c16:uniqueId val="{00000000-DE6A-49BD-810D-99BE9DB68D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DE6A-49BD-810D-99BE9DB68D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1272</c:v>
                </c:pt>
                <c:pt idx="1">
                  <c:v>1338</c:v>
                </c:pt>
                <c:pt idx="2">
                  <c:v>1381</c:v>
                </c:pt>
              </c:numCache>
            </c:numRef>
          </c:val>
          <c:extLst>
            <c:ext xmlns:c16="http://schemas.microsoft.com/office/drawing/2014/chart" uri="{C3380CC4-5D6E-409C-BE32-E72D297353CC}">
              <c16:uniqueId val="{00000002-DE6A-49BD-810D-99BE9DB68D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元利償還金については、グラフのとおり減少しているものの、算入公債費が減少しているため、公債費比率の分子が増加している。</a:t>
          </a:r>
        </a:p>
        <a:p>
          <a:r>
            <a:rPr kumimoji="1" lang="ja-JP" altLang="en-US" sz="1400">
              <a:latin typeface="ＭＳ ゴシック" pitchFamily="49" charset="-128"/>
              <a:ea typeface="ＭＳ ゴシック" pitchFamily="49" charset="-128"/>
            </a:rPr>
            <a:t>　公営企業会計債においては、元利償還額のピークを迎えていることや、一般会計においても、過疎債の発行が適用されたことから、新規発行の抑制を継続すれば、公債費比率は改善に向かうことと想定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満期一括償還地方債の借り入れ無し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一般会計、企業会計ともに、起債残高自体は抑制し減少を維持できているものの、公営企業債繰入見込額の増により、将来負担比率の分子は微増となった。</a:t>
          </a:r>
        </a:p>
        <a:p>
          <a:r>
            <a:rPr kumimoji="1" lang="ja-JP" altLang="en-US" sz="1400">
              <a:latin typeface="ＭＳ ゴシック" pitchFamily="49" charset="-128"/>
              <a:ea typeface="ＭＳ ゴシック" pitchFamily="49" charset="-128"/>
            </a:rPr>
            <a:t>　今後は、充当可能財源である財政調整基金の減少が見込まれるとともに、財政規模からすれば、将来負担額が将来負担比率に影響しやすいことから、引き続き長期的視点による計画的な事業展開に努める。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石川県中能登町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財政調整基金の取崩し額が大きかったことにより、基金全体の残高が減少する結果となった。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おいて、財政調整基金が占める割合が大きく、他の目的基金に資金を分配していない現状である。このことから財政調整基金の取崩しが基金全体の残高に与える影響が大きい。取崩しについては、そもそも経常収支比率が高いことから、政策的な意図した取崩しと言うよりかは、財政基盤の弱体化によるところが大きく、今後の残高の減少について懸念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状況であるため、必要な目的に沿った基金の確保の重要性が高まっている認識でおり、将来的に想定される臨時的な支出を整理し、これらに対応するための特定目的基金への資金配分に努め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合併まちづくり基金：新町計画に定める合併まちづくり事業に充当する。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地域福祉基金：地域福祉の向上を図るための事業に充当する。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公共施設等総合整備基金：公共施設等の計画的な整備、更新、改修、維持管理、除却等事業に充当する。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ふるさと応援基金：中能登町総合計画に基づく町づくり事業に充当する。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中山間ふるさと水と土保全基金：土地改良施設の機能を適正に発揮させるための集落共同活動の強化に資する事業に充当する。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公共施設等総合整備基金は、公共施設等の整備の一般財源負担を平準化するために毎年一定額を積み立てている。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ふるさと応援基金は、寄附目的別に各種事業に充当している。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そのほかの特定目的基金については、利子を積み立てており微増となっている。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合併まちづくり基金は、合併まちづくり事業に充当するため、今後は逐次取り崩しを予定している。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公共施設等総合整備基金は、旧庁舎の除却等に充当するため、今後は取り崩しを予定している。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そのほかの基金については、残高等も勘案し、資金運用のみならず、効果的な財源充当ができるように努める。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人件費や資材単価の高騰による経常経費の増額によるところが大きい。その他、人口や事業所の減少による歳入減も影響している。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見通しとしては、財政状況の改善が無ければ、今後十数年で枯渇することも懸念しており、事業な見直しや施設の統廃合の検討など、早期の財政健全化着手に努める。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運用利子のみ積立しており増減はない。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繰上償還の実施に備え必要な積立を行う必要がある。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17,119
16,961
89.45
11,500,016
10,919,543
552,340
6,600,638
11,347,889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人口減少や町内産業の低迷による減収要因に効果的な対策を講じることができない一方、高齢化や公債費等の財政需要が抑制できず、財政力指数は類似団体平均を大きく下回っている。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人口減は町内企業の労働力確保にまで影響しており、商工業の衰退と相まった更なる深刻化が懸念される。また、財政需要については、社会ニーズに沿った新たな財政需要が増加傾向にあり、実質的な財政基盤の弱体化が加速している。</a:t>
          </a:r>
        </a:p>
        <a:p>
          <a:r>
            <a:rPr kumimoji="1" lang="ja-JP" altLang="en-US" sz="1300">
              <a:latin typeface="ＭＳ Ｐゴシック" panose="020B0600070205080204" pitchFamily="50" charset="-128"/>
              <a:ea typeface="ＭＳ Ｐゴシック" panose="020B0600070205080204" pitchFamily="50" charset="-128"/>
            </a:rPr>
            <a:t>　これらの現状の改善にあたっては、行政の効率化に引き続き努めるとともに、効果的な対策を模索し事業展開につなげることが必要である。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20562</xdr:rowOff>
    </xdr:from>
    <xdr:to>
      <xdr:col>15</xdr:col>
      <xdr:colOff>133350</xdr:colOff>
      <xdr:row>42</xdr:row>
      <xdr:rowOff>122162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義務的経費の増加や、基礎的な行政サービスを手厚く展開していることで、類似団体に比べ高い数値となっており、新たな事業展開が厳しい状況となっている。</a:t>
          </a:r>
        </a:p>
        <a:p>
          <a:r>
            <a:rPr kumimoji="1" lang="ja-JP" altLang="en-US" sz="1300">
              <a:latin typeface="ＭＳ Ｐゴシック" panose="020B0600070205080204" pitchFamily="50" charset="-128"/>
              <a:ea typeface="ＭＳ Ｐゴシック" panose="020B0600070205080204" pitchFamily="50" charset="-128"/>
            </a:rPr>
            <a:t>　義務的経費について、著しい減少は期待できず、むしろ今後も増加していくことが見込まれることから、経常的な事業についても、効率化のみならず、廃止を含めた検討が必要である。</a:t>
          </a:r>
        </a:p>
        <a:p>
          <a:r>
            <a:rPr kumimoji="1" lang="ja-JP" altLang="en-US" sz="1300">
              <a:latin typeface="ＭＳ Ｐゴシック" panose="020B0600070205080204" pitchFamily="50" charset="-128"/>
              <a:ea typeface="ＭＳ Ｐゴシック" panose="020B0600070205080204" pitchFamily="50" charset="-128"/>
            </a:rPr>
            <a:t>　行政サービスの充実は町の魅力にも寄与するものであるが、財政状況を鑑みれば、分野を絞った展開が求められる。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65</xdr:row>
      <xdr:rowOff>128524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26648"/>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65</xdr:row>
      <xdr:rowOff>32004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2664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65</xdr:row>
      <xdr:rowOff>32004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183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65</xdr:row>
      <xdr:rowOff>89916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183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加が主な要因となり、当該決算額についても前年度より増加している。人件費については、合併により職員が一時的に過剰となり、採用を抑制した期間があることから、年代に偏りが生じており、今後も一定期間は増加の一途をたどる想定である。</a:t>
          </a:r>
        </a:p>
        <a:p>
          <a:r>
            <a:rPr kumimoji="1" lang="ja-JP" altLang="en-US" sz="1300">
              <a:latin typeface="ＭＳ Ｐゴシック" panose="020B0600070205080204" pitchFamily="50" charset="-128"/>
              <a:ea typeface="ＭＳ Ｐゴシック" panose="020B0600070205080204" pitchFamily="50" charset="-128"/>
            </a:rPr>
            <a:t>　直営で運営している施設の民営化や、一部の公共施設の廃止により、コスト削減を図っていくことが急務である。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97881</xdr:rowOff>
    </xdr:from>
    <xdr:to>
      <xdr:col>23</xdr:col>
      <xdr:colOff>133350</xdr:colOff>
      <xdr:row>85</xdr:row>
      <xdr:rowOff>96732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99681"/>
          <a:ext cx="838200" cy="17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93867</xdr:rowOff>
    </xdr:from>
    <xdr:to>
      <xdr:col>19</xdr:col>
      <xdr:colOff>133350</xdr:colOff>
      <xdr:row>84</xdr:row>
      <xdr:rowOff>97881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95667"/>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121889</xdr:rowOff>
    </xdr:from>
    <xdr:to>
      <xdr:col>15</xdr:col>
      <xdr:colOff>82550</xdr:colOff>
      <xdr:row>84</xdr:row>
      <xdr:rowOff>93867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52239"/>
          <a:ext cx="889000" cy="14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121889</xdr:rowOff>
    </xdr:from>
    <xdr:to>
      <xdr:col>11</xdr:col>
      <xdr:colOff>31750</xdr:colOff>
      <xdr:row>84</xdr:row>
      <xdr:rowOff>3846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352239"/>
          <a:ext cx="8890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145504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45932</xdr:rowOff>
    </xdr:from>
    <xdr:to>
      <xdr:col>23</xdr:col>
      <xdr:colOff>184150</xdr:colOff>
      <xdr:row>85</xdr:row>
      <xdr:rowOff>147532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6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18009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9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47081</xdr:rowOff>
    </xdr:from>
    <xdr:to>
      <xdr:col>19</xdr:col>
      <xdr:colOff>184150</xdr:colOff>
      <xdr:row>84</xdr:row>
      <xdr:rowOff>148681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133458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3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43067</xdr:rowOff>
    </xdr:from>
    <xdr:to>
      <xdr:col>15</xdr:col>
      <xdr:colOff>133350</xdr:colOff>
      <xdr:row>84</xdr:row>
      <xdr:rowOff>144667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154844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1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71089</xdr:rowOff>
    </xdr:from>
    <xdr:to>
      <xdr:col>11</xdr:col>
      <xdr:colOff>82550</xdr:colOff>
      <xdr:row>84</xdr:row>
      <xdr:rowOff>1239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7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124496</xdr:rowOff>
    </xdr:from>
    <xdr:to>
      <xdr:col>7</xdr:col>
      <xdr:colOff>31750</xdr:colOff>
      <xdr:row>84</xdr:row>
      <xdr:rowOff>54646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39423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4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類似団体中、最低水準であり、今後も一層の給与の適正化に努める。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20461</xdr:rowOff>
    </xdr:from>
    <xdr:to>
      <xdr:col>81</xdr:col>
      <xdr:colOff>44450</xdr:colOff>
      <xdr:row>81</xdr:row>
      <xdr:rowOff>100895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9079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20461</xdr:rowOff>
    </xdr:from>
    <xdr:to>
      <xdr:col>77</xdr:col>
      <xdr:colOff>44450</xdr:colOff>
      <xdr:row>81</xdr:row>
      <xdr:rowOff>47272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39079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7055</xdr:rowOff>
    </xdr:from>
    <xdr:to>
      <xdr:col>72</xdr:col>
      <xdr:colOff>203200</xdr:colOff>
      <xdr:row>81</xdr:row>
      <xdr:rowOff>47272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38945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7055</xdr:rowOff>
    </xdr:from>
    <xdr:to>
      <xdr:col>68</xdr:col>
      <xdr:colOff>152400</xdr:colOff>
      <xdr:row>81</xdr:row>
      <xdr:rowOff>60678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38945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50095</xdr:rowOff>
    </xdr:from>
    <xdr:to>
      <xdr:col>81</xdr:col>
      <xdr:colOff>95250</xdr:colOff>
      <xdr:row>81</xdr:row>
      <xdr:rowOff>151695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142822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85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141111</xdr:rowOff>
    </xdr:from>
    <xdr:to>
      <xdr:col>77</xdr:col>
      <xdr:colOff>95250</xdr:colOff>
      <xdr:row>81</xdr:row>
      <xdr:rowOff>71261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81438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167922</xdr:rowOff>
    </xdr:from>
    <xdr:to>
      <xdr:col>73</xdr:col>
      <xdr:colOff>44450</xdr:colOff>
      <xdr:row>81</xdr:row>
      <xdr:rowOff>98072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108249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127705</xdr:rowOff>
    </xdr:from>
    <xdr:to>
      <xdr:col>68</xdr:col>
      <xdr:colOff>203200</xdr:colOff>
      <xdr:row>81</xdr:row>
      <xdr:rowOff>57855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68032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保育園の民営化が検討段階であり、公営となっていることが要因となり、類似団体に比べ人口当たり職員数は多い。</a:t>
          </a:r>
        </a:p>
        <a:p>
          <a:r>
            <a:rPr kumimoji="1" lang="ja-JP" altLang="en-US" sz="1300">
              <a:latin typeface="ＭＳ Ｐゴシック" panose="020B0600070205080204" pitchFamily="50" charset="-128"/>
              <a:ea typeface="ＭＳ Ｐゴシック" panose="020B0600070205080204" pitchFamily="50" charset="-128"/>
            </a:rPr>
            <a:t>　当該検討を引き続き進めるとともに、事務事業の効率化や、見直しを図り、適切な定員管理に努める。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353</xdr:rowOff>
    </xdr:from>
    <xdr:to>
      <xdr:col>81</xdr:col>
      <xdr:colOff>44450</xdr:colOff>
      <xdr:row>63</xdr:row>
      <xdr:rowOff>29845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801703"/>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146332</xdr:rowOff>
    </xdr:from>
    <xdr:to>
      <xdr:col>77</xdr:col>
      <xdr:colOff>44450</xdr:colOff>
      <xdr:row>63</xdr:row>
      <xdr:rowOff>353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776232"/>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146332</xdr:rowOff>
    </xdr:from>
    <xdr:to>
      <xdr:col>72</xdr:col>
      <xdr:colOff>203200</xdr:colOff>
      <xdr:row>62</xdr:row>
      <xdr:rowOff>147673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77623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118039</xdr:rowOff>
    </xdr:from>
    <xdr:to>
      <xdr:col>73</xdr:col>
      <xdr:colOff>44450</xdr:colOff>
      <xdr:row>61</xdr:row>
      <xdr:rowOff>48189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58366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7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96731</xdr:rowOff>
    </xdr:from>
    <xdr:to>
      <xdr:col>68</xdr:col>
      <xdr:colOff>152400</xdr:colOff>
      <xdr:row>62</xdr:row>
      <xdr:rowOff>147673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726631"/>
          <a:ext cx="889000" cy="5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144851</xdr:rowOff>
    </xdr:from>
    <xdr:to>
      <xdr:col>68</xdr:col>
      <xdr:colOff>203200</xdr:colOff>
      <xdr:row>61</xdr:row>
      <xdr:rowOff>75001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43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126083</xdr:rowOff>
    </xdr:from>
    <xdr:to>
      <xdr:col>64</xdr:col>
      <xdr:colOff>152400</xdr:colOff>
      <xdr:row>61</xdr:row>
      <xdr:rowOff>56233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66410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122572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121003</xdr:rowOff>
    </xdr:from>
    <xdr:to>
      <xdr:col>77</xdr:col>
      <xdr:colOff>95250</xdr:colOff>
      <xdr:row>63</xdr:row>
      <xdr:rowOff>51153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7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35930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8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95532</xdr:rowOff>
    </xdr:from>
    <xdr:to>
      <xdr:col>73</xdr:col>
      <xdr:colOff>44450</xdr:colOff>
      <xdr:row>63</xdr:row>
      <xdr:rowOff>25682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7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10459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81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96873</xdr:rowOff>
    </xdr:from>
    <xdr:to>
      <xdr:col>68</xdr:col>
      <xdr:colOff>203200</xdr:colOff>
      <xdr:row>63</xdr:row>
      <xdr:rowOff>27023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72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11800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45931</xdr:rowOff>
    </xdr:from>
    <xdr:to>
      <xdr:col>64</xdr:col>
      <xdr:colOff>152400</xdr:colOff>
      <xdr:row>62</xdr:row>
      <xdr:rowOff>147531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132308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単年度実質公債費比率においては、前年度比で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た。公債費の償還額は減少しているものの、全体の償還額の内訳として、合併特例債などの交付税算入率の高い起債に対する償還額が減少し、公共事業等債などの交付税算入率の低い起債に対する償還額が増加しているために、実質公債費が増加した結果である。</a:t>
          </a:r>
        </a:p>
        <a:p>
          <a:r>
            <a:rPr kumimoji="1" lang="ja-JP" altLang="en-US" sz="1300">
              <a:latin typeface="ＭＳ Ｐゴシック" panose="020B0600070205080204" pitchFamily="50" charset="-128"/>
              <a:ea typeface="ＭＳ Ｐゴシック" panose="020B0600070205080204" pitchFamily="50" charset="-128"/>
            </a:rPr>
            <a:t>　類似団体比較でも数値が高いため、新規発行の抑制や、繰上げ償還について検討していく必要がある。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44</xdr:row>
      <xdr:rowOff>92710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49173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43</xdr:row>
      <xdr:rowOff>119380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52494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917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170180</xdr:rowOff>
    </xdr:from>
    <xdr:to>
      <xdr:col>73</xdr:col>
      <xdr:colOff>44450</xdr:colOff>
      <xdr:row>42</xdr:row>
      <xdr:rowOff>100330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92710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962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150723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109237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将来負担比率は前年度比で</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なった。類似団体よりも高い数値となっているものの、起債残高は減少に留めることができている。しかしながら、財政調整基金が取り崩しに転じており、標準財政規模からすれば、今後の急速な悪化も想定されるため、事業実施計画の見直しを含めた、より計画的な起債借入の運用が必要であ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12548</xdr:rowOff>
    </xdr:from>
    <xdr:to>
      <xdr:col>81</xdr:col>
      <xdr:colOff>44450</xdr:colOff>
      <xdr:row>15</xdr:row>
      <xdr:rowOff>78181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584298"/>
          <a:ext cx="8382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12548</xdr:rowOff>
    </xdr:from>
    <xdr:to>
      <xdr:col>77</xdr:col>
      <xdr:colOff>44450</xdr:colOff>
      <xdr:row>16</xdr:row>
      <xdr:rowOff>91084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584298"/>
          <a:ext cx="889000" cy="2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91084</xdr:rowOff>
    </xdr:from>
    <xdr:to>
      <xdr:col>72</xdr:col>
      <xdr:colOff>203200</xdr:colOff>
      <xdr:row>18</xdr:row>
      <xdr:rowOff>42570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83428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130302</xdr:rowOff>
    </xdr:from>
    <xdr:to>
      <xdr:col>73</xdr:col>
      <xdr:colOff>44450</xdr:colOff>
      <xdr:row>15</xdr:row>
      <xdr:rowOff>60452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42570</xdr:rowOff>
    </xdr:from>
    <xdr:to>
      <xdr:col>68</xdr:col>
      <xdr:colOff>152400</xdr:colOff>
      <xdr:row>19</xdr:row>
      <xdr:rowOff>102769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128670"/>
          <a:ext cx="889000" cy="2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171196</xdr:rowOff>
    </xdr:from>
    <xdr:to>
      <xdr:col>68</xdr:col>
      <xdr:colOff>203200</xdr:colOff>
      <xdr:row>16</xdr:row>
      <xdr:rowOff>101346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111523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28702</xdr:rowOff>
    </xdr:from>
    <xdr:to>
      <xdr:col>64</xdr:col>
      <xdr:colOff>152400</xdr:colOff>
      <xdr:row>16</xdr:row>
      <xdr:rowOff>130302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140479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4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27381</xdr:rowOff>
    </xdr:from>
    <xdr:to>
      <xdr:col>81</xdr:col>
      <xdr:colOff>95250</xdr:colOff>
      <xdr:row>15</xdr:row>
      <xdr:rowOff>128981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170908</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57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133198</xdr:rowOff>
    </xdr:from>
    <xdr:to>
      <xdr:col>77</xdr:col>
      <xdr:colOff>95250</xdr:colOff>
      <xdr:row>15</xdr:row>
      <xdr:rowOff>63348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5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48125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61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40284</xdr:rowOff>
    </xdr:from>
    <xdr:to>
      <xdr:col>73</xdr:col>
      <xdr:colOff>44450</xdr:colOff>
      <xdr:row>16</xdr:row>
      <xdr:rowOff>141884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126661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86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163220</xdr:rowOff>
    </xdr:from>
    <xdr:to>
      <xdr:col>68</xdr:col>
      <xdr:colOff>203200</xdr:colOff>
      <xdr:row>18</xdr:row>
      <xdr:rowOff>93370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78147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1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51969</xdr:rowOff>
    </xdr:from>
    <xdr:to>
      <xdr:col>64</xdr:col>
      <xdr:colOff>152400</xdr:colOff>
      <xdr:row>19</xdr:row>
      <xdr:rowOff>153569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3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138346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39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17,119
16,961
89.45
11,500,016
10,919,543
552,340
6,600,638
11,347,889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常勤職員及び会計年度任用職員の人件費が増加したこと、経常一般財源及び臨時財政対策債の発行額の減少により、前年度比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職員の給与費については、年齢構成の偏りにより、適正化とは別に今後の増大が想定されるため、事務の効率化等に合わせた定員管理の適正化に努める必要がある。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118836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80100"/>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83457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8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91622</xdr:rowOff>
    </xdr:from>
    <xdr:to>
      <xdr:col>15</xdr:col>
      <xdr:colOff>98425</xdr:colOff>
      <xdr:row>34</xdr:row>
      <xdr:rowOff>83457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49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80736</xdr:rowOff>
    </xdr:from>
    <xdr:to>
      <xdr:col>11</xdr:col>
      <xdr:colOff>9525</xdr:colOff>
      <xdr:row>33</xdr:row>
      <xdr:rowOff>91622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38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32657</xdr:rowOff>
    </xdr:from>
    <xdr:to>
      <xdr:col>15</xdr:col>
      <xdr:colOff>149225</xdr:colOff>
      <xdr:row>34</xdr:row>
      <xdr:rowOff>134257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144434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40822</xdr:rowOff>
    </xdr:from>
    <xdr:to>
      <xdr:col>11</xdr:col>
      <xdr:colOff>60325</xdr:colOff>
      <xdr:row>33</xdr:row>
      <xdr:rowOff>142422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152599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29936</xdr:rowOff>
    </xdr:from>
    <xdr:to>
      <xdr:col>6</xdr:col>
      <xdr:colOff>171450</xdr:colOff>
      <xdr:row>33</xdr:row>
      <xdr:rowOff>131536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141713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物件費はほぼ横ばいであり、平均値に近い数値である。</a:t>
          </a:r>
        </a:p>
        <a:p>
          <a:r>
            <a:rPr kumimoji="1" lang="ja-JP" altLang="en-US" sz="1300">
              <a:latin typeface="ＭＳ Ｐゴシック" panose="020B0600070205080204" pitchFamily="50" charset="-128"/>
              <a:ea typeface="ＭＳ Ｐゴシック" panose="020B0600070205080204" pitchFamily="50" charset="-128"/>
            </a:rPr>
            <a:t>　事業事務においては、各種システムの導入により効率化に努めているところであるが、委託料やシステムを運営する上での手数料等が増加傾向にある。</a:t>
          </a:r>
        </a:p>
        <a:p>
          <a:r>
            <a:rPr kumimoji="1" lang="ja-JP" altLang="en-US" sz="1300">
              <a:latin typeface="ＭＳ Ｐゴシック" panose="020B0600070205080204" pitchFamily="50" charset="-128"/>
              <a:ea typeface="ＭＳ Ｐゴシック" panose="020B0600070205080204" pitchFamily="50" charset="-128"/>
            </a:rPr>
            <a:t>　キャッシュレス対応など、今後もシステム化により対応する必要がある社会ニーズは増えて来るところと想定しており、統括的な管理体制による効率化に努める。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62230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6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77470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4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123190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9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123190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社会福祉費及び老人福祉費に係る経費が増加している。高齢化進行に伴い社会保障関係経費の増加は今後も続くことが見込まれるため、財源の確保が課題である。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57</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628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維持補修費及び繰出金ともに微増となっており、比率の上昇に表れているが、類似団体と比べると、低い率に留まっている。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耐用年数が迫っている又は超える公共施設が多数あり、今後増加することも想定している。施設の必要性や長期的な財政状況を踏まえた保有施設量のスリム化を検討しつつ、必要な施設については、大規模な施設改修による長寿命化を順次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22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161290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161290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61</xdr:row>
      <xdr:rowOff>24130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52940"/>
          <a:ext cx="889000" cy="9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144780</xdr:rowOff>
    </xdr:from>
    <xdr:to>
      <xdr:col>65</xdr:col>
      <xdr:colOff>53975</xdr:colOff>
      <xdr:row>61</xdr:row>
      <xdr:rowOff>74930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59707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下水道事業会計への繰出金が依然として大きく補助費の負担割合は、類似他団体に比べて高い状況である。</a:t>
          </a:r>
        </a:p>
        <a:p>
          <a:r>
            <a:rPr kumimoji="1" lang="ja-JP" altLang="en-US" sz="1300">
              <a:latin typeface="ＭＳ Ｐゴシック" panose="020B0600070205080204" pitchFamily="50" charset="-128"/>
              <a:ea typeface="ＭＳ Ｐゴシック" panose="020B0600070205080204" pitchFamily="50" charset="-128"/>
            </a:rPr>
            <a:t>　同会計においては、償還額のピークを迎えていることから、減少していくことと見込んでいるものの、インフラ設備の必要な更新も残されおり、料金体系を含めた経営状況の改善に努め、繰出金の圧縮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95976</xdr:rowOff>
    </xdr:from>
    <xdr:to>
      <xdr:col>82</xdr:col>
      <xdr:colOff>107950</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4396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128633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59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128633</xdr:rowOff>
    </xdr:from>
    <xdr:to>
      <xdr:col>73</xdr:col>
      <xdr:colOff>180975</xdr:colOff>
      <xdr:row>37</xdr:row>
      <xdr:rowOff>148227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4722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14151</xdr:rowOff>
    </xdr:from>
    <xdr:to>
      <xdr:col>74</xdr:col>
      <xdr:colOff>31750</xdr:colOff>
      <xdr:row>36</xdr:row>
      <xdr:rowOff>115751</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125928</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74749</xdr:rowOff>
    </xdr:from>
    <xdr:to>
      <xdr:col>69</xdr:col>
      <xdr:colOff>92075</xdr:colOff>
      <xdr:row>37</xdr:row>
      <xdr:rowOff>148227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904049"/>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1089</xdr:rowOff>
    </xdr:from>
    <xdr:to>
      <xdr:col>69</xdr:col>
      <xdr:colOff>142875</xdr:colOff>
      <xdr:row>36</xdr:row>
      <xdr:rowOff>102689</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112866</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45176</xdr:rowOff>
    </xdr:from>
    <xdr:to>
      <xdr:col>82</xdr:col>
      <xdr:colOff>158750</xdr:colOff>
      <xdr:row>37</xdr:row>
      <xdr:rowOff>146776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17253</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77833</xdr:rowOff>
    </xdr:from>
    <xdr:to>
      <xdr:col>74</xdr:col>
      <xdr:colOff>31750</xdr:colOff>
      <xdr:row>38</xdr:row>
      <xdr:rowOff>7982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164210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97427</xdr:rowOff>
    </xdr:from>
    <xdr:to>
      <xdr:col>69</xdr:col>
      <xdr:colOff>142875</xdr:colOff>
      <xdr:row>38</xdr:row>
      <xdr:rowOff>27577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12354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23949</xdr:rowOff>
    </xdr:from>
    <xdr:to>
      <xdr:col>65</xdr:col>
      <xdr:colOff>53975</xdr:colOff>
      <xdr:row>34</xdr:row>
      <xdr:rowOff>125549</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135726</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元利償還額については減少しており、今後も新規発行を抑制し公債費の縮減に努める。数値としては、経常一般財源の減少により比率は微増となった。</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78</xdr:row>
      <xdr:rowOff>168148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4909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163576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90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78</xdr:row>
      <xdr:rowOff>163576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513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78</xdr:row>
      <xdr:rowOff>145287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112776</xdr:rowOff>
    </xdr:from>
    <xdr:to>
      <xdr:col>15</xdr:col>
      <xdr:colOff>149225</xdr:colOff>
      <xdr:row>79</xdr:row>
      <xdr:rowOff>42926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経常収支比率全体でみれば類似団体平均を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％上回るのに対し、公債費以外とした場合は、類似団体平均を上回るものの、その差は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％に留まる。</a:t>
          </a:r>
        </a:p>
        <a:p>
          <a:r>
            <a:rPr kumimoji="1" lang="ja-JP" altLang="en-US" sz="1300">
              <a:latin typeface="ＭＳ Ｐゴシック" panose="020B0600070205080204" pitchFamily="50" charset="-128"/>
              <a:ea typeface="ＭＳ Ｐゴシック" panose="020B0600070205080204" pitchFamily="50" charset="-128"/>
            </a:rPr>
            <a:t>　当町における公債費に係る支出が負担となっている状況が表れているため、繰上げ償還などによる公債費の適正管理に努める。</a:t>
          </a:r>
        </a:p>
        <a:p>
          <a:r>
            <a:rPr kumimoji="1" lang="ja-JP" altLang="en-US" sz="1300">
              <a:latin typeface="ＭＳ Ｐゴシック" panose="020B0600070205080204" pitchFamily="50" charset="-128"/>
              <a:ea typeface="ＭＳ Ｐゴシック" panose="020B0600070205080204" pitchFamily="50" charset="-128"/>
            </a:rPr>
            <a:t>　また、それ以外の支出についても、多様化する行政課題に対応するため、既存事業の不断の見直し、効率化を図るとともに、自主財源の確保に努める。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429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108713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429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108713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xdr:rowOff>
    </xdr:from>
    <xdr:to>
      <xdr:col>74</xdr:col>
      <xdr:colOff>31750</xdr:colOff>
      <xdr:row>76</xdr:row>
      <xdr:rowOff>113792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10413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1069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25908</xdr:rowOff>
    </xdr:from>
    <xdr:to>
      <xdr:col>69</xdr:col>
      <xdr:colOff>142875</xdr:colOff>
      <xdr:row>76</xdr:row>
      <xdr:rowOff>127508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144290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112285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59779</xdr:rowOff>
    </xdr:from>
    <xdr:to>
      <xdr:col>29</xdr:col>
      <xdr:colOff>127000</xdr:colOff>
      <xdr:row>18</xdr:row>
      <xdr:rowOff>93155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3504"/>
          <a:ext cx="6477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93155</xdr:rowOff>
    </xdr:from>
    <xdr:to>
      <xdr:col>26</xdr:col>
      <xdr:colOff>50800</xdr:colOff>
      <xdr:row>18</xdr:row>
      <xdr:rowOff>153251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6880"/>
          <a:ext cx="698500" cy="6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153251</xdr:rowOff>
    </xdr:from>
    <xdr:to>
      <xdr:col>22</xdr:col>
      <xdr:colOff>114300</xdr:colOff>
      <xdr:row>19</xdr:row>
      <xdr:rowOff>28626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86976"/>
          <a:ext cx="698500" cy="4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161417</xdr:rowOff>
    </xdr:from>
    <xdr:to>
      <xdr:col>22</xdr:col>
      <xdr:colOff>165100</xdr:colOff>
      <xdr:row>17</xdr:row>
      <xdr:rowOff>91567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101744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131102</xdr:rowOff>
    </xdr:from>
    <xdr:to>
      <xdr:col>18</xdr:col>
      <xdr:colOff>177800</xdr:colOff>
      <xdr:row>19</xdr:row>
      <xdr:rowOff>28626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64827"/>
          <a:ext cx="698500" cy="6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167932</xdr:rowOff>
    </xdr:from>
    <xdr:to>
      <xdr:col>19</xdr:col>
      <xdr:colOff>38100</xdr:colOff>
      <xdr:row>17</xdr:row>
      <xdr:rowOff>98082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108259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3264</xdr:rowOff>
    </xdr:from>
    <xdr:to>
      <xdr:col>15</xdr:col>
      <xdr:colOff>101600</xdr:colOff>
      <xdr:row>17</xdr:row>
      <xdr:rowOff>104864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115041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8979</xdr:rowOff>
    </xdr:from>
    <xdr:to>
      <xdr:col>29</xdr:col>
      <xdr:colOff>177800</xdr:colOff>
      <xdr:row>18</xdr:row>
      <xdr:rowOff>110579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152506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42355</xdr:rowOff>
    </xdr:from>
    <xdr:to>
      <xdr:col>26</xdr:col>
      <xdr:colOff>101600</xdr:colOff>
      <xdr:row>18</xdr:row>
      <xdr:rowOff>143955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128731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2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102451</xdr:rowOff>
    </xdr:from>
    <xdr:to>
      <xdr:col>22</xdr:col>
      <xdr:colOff>165100</xdr:colOff>
      <xdr:row>19</xdr:row>
      <xdr:rowOff>32601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17378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149276</xdr:rowOff>
    </xdr:from>
    <xdr:to>
      <xdr:col>19</xdr:col>
      <xdr:colOff>38100</xdr:colOff>
      <xdr:row>19</xdr:row>
      <xdr:rowOff>79426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64203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80302</xdr:rowOff>
    </xdr:from>
    <xdr:to>
      <xdr:col>15</xdr:col>
      <xdr:colOff>101600</xdr:colOff>
      <xdr:row>19</xdr:row>
      <xdr:rowOff>10452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4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166679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88001</xdr:rowOff>
    </xdr:from>
    <xdr:to>
      <xdr:col>29</xdr:col>
      <xdr:colOff>127000</xdr:colOff>
      <xdr:row>34</xdr:row>
      <xdr:rowOff>238099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355451"/>
          <a:ext cx="647700" cy="150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238099</xdr:rowOff>
    </xdr:from>
    <xdr:to>
      <xdr:col>26</xdr:col>
      <xdr:colOff>50800</xdr:colOff>
      <xdr:row>35</xdr:row>
      <xdr:rowOff>243884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05549"/>
          <a:ext cx="698500" cy="34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185156</xdr:rowOff>
    </xdr:from>
    <xdr:to>
      <xdr:col>22</xdr:col>
      <xdr:colOff>114300</xdr:colOff>
      <xdr:row>35</xdr:row>
      <xdr:rowOff>243884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95506"/>
          <a:ext cx="698500" cy="58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13729</xdr:rowOff>
    </xdr:from>
    <xdr:to>
      <xdr:col>18</xdr:col>
      <xdr:colOff>177800</xdr:colOff>
      <xdr:row>35</xdr:row>
      <xdr:rowOff>185156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24079"/>
          <a:ext cx="698500" cy="171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37201</xdr:rowOff>
    </xdr:from>
    <xdr:to>
      <xdr:col>29</xdr:col>
      <xdr:colOff>177800</xdr:colOff>
      <xdr:row>34</xdr:row>
      <xdr:rowOff>138801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0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326778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5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187299</xdr:rowOff>
    </xdr:from>
    <xdr:to>
      <xdr:col>26</xdr:col>
      <xdr:colOff>101600</xdr:colOff>
      <xdr:row>34</xdr:row>
      <xdr:rowOff>288899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5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299076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23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193084</xdr:rowOff>
    </xdr:from>
    <xdr:to>
      <xdr:col>22</xdr:col>
      <xdr:colOff>165100</xdr:colOff>
      <xdr:row>35</xdr:row>
      <xdr:rowOff>294684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03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304861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7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134356</xdr:rowOff>
    </xdr:from>
    <xdr:to>
      <xdr:col>19</xdr:col>
      <xdr:colOff>38100</xdr:colOff>
      <xdr:row>35</xdr:row>
      <xdr:rowOff>235956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246133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305829</xdr:rowOff>
    </xdr:from>
    <xdr:to>
      <xdr:col>15</xdr:col>
      <xdr:colOff>101600</xdr:colOff>
      <xdr:row>35</xdr:row>
      <xdr:rowOff>64529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7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74706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17,119
16,961
89.45
11,500,016
10,919,543
552,340
6,600,638
11,347,889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27929</xdr:rowOff>
    </xdr:from>
    <xdr:to>
      <xdr:col>24</xdr:col>
      <xdr:colOff>63500</xdr:colOff>
      <xdr:row>35</xdr:row>
      <xdr:rowOff>64419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28679"/>
          <a:ext cx="838200" cy="3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64419</xdr:rowOff>
    </xdr:from>
    <xdr:to>
      <xdr:col>19</xdr:col>
      <xdr:colOff>177800</xdr:colOff>
      <xdr:row>35</xdr:row>
      <xdr:rowOff>130442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65169"/>
          <a:ext cx="889000" cy="6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130442</xdr:rowOff>
    </xdr:from>
    <xdr:to>
      <xdr:col>15</xdr:col>
      <xdr:colOff>50800</xdr:colOff>
      <xdr:row>36</xdr:row>
      <xdr:rowOff>40830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31192"/>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27621</xdr:rowOff>
    </xdr:from>
    <xdr:to>
      <xdr:col>15</xdr:col>
      <xdr:colOff>101600</xdr:colOff>
      <xdr:row>35</xdr:row>
      <xdr:rowOff>129221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145748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40830</xdr:rowOff>
    </xdr:from>
    <xdr:to>
      <xdr:col>10</xdr:col>
      <xdr:colOff>114300</xdr:colOff>
      <xdr:row>36</xdr:row>
      <xdr:rowOff>60219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13030"/>
          <a:ext cx="889000" cy="1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160723</xdr:rowOff>
    </xdr:from>
    <xdr:to>
      <xdr:col>10</xdr:col>
      <xdr:colOff>165100</xdr:colOff>
      <xdr:row>36</xdr:row>
      <xdr:rowOff>90873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107400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5090</xdr:rowOff>
    </xdr:from>
    <xdr:to>
      <xdr:col>6</xdr:col>
      <xdr:colOff>38100</xdr:colOff>
      <xdr:row>36</xdr:row>
      <xdr:rowOff>106690</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123217</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148579</xdr:rowOff>
    </xdr:from>
    <xdr:to>
      <xdr:col>24</xdr:col>
      <xdr:colOff>114300</xdr:colOff>
      <xdr:row>35</xdr:row>
      <xdr:rowOff>78729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2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13619</xdr:rowOff>
    </xdr:from>
    <xdr:to>
      <xdr:col>20</xdr:col>
      <xdr:colOff>38100</xdr:colOff>
      <xdr:row>35</xdr:row>
      <xdr:rowOff>115219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131746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79642</xdr:rowOff>
    </xdr:from>
    <xdr:to>
      <xdr:col>15</xdr:col>
      <xdr:colOff>101600</xdr:colOff>
      <xdr:row>36</xdr:row>
      <xdr:rowOff>9792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8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17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161480</xdr:rowOff>
    </xdr:from>
    <xdr:to>
      <xdr:col>10</xdr:col>
      <xdr:colOff>165100</xdr:colOff>
      <xdr:row>36</xdr:row>
      <xdr:rowOff>91630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82757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5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9419</xdr:rowOff>
    </xdr:from>
    <xdr:to>
      <xdr:col>6</xdr:col>
      <xdr:colOff>38100</xdr:colOff>
      <xdr:row>36</xdr:row>
      <xdr:rowOff>111019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102146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138303</xdr:rowOff>
    </xdr:from>
    <xdr:to>
      <xdr:col>24</xdr:col>
      <xdr:colOff>63500</xdr:colOff>
      <xdr:row>57</xdr:row>
      <xdr:rowOff>7251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68053"/>
          <a:ext cx="838200" cy="2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113284</xdr:rowOff>
    </xdr:from>
    <xdr:to>
      <xdr:col>19</xdr:col>
      <xdr:colOff>177800</xdr:colOff>
      <xdr:row>57</xdr:row>
      <xdr:rowOff>7251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14484"/>
          <a:ext cx="8890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113284</xdr:rowOff>
    </xdr:from>
    <xdr:to>
      <xdr:col>15</xdr:col>
      <xdr:colOff>50800</xdr:colOff>
      <xdr:row>57</xdr:row>
      <xdr:rowOff>53518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14484"/>
          <a:ext cx="889000" cy="1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124117</xdr:rowOff>
    </xdr:from>
    <xdr:to>
      <xdr:col>15</xdr:col>
      <xdr:colOff>101600</xdr:colOff>
      <xdr:row>57</xdr:row>
      <xdr:rowOff>54267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2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45394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137096</xdr:rowOff>
    </xdr:from>
    <xdr:to>
      <xdr:col>10</xdr:col>
      <xdr:colOff>114300</xdr:colOff>
      <xdr:row>57</xdr:row>
      <xdr:rowOff>53518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38296"/>
          <a:ext cx="889000" cy="8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167449</xdr:rowOff>
    </xdr:from>
    <xdr:to>
      <xdr:col>10</xdr:col>
      <xdr:colOff>165100</xdr:colOff>
      <xdr:row>57</xdr:row>
      <xdr:rowOff>97599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6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114126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63830</xdr:rowOff>
    </xdr:from>
    <xdr:to>
      <xdr:col>6</xdr:col>
      <xdr:colOff>38100</xdr:colOff>
      <xdr:row>57</xdr:row>
      <xdr:rowOff>165430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156557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87503</xdr:rowOff>
    </xdr:from>
    <xdr:to>
      <xdr:col>24</xdr:col>
      <xdr:colOff>114300</xdr:colOff>
      <xdr:row>56</xdr:row>
      <xdr:rowOff>17653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110380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6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127901</xdr:rowOff>
    </xdr:from>
    <xdr:to>
      <xdr:col>20</xdr:col>
      <xdr:colOff>38100</xdr:colOff>
      <xdr:row>57</xdr:row>
      <xdr:rowOff>58051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74578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62484</xdr:rowOff>
    </xdr:from>
    <xdr:to>
      <xdr:col>15</xdr:col>
      <xdr:colOff>101600</xdr:colOff>
      <xdr:row>56</xdr:row>
      <xdr:rowOff>164084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9161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2718</xdr:rowOff>
    </xdr:from>
    <xdr:to>
      <xdr:col>10</xdr:col>
      <xdr:colOff>165100</xdr:colOff>
      <xdr:row>57</xdr:row>
      <xdr:rowOff>104318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95445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86296</xdr:rowOff>
    </xdr:from>
    <xdr:to>
      <xdr:col>6</xdr:col>
      <xdr:colOff>38100</xdr:colOff>
      <xdr:row>57</xdr:row>
      <xdr:rowOff>16446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32973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165943</xdr:rowOff>
    </xdr:from>
    <xdr:to>
      <xdr:col>24</xdr:col>
      <xdr:colOff>63500</xdr:colOff>
      <xdr:row>77</xdr:row>
      <xdr:rowOff>40190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96143"/>
          <a:ext cx="8382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40190</xdr:rowOff>
    </xdr:from>
    <xdr:to>
      <xdr:col>19</xdr:col>
      <xdr:colOff>177800</xdr:colOff>
      <xdr:row>77</xdr:row>
      <xdr:rowOff>77589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41840"/>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77589</xdr:rowOff>
    </xdr:from>
    <xdr:to>
      <xdr:col>15</xdr:col>
      <xdr:colOff>50800</xdr:colOff>
      <xdr:row>77</xdr:row>
      <xdr:rowOff>160480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79239"/>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44186</xdr:rowOff>
    </xdr:from>
    <xdr:to>
      <xdr:col>15</xdr:col>
      <xdr:colOff>101600</xdr:colOff>
      <xdr:row>77</xdr:row>
      <xdr:rowOff>145786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136913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135813</xdr:rowOff>
    </xdr:from>
    <xdr:to>
      <xdr:col>10</xdr:col>
      <xdr:colOff>114300</xdr:colOff>
      <xdr:row>77</xdr:row>
      <xdr:rowOff>160480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37463"/>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116811</xdr:rowOff>
    </xdr:from>
    <xdr:to>
      <xdr:col>10</xdr:col>
      <xdr:colOff>165100</xdr:colOff>
      <xdr:row>78</xdr:row>
      <xdr:rowOff>46961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38088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103736</xdr:rowOff>
    </xdr:from>
    <xdr:to>
      <xdr:col>6</xdr:col>
      <xdr:colOff>38100</xdr:colOff>
      <xdr:row>78</xdr:row>
      <xdr:rowOff>33886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25013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115143</xdr:rowOff>
    </xdr:from>
    <xdr:to>
      <xdr:col>24</xdr:col>
      <xdr:colOff>114300</xdr:colOff>
      <xdr:row>77</xdr:row>
      <xdr:rowOff>45293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138020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9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160840</xdr:rowOff>
    </xdr:from>
    <xdr:to>
      <xdr:col>20</xdr:col>
      <xdr:colOff>38100</xdr:colOff>
      <xdr:row>77</xdr:row>
      <xdr:rowOff>90990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107518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26789</xdr:rowOff>
    </xdr:from>
    <xdr:to>
      <xdr:col>15</xdr:col>
      <xdr:colOff>101600</xdr:colOff>
      <xdr:row>77</xdr:row>
      <xdr:rowOff>128389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144916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30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109680</xdr:rowOff>
    </xdr:from>
    <xdr:to>
      <xdr:col>10</xdr:col>
      <xdr:colOff>165100</xdr:colOff>
      <xdr:row>78</xdr:row>
      <xdr:rowOff>39830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56357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8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85013</xdr:rowOff>
    </xdr:from>
    <xdr:to>
      <xdr:col>6</xdr:col>
      <xdr:colOff>38100</xdr:colOff>
      <xdr:row>78</xdr:row>
      <xdr:rowOff>15163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31690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6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39891</xdr:rowOff>
    </xdr:from>
    <xdr:to>
      <xdr:col>24</xdr:col>
      <xdr:colOff>63500</xdr:colOff>
      <xdr:row>96</xdr:row>
      <xdr:rowOff>21146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27641"/>
          <a:ext cx="8382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39891</xdr:rowOff>
    </xdr:from>
    <xdr:to>
      <xdr:col>19</xdr:col>
      <xdr:colOff>177800</xdr:colOff>
      <xdr:row>97</xdr:row>
      <xdr:rowOff>23507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27641"/>
          <a:ext cx="889000" cy="3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23507</xdr:rowOff>
    </xdr:from>
    <xdr:to>
      <xdr:col>15</xdr:col>
      <xdr:colOff>50800</xdr:colOff>
      <xdr:row>97</xdr:row>
      <xdr:rowOff>40856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54157"/>
          <a:ext cx="889000" cy="1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99695</xdr:rowOff>
    </xdr:from>
    <xdr:to>
      <xdr:col>15</xdr:col>
      <xdr:colOff>101600</xdr:colOff>
      <xdr:row>97</xdr:row>
      <xdr:rowOff>29845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46372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40856</xdr:rowOff>
    </xdr:from>
    <xdr:to>
      <xdr:col>10</xdr:col>
      <xdr:colOff>114300</xdr:colOff>
      <xdr:row>97</xdr:row>
      <xdr:rowOff>58179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1506"/>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107468</xdr:rowOff>
    </xdr:from>
    <xdr:to>
      <xdr:col>10</xdr:col>
      <xdr:colOff>165100</xdr:colOff>
      <xdr:row>97</xdr:row>
      <xdr:rowOff>37618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140767</xdr:rowOff>
    </xdr:from>
    <xdr:to>
      <xdr:col>6</xdr:col>
      <xdr:colOff>38100</xdr:colOff>
      <xdr:row>97</xdr:row>
      <xdr:rowOff>70917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87444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141796</xdr:rowOff>
    </xdr:from>
    <xdr:to>
      <xdr:col>24</xdr:col>
      <xdr:colOff>114300</xdr:colOff>
      <xdr:row>96</xdr:row>
      <xdr:rowOff>71946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120223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160541</xdr:rowOff>
    </xdr:from>
    <xdr:to>
      <xdr:col>20</xdr:col>
      <xdr:colOff>38100</xdr:colOff>
      <xdr:row>95</xdr:row>
      <xdr:rowOff>90691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81818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144157</xdr:rowOff>
    </xdr:from>
    <xdr:to>
      <xdr:col>15</xdr:col>
      <xdr:colOff>101600</xdr:colOff>
      <xdr:row>97</xdr:row>
      <xdr:rowOff>74307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65434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161506</xdr:rowOff>
    </xdr:from>
    <xdr:to>
      <xdr:col>10</xdr:col>
      <xdr:colOff>165100</xdr:colOff>
      <xdr:row>97</xdr:row>
      <xdr:rowOff>91656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82783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7379</xdr:rowOff>
    </xdr:from>
    <xdr:to>
      <xdr:col>6</xdr:col>
      <xdr:colOff>38100</xdr:colOff>
      <xdr:row>97</xdr:row>
      <xdr:rowOff>108979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100106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159159</xdr:rowOff>
    </xdr:from>
    <xdr:to>
      <xdr:col>55</xdr:col>
      <xdr:colOff>0</xdr:colOff>
      <xdr:row>35</xdr:row>
      <xdr:rowOff>17943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88459"/>
          <a:ext cx="8382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11295</xdr:rowOff>
    </xdr:from>
    <xdr:to>
      <xdr:col>50</xdr:col>
      <xdr:colOff>114300</xdr:colOff>
      <xdr:row>34</xdr:row>
      <xdr:rowOff>159159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97695"/>
          <a:ext cx="889000" cy="49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11295</xdr:rowOff>
    </xdr:from>
    <xdr:to>
      <xdr:col>45</xdr:col>
      <xdr:colOff>177800</xdr:colOff>
      <xdr:row>35</xdr:row>
      <xdr:rowOff>74938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97695"/>
          <a:ext cx="889000" cy="57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47203</xdr:rowOff>
    </xdr:from>
    <xdr:to>
      <xdr:col>46</xdr:col>
      <xdr:colOff>38100</xdr:colOff>
      <xdr:row>33</xdr:row>
      <xdr:rowOff>148803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139930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74938</xdr:rowOff>
    </xdr:from>
    <xdr:to>
      <xdr:col>41</xdr:col>
      <xdr:colOff>50800</xdr:colOff>
      <xdr:row>36</xdr:row>
      <xdr:rowOff>124525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75688"/>
          <a:ext cx="889000" cy="2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24051</xdr:rowOff>
    </xdr:from>
    <xdr:to>
      <xdr:col>41</xdr:col>
      <xdr:colOff>101600</xdr:colOff>
      <xdr:row>36</xdr:row>
      <xdr:rowOff>125651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116778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158500</xdr:rowOff>
    </xdr:from>
    <xdr:to>
      <xdr:col>36</xdr:col>
      <xdr:colOff>165100</xdr:colOff>
      <xdr:row>36</xdr:row>
      <xdr:rowOff>88650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105177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138593</xdr:rowOff>
    </xdr:from>
    <xdr:to>
      <xdr:col>55</xdr:col>
      <xdr:colOff>50800</xdr:colOff>
      <xdr:row>35</xdr:row>
      <xdr:rowOff>68743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161470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1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108359</xdr:rowOff>
    </xdr:from>
    <xdr:to>
      <xdr:col>50</xdr:col>
      <xdr:colOff>165100</xdr:colOff>
      <xdr:row>35</xdr:row>
      <xdr:rowOff>38509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55036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71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131945</xdr:rowOff>
    </xdr:from>
    <xdr:to>
      <xdr:col>46</xdr:col>
      <xdr:colOff>38100</xdr:colOff>
      <xdr:row>32</xdr:row>
      <xdr:rowOff>62095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4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78622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2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24138</xdr:rowOff>
    </xdr:from>
    <xdr:to>
      <xdr:col>41</xdr:col>
      <xdr:colOff>101600</xdr:colOff>
      <xdr:row>35</xdr:row>
      <xdr:rowOff>125738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142265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80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73725</xdr:rowOff>
    </xdr:from>
    <xdr:to>
      <xdr:col>36</xdr:col>
      <xdr:colOff>165100</xdr:colOff>
      <xdr:row>37</xdr:row>
      <xdr:rowOff>3875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166452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3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103215</xdr:rowOff>
    </xdr:from>
    <xdr:to>
      <xdr:col>55</xdr:col>
      <xdr:colOff>0</xdr:colOff>
      <xdr:row>56</xdr:row>
      <xdr:rowOff>117419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04415"/>
          <a:ext cx="8382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114630</xdr:rowOff>
    </xdr:from>
    <xdr:to>
      <xdr:col>50</xdr:col>
      <xdr:colOff>114300</xdr:colOff>
      <xdr:row>56</xdr:row>
      <xdr:rowOff>117419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372930"/>
          <a:ext cx="889000" cy="34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114630</xdr:rowOff>
    </xdr:from>
    <xdr:to>
      <xdr:col>45</xdr:col>
      <xdr:colOff>177800</xdr:colOff>
      <xdr:row>56</xdr:row>
      <xdr:rowOff>127302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372930"/>
          <a:ext cx="889000" cy="3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35872</xdr:rowOff>
    </xdr:from>
    <xdr:to>
      <xdr:col>46</xdr:col>
      <xdr:colOff>38100</xdr:colOff>
      <xdr:row>55</xdr:row>
      <xdr:rowOff>137472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128599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55385</xdr:rowOff>
    </xdr:from>
    <xdr:to>
      <xdr:col>41</xdr:col>
      <xdr:colOff>50800</xdr:colOff>
      <xdr:row>56</xdr:row>
      <xdr:rowOff>127302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56585"/>
          <a:ext cx="889000" cy="7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46205</xdr:rowOff>
    </xdr:from>
    <xdr:to>
      <xdr:col>41</xdr:col>
      <xdr:colOff>101600</xdr:colOff>
      <xdr:row>55</xdr:row>
      <xdr:rowOff>147805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164332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115860</xdr:rowOff>
    </xdr:from>
    <xdr:to>
      <xdr:col>36</xdr:col>
      <xdr:colOff>165100</xdr:colOff>
      <xdr:row>55</xdr:row>
      <xdr:rowOff>46010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3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62537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1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52415</xdr:rowOff>
    </xdr:from>
    <xdr:to>
      <xdr:col>55</xdr:col>
      <xdr:colOff>50800</xdr:colOff>
      <xdr:row>56</xdr:row>
      <xdr:rowOff>154015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30842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3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66619</xdr:rowOff>
    </xdr:from>
    <xdr:to>
      <xdr:col>50</xdr:col>
      <xdr:colOff>165100</xdr:colOff>
      <xdr:row>56</xdr:row>
      <xdr:rowOff>168219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159346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6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63830</xdr:rowOff>
    </xdr:from>
    <xdr:to>
      <xdr:col>46</xdr:col>
      <xdr:colOff>38100</xdr:colOff>
      <xdr:row>54</xdr:row>
      <xdr:rowOff>165430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10507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09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76502</xdr:rowOff>
    </xdr:from>
    <xdr:to>
      <xdr:col>41</xdr:col>
      <xdr:colOff>101600</xdr:colOff>
      <xdr:row>57</xdr:row>
      <xdr:rowOff>6652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169229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4585</xdr:rowOff>
    </xdr:from>
    <xdr:to>
      <xdr:col>36</xdr:col>
      <xdr:colOff>165100</xdr:colOff>
      <xdr:row>56</xdr:row>
      <xdr:rowOff>106185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97312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6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43174</xdr:rowOff>
    </xdr:from>
    <xdr:to>
      <xdr:col>55</xdr:col>
      <xdr:colOff>0</xdr:colOff>
      <xdr:row>79</xdr:row>
      <xdr:rowOff>43687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87724"/>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35401</xdr:rowOff>
    </xdr:from>
    <xdr:to>
      <xdr:col>50</xdr:col>
      <xdr:colOff>114300</xdr:colOff>
      <xdr:row>79</xdr:row>
      <xdr:rowOff>43687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79951"/>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168790</xdr:rowOff>
    </xdr:from>
    <xdr:to>
      <xdr:col>45</xdr:col>
      <xdr:colOff>177800</xdr:colOff>
      <xdr:row>79</xdr:row>
      <xdr:rowOff>35401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41890"/>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66460</xdr:rowOff>
    </xdr:from>
    <xdr:to>
      <xdr:col>46</xdr:col>
      <xdr:colOff>38100</xdr:colOff>
      <xdr:row>77</xdr:row>
      <xdr:rowOff>168060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13137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168790</xdr:rowOff>
    </xdr:from>
    <xdr:to>
      <xdr:col>41</xdr:col>
      <xdr:colOff>50800</xdr:colOff>
      <xdr:row>79</xdr:row>
      <xdr:rowOff>33229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41890"/>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67526</xdr:rowOff>
    </xdr:from>
    <xdr:to>
      <xdr:col>41</xdr:col>
      <xdr:colOff>101600</xdr:colOff>
      <xdr:row>75</xdr:row>
      <xdr:rowOff>169126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151898</xdr:rowOff>
    </xdr:from>
    <xdr:to>
      <xdr:col>36</xdr:col>
      <xdr:colOff>165100</xdr:colOff>
      <xdr:row>74</xdr:row>
      <xdr:rowOff>82048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98575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163824</xdr:rowOff>
    </xdr:from>
    <xdr:to>
      <xdr:col>55</xdr:col>
      <xdr:colOff>50800</xdr:colOff>
      <xdr:row>79</xdr:row>
      <xdr:rowOff>93974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78751</xdr:rowOff>
    </xdr:from>
    <xdr:ext cx="313932"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1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164337</xdr:rowOff>
    </xdr:from>
    <xdr:to>
      <xdr:col>50</xdr:col>
      <xdr:colOff>165100</xdr:colOff>
      <xdr:row>79</xdr:row>
      <xdr:rowOff>94487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85614</xdr:rowOff>
    </xdr:from>
    <xdr:ext cx="313932"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82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156051</xdr:rowOff>
    </xdr:from>
    <xdr:to>
      <xdr:col>46</xdr:col>
      <xdr:colOff>38100</xdr:colOff>
      <xdr:row>79</xdr:row>
      <xdr:rowOff>86201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77328</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117990</xdr:rowOff>
    </xdr:from>
    <xdr:to>
      <xdr:col>41</xdr:col>
      <xdr:colOff>101600</xdr:colOff>
      <xdr:row>79</xdr:row>
      <xdr:rowOff>48140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39267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153879</xdr:rowOff>
    </xdr:from>
    <xdr:to>
      <xdr:col>36</xdr:col>
      <xdr:colOff>165100</xdr:colOff>
      <xdr:row>79</xdr:row>
      <xdr:rowOff>84029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75156</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19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2476</xdr:rowOff>
    </xdr:from>
    <xdr:to>
      <xdr:col>55</xdr:col>
      <xdr:colOff>0</xdr:colOff>
      <xdr:row>95</xdr:row>
      <xdr:rowOff>11685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290226"/>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137680</xdr:rowOff>
    </xdr:from>
    <xdr:to>
      <xdr:col>50</xdr:col>
      <xdr:colOff>114300</xdr:colOff>
      <xdr:row>95</xdr:row>
      <xdr:rowOff>11685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739630"/>
          <a:ext cx="889000" cy="55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137680</xdr:rowOff>
    </xdr:from>
    <xdr:to>
      <xdr:col>45</xdr:col>
      <xdr:colOff>177800</xdr:colOff>
      <xdr:row>95</xdr:row>
      <xdr:rowOff>81738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739630"/>
          <a:ext cx="889000" cy="6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109068</xdr:rowOff>
    </xdr:from>
    <xdr:to>
      <xdr:col>46</xdr:col>
      <xdr:colOff>38100</xdr:colOff>
      <xdr:row>95</xdr:row>
      <xdr:rowOff>39218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2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30345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12128</xdr:rowOff>
    </xdr:from>
    <xdr:to>
      <xdr:col>41</xdr:col>
      <xdr:colOff>50800</xdr:colOff>
      <xdr:row>95</xdr:row>
      <xdr:rowOff>81738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299878"/>
          <a:ext cx="8890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1282</xdr:rowOff>
    </xdr:from>
    <xdr:to>
      <xdr:col>41</xdr:col>
      <xdr:colOff>101600</xdr:colOff>
      <xdr:row>96</xdr:row>
      <xdr:rowOff>102882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94009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52960</xdr:rowOff>
    </xdr:from>
    <xdr:to>
      <xdr:col>36</xdr:col>
      <xdr:colOff>165100</xdr:colOff>
      <xdr:row>96</xdr:row>
      <xdr:rowOff>154560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145687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123126</xdr:rowOff>
    </xdr:from>
    <xdr:to>
      <xdr:col>55</xdr:col>
      <xdr:colOff>50800</xdr:colOff>
      <xdr:row>95</xdr:row>
      <xdr:rowOff>53276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146003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132335</xdr:rowOff>
    </xdr:from>
    <xdr:to>
      <xdr:col>50</xdr:col>
      <xdr:colOff>165100</xdr:colOff>
      <xdr:row>95</xdr:row>
      <xdr:rowOff>62485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79012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86880</xdr:rowOff>
    </xdr:from>
    <xdr:to>
      <xdr:col>46</xdr:col>
      <xdr:colOff>38100</xdr:colOff>
      <xdr:row>92</xdr:row>
      <xdr:rowOff>17030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33557</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46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30938</xdr:rowOff>
    </xdr:from>
    <xdr:to>
      <xdr:col>41</xdr:col>
      <xdr:colOff>101600</xdr:colOff>
      <xdr:row>95</xdr:row>
      <xdr:rowOff>132538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149065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132778</xdr:rowOff>
    </xdr:from>
    <xdr:to>
      <xdr:col>36</xdr:col>
      <xdr:colOff>165100</xdr:colOff>
      <xdr:row>95</xdr:row>
      <xdr:rowOff>62928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79455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2946</xdr:rowOff>
    </xdr:from>
    <xdr:to>
      <xdr:col>85</xdr:col>
      <xdr:colOff>127000</xdr:colOff>
      <xdr:row>39</xdr:row>
      <xdr:rowOff>42075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89496"/>
          <a:ext cx="8382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35446</xdr:rowOff>
    </xdr:from>
    <xdr:to>
      <xdr:col>81</xdr:col>
      <xdr:colOff>50800</xdr:colOff>
      <xdr:row>39</xdr:row>
      <xdr:rowOff>42075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199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157099</xdr:rowOff>
    </xdr:from>
    <xdr:to>
      <xdr:col>76</xdr:col>
      <xdr:colOff>114300</xdr:colOff>
      <xdr:row>39</xdr:row>
      <xdr:rowOff>35446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72199"/>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74308</xdr:rowOff>
    </xdr:from>
    <xdr:to>
      <xdr:col>76</xdr:col>
      <xdr:colOff>165100</xdr:colOff>
      <xdr:row>39</xdr:row>
      <xdr:rowOff>4458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20985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6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157099</xdr:rowOff>
    </xdr:from>
    <xdr:to>
      <xdr:col>71</xdr:col>
      <xdr:colOff>177800</xdr:colOff>
      <xdr:row>38</xdr:row>
      <xdr:rowOff>169596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72199"/>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51232</xdr:rowOff>
    </xdr:from>
    <xdr:to>
      <xdr:col>72</xdr:col>
      <xdr:colOff>38100</xdr:colOff>
      <xdr:row>38</xdr:row>
      <xdr:rowOff>152832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169359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4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68732</xdr:rowOff>
    </xdr:from>
    <xdr:to>
      <xdr:col>67</xdr:col>
      <xdr:colOff>101600</xdr:colOff>
      <xdr:row>38</xdr:row>
      <xdr:rowOff>170332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8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15409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123596</xdr:rowOff>
    </xdr:from>
    <xdr:to>
      <xdr:col>85</xdr:col>
      <xdr:colOff>177800</xdr:colOff>
      <xdr:row>39</xdr:row>
      <xdr:rowOff>53746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162725</xdr:rowOff>
    </xdr:from>
    <xdr:to>
      <xdr:col>81</xdr:col>
      <xdr:colOff>101600</xdr:colOff>
      <xdr:row>39</xdr:row>
      <xdr:rowOff>92875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84002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156096</xdr:rowOff>
    </xdr:from>
    <xdr:to>
      <xdr:col>76</xdr:col>
      <xdr:colOff>165100</xdr:colOff>
      <xdr:row>39</xdr:row>
      <xdr:rowOff>86246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77373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3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106299</xdr:rowOff>
    </xdr:from>
    <xdr:to>
      <xdr:col>72</xdr:col>
      <xdr:colOff>38100</xdr:colOff>
      <xdr:row>39</xdr:row>
      <xdr:rowOff>36449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27576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118796</xdr:rowOff>
    </xdr:from>
    <xdr:to>
      <xdr:col>67</xdr:col>
      <xdr:colOff>101600</xdr:colOff>
      <xdr:row>39</xdr:row>
      <xdr:rowOff>48946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40073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69916</xdr:rowOff>
    </xdr:from>
    <xdr:to>
      <xdr:col>85</xdr:col>
      <xdr:colOff>127000</xdr:colOff>
      <xdr:row>75</xdr:row>
      <xdr:rowOff>95268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28666"/>
          <a:ext cx="8382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69916</xdr:rowOff>
    </xdr:from>
    <xdr:to>
      <xdr:col>81</xdr:col>
      <xdr:colOff>50800</xdr:colOff>
      <xdr:row>75</xdr:row>
      <xdr:rowOff>115925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28666"/>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115925</xdr:rowOff>
    </xdr:from>
    <xdr:to>
      <xdr:col>76</xdr:col>
      <xdr:colOff>114300</xdr:colOff>
      <xdr:row>75</xdr:row>
      <xdr:rowOff>140195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74675"/>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81265</xdr:rowOff>
    </xdr:from>
    <xdr:to>
      <xdr:col>76</xdr:col>
      <xdr:colOff>165100</xdr:colOff>
      <xdr:row>77</xdr:row>
      <xdr:rowOff>11415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1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2542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0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140195</xdr:rowOff>
    </xdr:from>
    <xdr:to>
      <xdr:col>71</xdr:col>
      <xdr:colOff>177800</xdr:colOff>
      <xdr:row>75</xdr:row>
      <xdr:rowOff>151740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98945"/>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86302</xdr:rowOff>
    </xdr:from>
    <xdr:to>
      <xdr:col>72</xdr:col>
      <xdr:colOff>38100</xdr:colOff>
      <xdr:row>77</xdr:row>
      <xdr:rowOff>16452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1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84182</xdr:rowOff>
    </xdr:from>
    <xdr:to>
      <xdr:col>67</xdr:col>
      <xdr:colOff>101600</xdr:colOff>
      <xdr:row>77</xdr:row>
      <xdr:rowOff>14332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5459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44468</xdr:rowOff>
    </xdr:from>
    <xdr:to>
      <xdr:col>85</xdr:col>
      <xdr:colOff>177800</xdr:colOff>
      <xdr:row>75</xdr:row>
      <xdr:rowOff>146069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03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67345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19116</xdr:rowOff>
    </xdr:from>
    <xdr:to>
      <xdr:col>81</xdr:col>
      <xdr:colOff>101600</xdr:colOff>
      <xdr:row>75</xdr:row>
      <xdr:rowOff>120716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137243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5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65125</xdr:rowOff>
    </xdr:from>
    <xdr:to>
      <xdr:col>76</xdr:col>
      <xdr:colOff>165100</xdr:colOff>
      <xdr:row>75</xdr:row>
      <xdr:rowOff>166725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11802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89395</xdr:rowOff>
    </xdr:from>
    <xdr:to>
      <xdr:col>72</xdr:col>
      <xdr:colOff>38100</xdr:colOff>
      <xdr:row>76</xdr:row>
      <xdr:rowOff>19546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48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36072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100940</xdr:rowOff>
    </xdr:from>
    <xdr:to>
      <xdr:col>67</xdr:col>
      <xdr:colOff>101600</xdr:colOff>
      <xdr:row>76</xdr:row>
      <xdr:rowOff>31090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47617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94945</xdr:rowOff>
    </xdr:from>
    <xdr:to>
      <xdr:col>85</xdr:col>
      <xdr:colOff>127000</xdr:colOff>
      <xdr:row>98</xdr:row>
      <xdr:rowOff>161417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97045"/>
          <a:ext cx="838200" cy="6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161417</xdr:rowOff>
    </xdr:from>
    <xdr:to>
      <xdr:col>81</xdr:col>
      <xdr:colOff>50800</xdr:colOff>
      <xdr:row>98</xdr:row>
      <xdr:rowOff>163652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63517"/>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163652</xdr:rowOff>
    </xdr:from>
    <xdr:to>
      <xdr:col>76</xdr:col>
      <xdr:colOff>114300</xdr:colOff>
      <xdr:row>98</xdr:row>
      <xdr:rowOff>171183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65752"/>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94590</xdr:rowOff>
    </xdr:from>
    <xdr:to>
      <xdr:col>76</xdr:col>
      <xdr:colOff>165100</xdr:colOff>
      <xdr:row>98</xdr:row>
      <xdr:rowOff>24740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41267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171183</xdr:rowOff>
    </xdr:from>
    <xdr:to>
      <xdr:col>71</xdr:col>
      <xdr:colOff>177800</xdr:colOff>
      <xdr:row>99</xdr:row>
      <xdr:rowOff>2921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73283"/>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142253</xdr:rowOff>
    </xdr:from>
    <xdr:to>
      <xdr:col>72</xdr:col>
      <xdr:colOff>38100</xdr:colOff>
      <xdr:row>98</xdr:row>
      <xdr:rowOff>72403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7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88930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84252</xdr:rowOff>
    </xdr:from>
    <xdr:to>
      <xdr:col>67</xdr:col>
      <xdr:colOff>101600</xdr:colOff>
      <xdr:row>98</xdr:row>
      <xdr:rowOff>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30929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44145</xdr:rowOff>
    </xdr:from>
    <xdr:to>
      <xdr:col>85</xdr:col>
      <xdr:colOff>177800</xdr:colOff>
      <xdr:row>98</xdr:row>
      <xdr:rowOff>145745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130522</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6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110617</xdr:rowOff>
    </xdr:from>
    <xdr:to>
      <xdr:col>81</xdr:col>
      <xdr:colOff>101600</xdr:colOff>
      <xdr:row>99</xdr:row>
      <xdr:rowOff>40767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31894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0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112852</xdr:rowOff>
    </xdr:from>
    <xdr:to>
      <xdr:col>76</xdr:col>
      <xdr:colOff>165100</xdr:colOff>
      <xdr:row>99</xdr:row>
      <xdr:rowOff>43002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34129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0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120383</xdr:rowOff>
    </xdr:from>
    <xdr:to>
      <xdr:col>72</xdr:col>
      <xdr:colOff>38100</xdr:colOff>
      <xdr:row>99</xdr:row>
      <xdr:rowOff>50533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41660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1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123571</xdr:rowOff>
    </xdr:from>
    <xdr:to>
      <xdr:col>67</xdr:col>
      <xdr:colOff>101600</xdr:colOff>
      <xdr:row>99</xdr:row>
      <xdr:rowOff>53721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44848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38659</xdr:rowOff>
    </xdr:from>
    <xdr:to>
      <xdr:col>116</xdr:col>
      <xdr:colOff>63500</xdr:colOff>
      <xdr:row>39</xdr:row>
      <xdr:rowOff>38735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72520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38735</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25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29845</xdr:rowOff>
    </xdr:from>
    <xdr:to>
      <xdr:col>107</xdr:col>
      <xdr:colOff>101600</xdr:colOff>
      <xdr:row>37</xdr:row>
      <xdr:rowOff>131445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7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147972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1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119532</xdr:rowOff>
    </xdr:from>
    <xdr:to>
      <xdr:col>102</xdr:col>
      <xdr:colOff>165100</xdr:colOff>
      <xdr:row>38</xdr:row>
      <xdr:rowOff>49682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66209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105588</xdr:rowOff>
    </xdr:from>
    <xdr:to>
      <xdr:col>98</xdr:col>
      <xdr:colOff>38100</xdr:colOff>
      <xdr:row>38</xdr:row>
      <xdr:rowOff>35737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52265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159309</xdr:rowOff>
    </xdr:from>
    <xdr:to>
      <xdr:col>116</xdr:col>
      <xdr:colOff>114300</xdr:colOff>
      <xdr:row>39</xdr:row>
      <xdr:rowOff>89459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74236</xdr:rowOff>
    </xdr:from>
    <xdr:ext cx="313932"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8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80662</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6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121241</xdr:rowOff>
    </xdr:from>
    <xdr:to>
      <xdr:col>116</xdr:col>
      <xdr:colOff>63500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722441"/>
          <a:ext cx="838200" cy="2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121241</xdr:rowOff>
    </xdr:from>
    <xdr:to>
      <xdr:col>111</xdr:col>
      <xdr:colOff>177800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722441"/>
          <a:ext cx="889000" cy="2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167453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6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154565</xdr:rowOff>
    </xdr:from>
    <xdr:to>
      <xdr:col>107</xdr:col>
      <xdr:colOff>101600</xdr:colOff>
      <xdr:row>57</xdr:row>
      <xdr:rowOff>84715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101242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11747</xdr:rowOff>
    </xdr:from>
    <xdr:to>
      <xdr:col>102</xdr:col>
      <xdr:colOff>165100</xdr:colOff>
      <xdr:row>57</xdr:row>
      <xdr:rowOff>113347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129874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5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133877</xdr:rowOff>
    </xdr:from>
    <xdr:to>
      <xdr:col>98</xdr:col>
      <xdr:colOff>38100</xdr:colOff>
      <xdr:row>57</xdr:row>
      <xdr:rowOff>64027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80554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70441</xdr:rowOff>
    </xdr:from>
    <xdr:to>
      <xdr:col>112</xdr:col>
      <xdr:colOff>38100</xdr:colOff>
      <xdr:row>57</xdr:row>
      <xdr:rowOff>591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4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56032</xdr:rowOff>
    </xdr:from>
    <xdr:to>
      <xdr:col>116</xdr:col>
      <xdr:colOff>63500</xdr:colOff>
      <xdr:row>77</xdr:row>
      <xdr:rowOff>1952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86232"/>
          <a:ext cx="838200" cy="11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148354</xdr:rowOff>
    </xdr:from>
    <xdr:to>
      <xdr:col>111</xdr:col>
      <xdr:colOff>177800</xdr:colOff>
      <xdr:row>77</xdr:row>
      <xdr:rowOff>1952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78554"/>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148354</xdr:rowOff>
    </xdr:from>
    <xdr:to>
      <xdr:col>107</xdr:col>
      <xdr:colOff>50800</xdr:colOff>
      <xdr:row>76</xdr:row>
      <xdr:rowOff>155620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78554"/>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3715</xdr:rowOff>
    </xdr:from>
    <xdr:to>
      <xdr:col>107</xdr:col>
      <xdr:colOff>101600</xdr:colOff>
      <xdr:row>76</xdr:row>
      <xdr:rowOff>105315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121841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137120</xdr:rowOff>
    </xdr:from>
    <xdr:to>
      <xdr:col>102</xdr:col>
      <xdr:colOff>114300</xdr:colOff>
      <xdr:row>76</xdr:row>
      <xdr:rowOff>155620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310070"/>
          <a:ext cx="889000" cy="87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144973</xdr:rowOff>
    </xdr:from>
    <xdr:to>
      <xdr:col>102</xdr:col>
      <xdr:colOff>165100</xdr:colOff>
      <xdr:row>76</xdr:row>
      <xdr:rowOff>75123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91650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130342</xdr:rowOff>
    </xdr:from>
    <xdr:to>
      <xdr:col>98</xdr:col>
      <xdr:colOff>38100</xdr:colOff>
      <xdr:row>76</xdr:row>
      <xdr:rowOff>60492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51619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5232</xdr:rowOff>
    </xdr:from>
    <xdr:to>
      <xdr:col>116</xdr:col>
      <xdr:colOff>114300</xdr:colOff>
      <xdr:row>76</xdr:row>
      <xdr:rowOff>106832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28109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122602</xdr:rowOff>
    </xdr:from>
    <xdr:to>
      <xdr:col>112</xdr:col>
      <xdr:colOff>38100</xdr:colOff>
      <xdr:row>77</xdr:row>
      <xdr:rowOff>52752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43879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97554</xdr:rowOff>
    </xdr:from>
    <xdr:to>
      <xdr:col>107</xdr:col>
      <xdr:colOff>101600</xdr:colOff>
      <xdr:row>77</xdr:row>
      <xdr:rowOff>27704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18831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104820</xdr:rowOff>
    </xdr:from>
    <xdr:to>
      <xdr:col>102</xdr:col>
      <xdr:colOff>165100</xdr:colOff>
      <xdr:row>77</xdr:row>
      <xdr:rowOff>34970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26097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86320</xdr:rowOff>
    </xdr:from>
    <xdr:to>
      <xdr:col>98</xdr:col>
      <xdr:colOff>38100</xdr:colOff>
      <xdr:row>72</xdr:row>
      <xdr:rowOff>16470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2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32997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0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歳出決算額全体では、住民一人当たり前年度比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千円増加の</a:t>
          </a:r>
          <a:r>
            <a:rPr kumimoji="1" lang="en-US" altLang="ja-JP" sz="1300">
              <a:latin typeface="ＭＳ Ｐゴシック" panose="020B0600070205080204" pitchFamily="50" charset="-128"/>
              <a:ea typeface="ＭＳ Ｐゴシック" panose="020B0600070205080204" pitchFamily="50" charset="-128"/>
            </a:rPr>
            <a:t>638</a:t>
          </a:r>
          <a:r>
            <a:rPr kumimoji="1" lang="ja-JP" altLang="en-US" sz="1300">
              <a:latin typeface="ＭＳ Ｐゴシック" panose="020B0600070205080204" pitchFamily="50" charset="-128"/>
              <a:ea typeface="ＭＳ Ｐゴシック" panose="020B0600070205080204" pitchFamily="50" charset="-128"/>
            </a:rPr>
            <a:t>千円となっている。補助費及び物件費については、コロナ及び物価高騰対策に係る交付金事業を主とした臨時的な要因もあり、占める割合は高くなっている。これらに次ぐ人件費は、経常的な支出であり、類似団体平均値と同様の変動ではあるものの、年々増加傾向にあり、歳出においては負担感が増している。さらに当町においては、ラスパイレス指数の低さが課題である中での増加であるため、定員管理の適正化や事業の民営化等と合わせて検討していく必要が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新規整備が圧倒的に低くなってはいるが、現状抱えている公共施設については過剰である認識があり、人口についても減少に歯止めがかからない状況であるため、人口数の推移に合わせた行政施設の縮小化が課題であると捉えている。統廃合等や今後のランニングコストを十分に検討した上で、公共施設総合管理計画に沿った更新整備を進める。</a:t>
          </a:r>
        </a:p>
        <a:p>
          <a:r>
            <a:rPr kumimoji="1" lang="ja-JP" altLang="en-US" sz="1300">
              <a:latin typeface="ＭＳ Ｐゴシック" panose="020B0600070205080204" pitchFamily="50" charset="-128"/>
              <a:ea typeface="ＭＳ Ｐゴシック" panose="020B0600070205080204" pitchFamily="50" charset="-128"/>
            </a:rPr>
            <a:t>　行政ニーズの多様化と住民の年齢構成に合わせた行政需要の変化に対応するため、増加する性質の経費に応じた、その他の性質の経費削減について検討していかなければならない。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17,119
16,961
89.45
11,500,016
10,919,543
552,340
6,600,638
11,347,889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68834</xdr:rowOff>
    </xdr:from>
    <xdr:to>
      <xdr:col>24</xdr:col>
      <xdr:colOff>63500</xdr:colOff>
      <xdr:row>35</xdr:row>
      <xdr:rowOff>76998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6958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68834</xdr:rowOff>
    </xdr:from>
    <xdr:to>
      <xdr:col>19</xdr:col>
      <xdr:colOff>177800</xdr:colOff>
      <xdr:row>36</xdr:row>
      <xdr:rowOff>6132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69584"/>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97572</xdr:rowOff>
    </xdr:from>
    <xdr:to>
      <xdr:col>15</xdr:col>
      <xdr:colOff>50800</xdr:colOff>
      <xdr:row>36</xdr:row>
      <xdr:rowOff>6132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9832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137886</xdr:rowOff>
    </xdr:from>
    <xdr:to>
      <xdr:col>15</xdr:col>
      <xdr:colOff>101600</xdr:colOff>
      <xdr:row>35</xdr:row>
      <xdr:rowOff>68036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84563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96266</xdr:rowOff>
    </xdr:from>
    <xdr:to>
      <xdr:col>10</xdr:col>
      <xdr:colOff>114300</xdr:colOff>
      <xdr:row>35</xdr:row>
      <xdr:rowOff>97572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25566"/>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726</xdr:rowOff>
    </xdr:from>
    <xdr:to>
      <xdr:col>10</xdr:col>
      <xdr:colOff>165100</xdr:colOff>
      <xdr:row>34</xdr:row>
      <xdr:rowOff>102326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118853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148010</xdr:rowOff>
    </xdr:from>
    <xdr:to>
      <xdr:col>6</xdr:col>
      <xdr:colOff>38100</xdr:colOff>
      <xdr:row>34</xdr:row>
      <xdr:rowOff>78160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94687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26198</xdr:rowOff>
    </xdr:from>
    <xdr:to>
      <xdr:col>24</xdr:col>
      <xdr:colOff>114300</xdr:colOff>
      <xdr:row>35</xdr:row>
      <xdr:rowOff>127798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4625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18034</xdr:rowOff>
    </xdr:from>
    <xdr:to>
      <xdr:col>20</xdr:col>
      <xdr:colOff>38100</xdr:colOff>
      <xdr:row>35</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110761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126782</xdr:rowOff>
    </xdr:from>
    <xdr:to>
      <xdr:col>15</xdr:col>
      <xdr:colOff>101600</xdr:colOff>
      <xdr:row>36</xdr:row>
      <xdr:rowOff>56932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48059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2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46772</xdr:rowOff>
    </xdr:from>
    <xdr:to>
      <xdr:col>10</xdr:col>
      <xdr:colOff>165100</xdr:colOff>
      <xdr:row>35</xdr:row>
      <xdr:rowOff>148372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139499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45466</xdr:rowOff>
    </xdr:from>
    <xdr:to>
      <xdr:col>6</xdr:col>
      <xdr:colOff>38100</xdr:colOff>
      <xdr:row>34</xdr:row>
      <xdr:rowOff>147066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138193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34068</xdr:rowOff>
    </xdr:from>
    <xdr:to>
      <xdr:col>24</xdr:col>
      <xdr:colOff>63500</xdr:colOff>
      <xdr:row>56</xdr:row>
      <xdr:rowOff>104610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35268"/>
          <a:ext cx="838200" cy="7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136934</xdr:rowOff>
    </xdr:from>
    <xdr:to>
      <xdr:col>19</xdr:col>
      <xdr:colOff>177800</xdr:colOff>
      <xdr:row>56</xdr:row>
      <xdr:rowOff>104610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52334"/>
          <a:ext cx="889000" cy="65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136934</xdr:rowOff>
    </xdr:from>
    <xdr:to>
      <xdr:col>15</xdr:col>
      <xdr:colOff>50800</xdr:colOff>
      <xdr:row>56</xdr:row>
      <xdr:rowOff>134904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52334"/>
          <a:ext cx="889000" cy="6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53179</xdr:rowOff>
    </xdr:from>
    <xdr:to>
      <xdr:col>15</xdr:col>
      <xdr:colOff>101600</xdr:colOff>
      <xdr:row>53</xdr:row>
      <xdr:rowOff>154779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145906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134904</xdr:rowOff>
    </xdr:from>
    <xdr:to>
      <xdr:col>10</xdr:col>
      <xdr:colOff>114300</xdr:colOff>
      <xdr:row>56</xdr:row>
      <xdr:rowOff>140697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36104"/>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12236</xdr:rowOff>
    </xdr:from>
    <xdr:to>
      <xdr:col>10</xdr:col>
      <xdr:colOff>165100</xdr:colOff>
      <xdr:row>56</xdr:row>
      <xdr:rowOff>113836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130363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135320</xdr:rowOff>
    </xdr:from>
    <xdr:to>
      <xdr:col>6</xdr:col>
      <xdr:colOff>38100</xdr:colOff>
      <xdr:row>56</xdr:row>
      <xdr:rowOff>65470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81997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154718</xdr:rowOff>
    </xdr:from>
    <xdr:to>
      <xdr:col>24</xdr:col>
      <xdr:colOff>114300</xdr:colOff>
      <xdr:row>56</xdr:row>
      <xdr:rowOff>84868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133145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53810</xdr:rowOff>
    </xdr:from>
    <xdr:to>
      <xdr:col>20</xdr:col>
      <xdr:colOff>38100</xdr:colOff>
      <xdr:row>56</xdr:row>
      <xdr:rowOff>155410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146537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86134</xdr:rowOff>
    </xdr:from>
    <xdr:to>
      <xdr:col>15</xdr:col>
      <xdr:colOff>101600</xdr:colOff>
      <xdr:row>53</xdr:row>
      <xdr:rowOff>16284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0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32811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7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84104</xdr:rowOff>
    </xdr:from>
    <xdr:to>
      <xdr:col>10</xdr:col>
      <xdr:colOff>165100</xdr:colOff>
      <xdr:row>57</xdr:row>
      <xdr:rowOff>14254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89897</xdr:rowOff>
    </xdr:from>
    <xdr:to>
      <xdr:col>6</xdr:col>
      <xdr:colOff>38100</xdr:colOff>
      <xdr:row>57</xdr:row>
      <xdr:rowOff>20047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111734</xdr:rowOff>
    </xdr:from>
    <xdr:to>
      <xdr:col>24</xdr:col>
      <xdr:colOff>63500</xdr:colOff>
      <xdr:row>75</xdr:row>
      <xdr:rowOff>79752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99034"/>
          <a:ext cx="838200" cy="13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111734</xdr:rowOff>
    </xdr:from>
    <xdr:to>
      <xdr:col>19</xdr:col>
      <xdr:colOff>177800</xdr:colOff>
      <xdr:row>76</xdr:row>
      <xdr:rowOff>139199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99034"/>
          <a:ext cx="889000" cy="37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139199</xdr:rowOff>
    </xdr:from>
    <xdr:to>
      <xdr:col>15</xdr:col>
      <xdr:colOff>50800</xdr:colOff>
      <xdr:row>77</xdr:row>
      <xdr:rowOff>52440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9399"/>
          <a:ext cx="889000" cy="8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96476</xdr:rowOff>
    </xdr:from>
    <xdr:to>
      <xdr:col>15</xdr:col>
      <xdr:colOff>101600</xdr:colOff>
      <xdr:row>78</xdr:row>
      <xdr:rowOff>26626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17753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52440</xdr:rowOff>
    </xdr:from>
    <xdr:to>
      <xdr:col>10</xdr:col>
      <xdr:colOff>114300</xdr:colOff>
      <xdr:row>77</xdr:row>
      <xdr:rowOff>97017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54090"/>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150361</xdr:rowOff>
    </xdr:from>
    <xdr:to>
      <xdr:col>10</xdr:col>
      <xdr:colOff>165100</xdr:colOff>
      <xdr:row>78</xdr:row>
      <xdr:rowOff>80511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5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71638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4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56711</xdr:rowOff>
    </xdr:from>
    <xdr:to>
      <xdr:col>6</xdr:col>
      <xdr:colOff>38100</xdr:colOff>
      <xdr:row>78</xdr:row>
      <xdr:rowOff>158311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149438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2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28952</xdr:rowOff>
    </xdr:from>
    <xdr:to>
      <xdr:col>24</xdr:col>
      <xdr:colOff>114300</xdr:colOff>
      <xdr:row>75</xdr:row>
      <xdr:rowOff>130552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51829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3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60934</xdr:rowOff>
    </xdr:from>
    <xdr:to>
      <xdr:col>20</xdr:col>
      <xdr:colOff>38100</xdr:colOff>
      <xdr:row>74</xdr:row>
      <xdr:rowOff>162534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2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88399</xdr:rowOff>
    </xdr:from>
    <xdr:to>
      <xdr:col>15</xdr:col>
      <xdr:colOff>101600</xdr:colOff>
      <xdr:row>77</xdr:row>
      <xdr:rowOff>18549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35076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9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1640</xdr:rowOff>
    </xdr:from>
    <xdr:to>
      <xdr:col>10</xdr:col>
      <xdr:colOff>165100</xdr:colOff>
      <xdr:row>77</xdr:row>
      <xdr:rowOff>103240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119767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7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46217</xdr:rowOff>
    </xdr:from>
    <xdr:to>
      <xdr:col>6</xdr:col>
      <xdr:colOff>38100</xdr:colOff>
      <xdr:row>77</xdr:row>
      <xdr:rowOff>147817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164344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2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98270</xdr:rowOff>
    </xdr:from>
    <xdr:to>
      <xdr:col>24</xdr:col>
      <xdr:colOff>63500</xdr:colOff>
      <xdr:row>97</xdr:row>
      <xdr:rowOff>126327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28920"/>
          <a:ext cx="838200" cy="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98270</xdr:rowOff>
    </xdr:from>
    <xdr:to>
      <xdr:col>19</xdr:col>
      <xdr:colOff>177800</xdr:colOff>
      <xdr:row>98</xdr:row>
      <xdr:rowOff>5778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8920"/>
          <a:ext cx="889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5778</xdr:rowOff>
    </xdr:from>
    <xdr:to>
      <xdr:col>15</xdr:col>
      <xdr:colOff>50800</xdr:colOff>
      <xdr:row>98</xdr:row>
      <xdr:rowOff>14945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07878"/>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120782</xdr:rowOff>
    </xdr:from>
    <xdr:to>
      <xdr:col>15</xdr:col>
      <xdr:colOff>101600</xdr:colOff>
      <xdr:row>97</xdr:row>
      <xdr:rowOff>50932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67459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14945</xdr:rowOff>
    </xdr:from>
    <xdr:to>
      <xdr:col>10</xdr:col>
      <xdr:colOff>114300</xdr:colOff>
      <xdr:row>98</xdr:row>
      <xdr:rowOff>21163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17045"/>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6497</xdr:rowOff>
    </xdr:from>
    <xdr:to>
      <xdr:col>10</xdr:col>
      <xdr:colOff>165100</xdr:colOff>
      <xdr:row>97</xdr:row>
      <xdr:rowOff>108097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124624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19627</xdr:rowOff>
    </xdr:from>
    <xdr:to>
      <xdr:col>6</xdr:col>
      <xdr:colOff>38100</xdr:colOff>
      <xdr:row>97</xdr:row>
      <xdr:rowOff>121227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137754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75527</xdr:rowOff>
    </xdr:from>
    <xdr:to>
      <xdr:col>24</xdr:col>
      <xdr:colOff>114300</xdr:colOff>
      <xdr:row>98</xdr:row>
      <xdr:rowOff>5677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161904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47470</xdr:rowOff>
    </xdr:from>
    <xdr:to>
      <xdr:col>20</xdr:col>
      <xdr:colOff>38100</xdr:colOff>
      <xdr:row>97</xdr:row>
      <xdr:rowOff>149070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140197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126428</xdr:rowOff>
    </xdr:from>
    <xdr:to>
      <xdr:col>15</xdr:col>
      <xdr:colOff>101600</xdr:colOff>
      <xdr:row>98</xdr:row>
      <xdr:rowOff>56578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47705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135595</xdr:rowOff>
    </xdr:from>
    <xdr:to>
      <xdr:col>10</xdr:col>
      <xdr:colOff>165100</xdr:colOff>
      <xdr:row>98</xdr:row>
      <xdr:rowOff>65745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141813</xdr:rowOff>
    </xdr:from>
    <xdr:to>
      <xdr:col>6</xdr:col>
      <xdr:colOff>38100</xdr:colOff>
      <xdr:row>98</xdr:row>
      <xdr:rowOff>71963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63090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3226</xdr:rowOff>
    </xdr:from>
    <xdr:to>
      <xdr:col>55</xdr:col>
      <xdr:colOff>0</xdr:colOff>
      <xdr:row>38</xdr:row>
      <xdr:rowOff>28372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1832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24714</xdr:rowOff>
    </xdr:from>
    <xdr:to>
      <xdr:col>50</xdr:col>
      <xdr:colOff>114300</xdr:colOff>
      <xdr:row>38</xdr:row>
      <xdr:rowOff>28372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3981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20600</xdr:rowOff>
    </xdr:from>
    <xdr:to>
      <xdr:col>45</xdr:col>
      <xdr:colOff>177800</xdr:colOff>
      <xdr:row>38</xdr:row>
      <xdr:rowOff>24714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3570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141250</xdr:rowOff>
    </xdr:from>
    <xdr:to>
      <xdr:col>46</xdr:col>
      <xdr:colOff>38100</xdr:colOff>
      <xdr:row>38</xdr:row>
      <xdr:rowOff>71400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87927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20600</xdr:rowOff>
    </xdr:from>
    <xdr:to>
      <xdr:col>41</xdr:col>
      <xdr:colOff>50800</xdr:colOff>
      <xdr:row>38</xdr:row>
      <xdr:rowOff>44603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3570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4546</xdr:rowOff>
    </xdr:from>
    <xdr:to>
      <xdr:col>41</xdr:col>
      <xdr:colOff>101600</xdr:colOff>
      <xdr:row>38</xdr:row>
      <xdr:rowOff>106146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97273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169367</xdr:rowOff>
    </xdr:from>
    <xdr:to>
      <xdr:col>36</xdr:col>
      <xdr:colOff>165100</xdr:colOff>
      <xdr:row>38</xdr:row>
      <xdr:rowOff>99517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90644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123876</xdr:rowOff>
    </xdr:from>
    <xdr:to>
      <xdr:col>55</xdr:col>
      <xdr:colOff>50800</xdr:colOff>
      <xdr:row>38</xdr:row>
      <xdr:rowOff>54026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146753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149022</xdr:rowOff>
    </xdr:from>
    <xdr:to>
      <xdr:col>50</xdr:col>
      <xdr:colOff>165100</xdr:colOff>
      <xdr:row>38</xdr:row>
      <xdr:rowOff>79172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70299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85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145364</xdr:rowOff>
    </xdr:from>
    <xdr:to>
      <xdr:col>46</xdr:col>
      <xdr:colOff>38100</xdr:colOff>
      <xdr:row>38</xdr:row>
      <xdr:rowOff>75515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66641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141250</xdr:rowOff>
    </xdr:from>
    <xdr:to>
      <xdr:col>41</xdr:col>
      <xdr:colOff>101600</xdr:colOff>
      <xdr:row>38</xdr:row>
      <xdr:rowOff>71400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87927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165253</xdr:rowOff>
    </xdr:from>
    <xdr:to>
      <xdr:col>36</xdr:col>
      <xdr:colOff>165100</xdr:colOff>
      <xdr:row>38</xdr:row>
      <xdr:rowOff>95403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111929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2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93768</xdr:rowOff>
    </xdr:from>
    <xdr:to>
      <xdr:col>55</xdr:col>
      <xdr:colOff>0</xdr:colOff>
      <xdr:row>57</xdr:row>
      <xdr:rowOff>8533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94968"/>
          <a:ext cx="8382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50203</xdr:rowOff>
    </xdr:from>
    <xdr:to>
      <xdr:col>50</xdr:col>
      <xdr:colOff>114300</xdr:colOff>
      <xdr:row>57</xdr:row>
      <xdr:rowOff>8533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79953"/>
          <a:ext cx="889000" cy="3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50203</xdr:rowOff>
    </xdr:from>
    <xdr:to>
      <xdr:col>45</xdr:col>
      <xdr:colOff>177800</xdr:colOff>
      <xdr:row>56</xdr:row>
      <xdr:rowOff>24502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79953"/>
          <a:ext cx="889000" cy="14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151667</xdr:rowOff>
    </xdr:from>
    <xdr:to>
      <xdr:col>46</xdr:col>
      <xdr:colOff>38100</xdr:colOff>
      <xdr:row>56</xdr:row>
      <xdr:rowOff>81817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72944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56604</xdr:rowOff>
    </xdr:from>
    <xdr:to>
      <xdr:col>41</xdr:col>
      <xdr:colOff>50800</xdr:colOff>
      <xdr:row>56</xdr:row>
      <xdr:rowOff>24502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86354"/>
          <a:ext cx="889000" cy="1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37155</xdr:rowOff>
    </xdr:from>
    <xdr:to>
      <xdr:col>41</xdr:col>
      <xdr:colOff>101600</xdr:colOff>
      <xdr:row>56</xdr:row>
      <xdr:rowOff>138755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129882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219</xdr:rowOff>
    </xdr:from>
    <xdr:to>
      <xdr:col>36</xdr:col>
      <xdr:colOff>165100</xdr:colOff>
      <xdr:row>56</xdr:row>
      <xdr:rowOff>101819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92946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42968</xdr:rowOff>
    </xdr:from>
    <xdr:to>
      <xdr:col>55</xdr:col>
      <xdr:colOff>50800</xdr:colOff>
      <xdr:row>56</xdr:row>
      <xdr:rowOff>144568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65845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129183</xdr:rowOff>
    </xdr:from>
    <xdr:to>
      <xdr:col>50</xdr:col>
      <xdr:colOff>165100</xdr:colOff>
      <xdr:row>57</xdr:row>
      <xdr:rowOff>59333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75860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170853</xdr:rowOff>
    </xdr:from>
    <xdr:to>
      <xdr:col>46</xdr:col>
      <xdr:colOff>38100</xdr:colOff>
      <xdr:row>55</xdr:row>
      <xdr:rowOff>101003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117530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145152</xdr:rowOff>
    </xdr:from>
    <xdr:to>
      <xdr:col>41</xdr:col>
      <xdr:colOff>101600</xdr:colOff>
      <xdr:row>56</xdr:row>
      <xdr:rowOff>75302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91829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5804</xdr:rowOff>
    </xdr:from>
    <xdr:to>
      <xdr:col>36</xdr:col>
      <xdr:colOff>165100</xdr:colOff>
      <xdr:row>55</xdr:row>
      <xdr:rowOff>107404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123931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1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160094</xdr:rowOff>
    </xdr:from>
    <xdr:to>
      <xdr:col>55</xdr:col>
      <xdr:colOff>0</xdr:colOff>
      <xdr:row>77</xdr:row>
      <xdr:rowOff>25628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90294"/>
          <a:ext cx="8382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88771</xdr:rowOff>
    </xdr:from>
    <xdr:to>
      <xdr:col>50</xdr:col>
      <xdr:colOff>114300</xdr:colOff>
      <xdr:row>76</xdr:row>
      <xdr:rowOff>160094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118971"/>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88771</xdr:rowOff>
    </xdr:from>
    <xdr:to>
      <xdr:col>45</xdr:col>
      <xdr:colOff>177800</xdr:colOff>
      <xdr:row>78</xdr:row>
      <xdr:rowOff>94143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18971"/>
          <a:ext cx="889000" cy="3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40371</xdr:rowOff>
    </xdr:from>
    <xdr:to>
      <xdr:col>46</xdr:col>
      <xdr:colOff>38100</xdr:colOff>
      <xdr:row>77</xdr:row>
      <xdr:rowOff>141971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133098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108561</xdr:rowOff>
    </xdr:from>
    <xdr:to>
      <xdr:col>41</xdr:col>
      <xdr:colOff>50800</xdr:colOff>
      <xdr:row>78</xdr:row>
      <xdr:rowOff>94143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10211"/>
          <a:ext cx="889000" cy="15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150279</xdr:rowOff>
    </xdr:from>
    <xdr:to>
      <xdr:col>41</xdr:col>
      <xdr:colOff>101600</xdr:colOff>
      <xdr:row>78</xdr:row>
      <xdr:rowOff>80429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96956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127908</xdr:rowOff>
    </xdr:from>
    <xdr:to>
      <xdr:col>36</xdr:col>
      <xdr:colOff>165100</xdr:colOff>
      <xdr:row>78</xdr:row>
      <xdr:rowOff>58058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146278</xdr:rowOff>
    </xdr:from>
    <xdr:to>
      <xdr:col>55</xdr:col>
      <xdr:colOff>50800</xdr:colOff>
      <xdr:row>77</xdr:row>
      <xdr:rowOff>76428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169155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109294</xdr:rowOff>
    </xdr:from>
    <xdr:to>
      <xdr:col>50</xdr:col>
      <xdr:colOff>165100</xdr:colOff>
      <xdr:row>77</xdr:row>
      <xdr:rowOff>39444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55971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1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37971</xdr:rowOff>
    </xdr:from>
    <xdr:to>
      <xdr:col>46</xdr:col>
      <xdr:colOff>38100</xdr:colOff>
      <xdr:row>76</xdr:row>
      <xdr:rowOff>139571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156098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43343</xdr:rowOff>
    </xdr:from>
    <xdr:to>
      <xdr:col>41</xdr:col>
      <xdr:colOff>101600</xdr:colOff>
      <xdr:row>78</xdr:row>
      <xdr:rowOff>144943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136070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57761</xdr:rowOff>
    </xdr:from>
    <xdr:to>
      <xdr:col>36</xdr:col>
      <xdr:colOff>165100</xdr:colOff>
      <xdr:row>77</xdr:row>
      <xdr:rowOff>159361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4438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63609</xdr:rowOff>
    </xdr:from>
    <xdr:to>
      <xdr:col>55</xdr:col>
      <xdr:colOff>0</xdr:colOff>
      <xdr:row>94</xdr:row>
      <xdr:rowOff>15832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008459"/>
          <a:ext cx="8382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15832</xdr:rowOff>
    </xdr:from>
    <xdr:to>
      <xdr:col>50</xdr:col>
      <xdr:colOff>114300</xdr:colOff>
      <xdr:row>94</xdr:row>
      <xdr:rowOff>88091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132132"/>
          <a:ext cx="889000" cy="7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166675</xdr:rowOff>
    </xdr:from>
    <xdr:to>
      <xdr:col>45</xdr:col>
      <xdr:colOff>177800</xdr:colOff>
      <xdr:row>94</xdr:row>
      <xdr:rowOff>88091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111525"/>
          <a:ext cx="889000" cy="9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81911</xdr:rowOff>
    </xdr:from>
    <xdr:to>
      <xdr:col>46</xdr:col>
      <xdr:colOff>38100</xdr:colOff>
      <xdr:row>96</xdr:row>
      <xdr:rowOff>12061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3188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124862</xdr:rowOff>
    </xdr:from>
    <xdr:to>
      <xdr:col>41</xdr:col>
      <xdr:colOff>50800</xdr:colOff>
      <xdr:row>93</xdr:row>
      <xdr:rowOff>166675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069712"/>
          <a:ext cx="889000" cy="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32023</xdr:rowOff>
    </xdr:from>
    <xdr:to>
      <xdr:col>41</xdr:col>
      <xdr:colOff>101600</xdr:colOff>
      <xdr:row>95</xdr:row>
      <xdr:rowOff>133623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124750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156206</xdr:rowOff>
    </xdr:from>
    <xdr:to>
      <xdr:col>36</xdr:col>
      <xdr:colOff>165100</xdr:colOff>
      <xdr:row>94</xdr:row>
      <xdr:rowOff>86356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10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77483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12809</xdr:rowOff>
    </xdr:from>
    <xdr:to>
      <xdr:col>55</xdr:col>
      <xdr:colOff>50800</xdr:colOff>
      <xdr:row>93</xdr:row>
      <xdr:rowOff>114409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59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35686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8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136482</xdr:rowOff>
    </xdr:from>
    <xdr:to>
      <xdr:col>50</xdr:col>
      <xdr:colOff>165100</xdr:colOff>
      <xdr:row>94</xdr:row>
      <xdr:rowOff>66632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0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83159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585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37291</xdr:rowOff>
    </xdr:from>
    <xdr:to>
      <xdr:col>46</xdr:col>
      <xdr:colOff>38100</xdr:colOff>
      <xdr:row>94</xdr:row>
      <xdr:rowOff>138891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1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155418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92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115875</xdr:rowOff>
    </xdr:from>
    <xdr:to>
      <xdr:col>41</xdr:col>
      <xdr:colOff>101600</xdr:colOff>
      <xdr:row>94</xdr:row>
      <xdr:rowOff>46025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0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62552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8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74062</xdr:rowOff>
    </xdr:from>
    <xdr:to>
      <xdr:col>36</xdr:col>
      <xdr:colOff>165100</xdr:colOff>
      <xdr:row>94</xdr:row>
      <xdr:rowOff>4212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0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20739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57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86703</xdr:rowOff>
    </xdr:from>
    <xdr:to>
      <xdr:col>85</xdr:col>
      <xdr:colOff>127000</xdr:colOff>
      <xdr:row>37</xdr:row>
      <xdr:rowOff>120536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30353"/>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108839</xdr:rowOff>
    </xdr:from>
    <xdr:to>
      <xdr:col>81</xdr:col>
      <xdr:colOff>50800</xdr:colOff>
      <xdr:row>37</xdr:row>
      <xdr:rowOff>120536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52489"/>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108839</xdr:rowOff>
    </xdr:from>
    <xdr:to>
      <xdr:col>76</xdr:col>
      <xdr:colOff>114300</xdr:colOff>
      <xdr:row>37</xdr:row>
      <xdr:rowOff>167475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52489"/>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20891</xdr:rowOff>
    </xdr:from>
    <xdr:to>
      <xdr:col>76</xdr:col>
      <xdr:colOff>165100</xdr:colOff>
      <xdr:row>34</xdr:row>
      <xdr:rowOff>122491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139018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161989</xdr:rowOff>
    </xdr:from>
    <xdr:to>
      <xdr:col>71</xdr:col>
      <xdr:colOff>177800</xdr:colOff>
      <xdr:row>37</xdr:row>
      <xdr:rowOff>167475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0563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6871</xdr:rowOff>
    </xdr:from>
    <xdr:to>
      <xdr:col>72</xdr:col>
      <xdr:colOff>38100</xdr:colOff>
      <xdr:row>35</xdr:row>
      <xdr:rowOff>108471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124998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55829</xdr:rowOff>
    </xdr:from>
    <xdr:to>
      <xdr:col>67</xdr:col>
      <xdr:colOff>101600</xdr:colOff>
      <xdr:row>35</xdr:row>
      <xdr:rowOff>157429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35903</xdr:rowOff>
    </xdr:from>
    <xdr:to>
      <xdr:col>85</xdr:col>
      <xdr:colOff>177800</xdr:colOff>
      <xdr:row>37</xdr:row>
      <xdr:rowOff>137503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14330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69736</xdr:rowOff>
    </xdr:from>
    <xdr:to>
      <xdr:col>81</xdr:col>
      <xdr:colOff>101600</xdr:colOff>
      <xdr:row>37</xdr:row>
      <xdr:rowOff>171335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1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162463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0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58039</xdr:rowOff>
    </xdr:from>
    <xdr:to>
      <xdr:col>76</xdr:col>
      <xdr:colOff>165100</xdr:colOff>
      <xdr:row>37</xdr:row>
      <xdr:rowOff>159639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150766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116675</xdr:rowOff>
    </xdr:from>
    <xdr:to>
      <xdr:col>72</xdr:col>
      <xdr:colOff>38100</xdr:colOff>
      <xdr:row>38</xdr:row>
      <xdr:rowOff>46825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37952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111189</xdr:rowOff>
    </xdr:from>
    <xdr:to>
      <xdr:col>67</xdr:col>
      <xdr:colOff>101600</xdr:colOff>
      <xdr:row>38</xdr:row>
      <xdr:rowOff>41339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32466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42190</xdr:rowOff>
    </xdr:from>
    <xdr:to>
      <xdr:col>85</xdr:col>
      <xdr:colOff>127000</xdr:colOff>
      <xdr:row>57</xdr:row>
      <xdr:rowOff>64097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814840"/>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110325</xdr:rowOff>
    </xdr:from>
    <xdr:to>
      <xdr:col>81</xdr:col>
      <xdr:colOff>50800</xdr:colOff>
      <xdr:row>57</xdr:row>
      <xdr:rowOff>42190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711525"/>
          <a:ext cx="889000" cy="1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110325</xdr:rowOff>
    </xdr:from>
    <xdr:to>
      <xdr:col>76</xdr:col>
      <xdr:colOff>114300</xdr:colOff>
      <xdr:row>57</xdr:row>
      <xdr:rowOff>92481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11525"/>
          <a:ext cx="889000" cy="1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33451</xdr:rowOff>
    </xdr:from>
    <xdr:to>
      <xdr:col>76</xdr:col>
      <xdr:colOff>165100</xdr:colOff>
      <xdr:row>56</xdr:row>
      <xdr:rowOff>135051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3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151578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49695</xdr:rowOff>
    </xdr:from>
    <xdr:to>
      <xdr:col>71</xdr:col>
      <xdr:colOff>177800</xdr:colOff>
      <xdr:row>57</xdr:row>
      <xdr:rowOff>92481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822345"/>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78740</xdr:rowOff>
    </xdr:from>
    <xdr:to>
      <xdr:col>72</xdr:col>
      <xdr:colOff>38100</xdr:colOff>
      <xdr:row>57</xdr:row>
      <xdr:rowOff>8890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25417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140208</xdr:rowOff>
    </xdr:from>
    <xdr:to>
      <xdr:col>67</xdr:col>
      <xdr:colOff>101600</xdr:colOff>
      <xdr:row>57</xdr:row>
      <xdr:rowOff>70358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13297</xdr:rowOff>
    </xdr:from>
    <xdr:to>
      <xdr:col>85</xdr:col>
      <xdr:colOff>177800</xdr:colOff>
      <xdr:row>57</xdr:row>
      <xdr:rowOff>114897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163174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162840</xdr:rowOff>
    </xdr:from>
    <xdr:to>
      <xdr:col>81</xdr:col>
      <xdr:colOff>101600</xdr:colOff>
      <xdr:row>57</xdr:row>
      <xdr:rowOff>92990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84117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59525</xdr:rowOff>
    </xdr:from>
    <xdr:to>
      <xdr:col>76</xdr:col>
      <xdr:colOff>165100</xdr:colOff>
      <xdr:row>56</xdr:row>
      <xdr:rowOff>161125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152252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41681</xdr:rowOff>
    </xdr:from>
    <xdr:to>
      <xdr:col>72</xdr:col>
      <xdr:colOff>38100</xdr:colOff>
      <xdr:row>57</xdr:row>
      <xdr:rowOff>143281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134408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170345</xdr:rowOff>
    </xdr:from>
    <xdr:to>
      <xdr:col>67</xdr:col>
      <xdr:colOff>101600</xdr:colOff>
      <xdr:row>57</xdr:row>
      <xdr:rowOff>100495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91622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8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2947</xdr:rowOff>
    </xdr:from>
    <xdr:to>
      <xdr:col>85</xdr:col>
      <xdr:colOff>127000</xdr:colOff>
      <xdr:row>79</xdr:row>
      <xdr:rowOff>42075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47497"/>
          <a:ext cx="8382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35446</xdr:rowOff>
    </xdr:from>
    <xdr:to>
      <xdr:col>81</xdr:col>
      <xdr:colOff>50800</xdr:colOff>
      <xdr:row>79</xdr:row>
      <xdr:rowOff>42075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7999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157099</xdr:rowOff>
    </xdr:from>
    <xdr:to>
      <xdr:col>76</xdr:col>
      <xdr:colOff>114300</xdr:colOff>
      <xdr:row>79</xdr:row>
      <xdr:rowOff>35446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30199"/>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74307</xdr:rowOff>
    </xdr:from>
    <xdr:to>
      <xdr:col>76</xdr:col>
      <xdr:colOff>165100</xdr:colOff>
      <xdr:row>79</xdr:row>
      <xdr:rowOff>4457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20984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157099</xdr:rowOff>
    </xdr:from>
    <xdr:to>
      <xdr:col>71</xdr:col>
      <xdr:colOff>177800</xdr:colOff>
      <xdr:row>78</xdr:row>
      <xdr:rowOff>169596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30199"/>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50178</xdr:rowOff>
    </xdr:from>
    <xdr:to>
      <xdr:col>72</xdr:col>
      <xdr:colOff>38100</xdr:colOff>
      <xdr:row>78</xdr:row>
      <xdr:rowOff>151778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168305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19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68720</xdr:rowOff>
    </xdr:from>
    <xdr:to>
      <xdr:col>67</xdr:col>
      <xdr:colOff>101600</xdr:colOff>
      <xdr:row>78</xdr:row>
      <xdr:rowOff>170320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15397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123597</xdr:rowOff>
    </xdr:from>
    <xdr:to>
      <xdr:col>85</xdr:col>
      <xdr:colOff>177800</xdr:colOff>
      <xdr:row>79</xdr:row>
      <xdr:rowOff>53747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87178</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162725</xdr:rowOff>
    </xdr:from>
    <xdr:to>
      <xdr:col>81</xdr:col>
      <xdr:colOff>101600</xdr:colOff>
      <xdr:row>79</xdr:row>
      <xdr:rowOff>92875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84002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28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156096</xdr:rowOff>
    </xdr:from>
    <xdr:to>
      <xdr:col>76</xdr:col>
      <xdr:colOff>165100</xdr:colOff>
      <xdr:row>79</xdr:row>
      <xdr:rowOff>86246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77373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106299</xdr:rowOff>
    </xdr:from>
    <xdr:to>
      <xdr:col>72</xdr:col>
      <xdr:colOff>38100</xdr:colOff>
      <xdr:row>79</xdr:row>
      <xdr:rowOff>36449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27576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57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118796</xdr:rowOff>
    </xdr:from>
    <xdr:to>
      <xdr:col>67</xdr:col>
      <xdr:colOff>101600</xdr:colOff>
      <xdr:row>79</xdr:row>
      <xdr:rowOff>48946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40073</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5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69917</xdr:rowOff>
    </xdr:from>
    <xdr:to>
      <xdr:col>85</xdr:col>
      <xdr:colOff>127000</xdr:colOff>
      <xdr:row>95</xdr:row>
      <xdr:rowOff>95267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357667"/>
          <a:ext cx="8382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69917</xdr:rowOff>
    </xdr:from>
    <xdr:to>
      <xdr:col>81</xdr:col>
      <xdr:colOff>50800</xdr:colOff>
      <xdr:row>95</xdr:row>
      <xdr:rowOff>115926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57667"/>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115926</xdr:rowOff>
    </xdr:from>
    <xdr:to>
      <xdr:col>76</xdr:col>
      <xdr:colOff>114300</xdr:colOff>
      <xdr:row>95</xdr:row>
      <xdr:rowOff>140195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403676"/>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81257</xdr:rowOff>
    </xdr:from>
    <xdr:to>
      <xdr:col>76</xdr:col>
      <xdr:colOff>165100</xdr:colOff>
      <xdr:row>97</xdr:row>
      <xdr:rowOff>11407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4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2534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140195</xdr:rowOff>
    </xdr:from>
    <xdr:to>
      <xdr:col>71</xdr:col>
      <xdr:colOff>177800</xdr:colOff>
      <xdr:row>95</xdr:row>
      <xdr:rowOff>151740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427945"/>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86271</xdr:rowOff>
    </xdr:from>
    <xdr:to>
      <xdr:col>72</xdr:col>
      <xdr:colOff>38100</xdr:colOff>
      <xdr:row>97</xdr:row>
      <xdr:rowOff>16421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84093</xdr:rowOff>
    </xdr:from>
    <xdr:to>
      <xdr:col>67</xdr:col>
      <xdr:colOff>101600</xdr:colOff>
      <xdr:row>97</xdr:row>
      <xdr:rowOff>14243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4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3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44467</xdr:rowOff>
    </xdr:from>
    <xdr:to>
      <xdr:col>85</xdr:col>
      <xdr:colOff>177800</xdr:colOff>
      <xdr:row>95</xdr:row>
      <xdr:rowOff>146067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67344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19117</xdr:rowOff>
    </xdr:from>
    <xdr:to>
      <xdr:col>81</xdr:col>
      <xdr:colOff>101600</xdr:colOff>
      <xdr:row>95</xdr:row>
      <xdr:rowOff>120717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137244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08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65126</xdr:rowOff>
    </xdr:from>
    <xdr:to>
      <xdr:col>76</xdr:col>
      <xdr:colOff>165100</xdr:colOff>
      <xdr:row>95</xdr:row>
      <xdr:rowOff>166726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11803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2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89395</xdr:rowOff>
    </xdr:from>
    <xdr:to>
      <xdr:col>72</xdr:col>
      <xdr:colOff>38100</xdr:colOff>
      <xdr:row>96</xdr:row>
      <xdr:rowOff>19545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36072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100940</xdr:rowOff>
    </xdr:from>
    <xdr:to>
      <xdr:col>67</xdr:col>
      <xdr:colOff>101600</xdr:colOff>
      <xdr:row>96</xdr:row>
      <xdr:rowOff>31090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47617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1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33579</xdr:rowOff>
    </xdr:from>
    <xdr:to>
      <xdr:col>107</xdr:col>
      <xdr:colOff>101600</xdr:colOff>
      <xdr:row>38</xdr:row>
      <xdr:rowOff>135179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151706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166167</xdr:rowOff>
    </xdr:from>
    <xdr:to>
      <xdr:col>102</xdr:col>
      <xdr:colOff>165100</xdr:colOff>
      <xdr:row>38</xdr:row>
      <xdr:rowOff>96317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112844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8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107645</xdr:rowOff>
    </xdr:from>
    <xdr:to>
      <xdr:col>98</xdr:col>
      <xdr:colOff>38100</xdr:colOff>
      <xdr:row>38</xdr:row>
      <xdr:rowOff>37795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54322</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2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臨時的な要因による増減はあるが、経常的には増加傾向にある。このうち、児童福祉費については、子育て環境の充実を図るための住民向け各種補助を強化しており、類似団体の中でも高い数値となっている。これに関連して教育環境の強化を図っており、類似団体平均を下回ってはいるものの　、３小学校、１中学校という学校数を鑑みれば、比較的高い数値である。</a:t>
          </a:r>
        </a:p>
        <a:p>
          <a:r>
            <a:rPr kumimoji="1" lang="ja-JP" altLang="en-US" sz="1300">
              <a:latin typeface="ＭＳ Ｐゴシック" panose="020B0600070205080204" pitchFamily="50" charset="-128"/>
              <a:ea typeface="ＭＳ Ｐゴシック" panose="020B0600070205080204" pitchFamily="50" charset="-128"/>
            </a:rPr>
            <a:t>　土木費については、町道整備を計画的に推進していることによるところであるが、新規整備は少なく、ほとんどが更新事業であり、また、積雪の関係上、道路に整備している消雪設備の更新にも多額の経費を必要としており、インフラ整備に係るコストが嵩んでいる。</a:t>
          </a:r>
        </a:p>
        <a:p>
          <a:r>
            <a:rPr kumimoji="1" lang="ja-JP" altLang="en-US" sz="1300">
              <a:latin typeface="ＭＳ Ｐゴシック" panose="020B0600070205080204" pitchFamily="50" charset="-128"/>
              <a:ea typeface="ＭＳ Ｐゴシック" panose="020B0600070205080204" pitchFamily="50" charset="-128"/>
            </a:rPr>
            <a:t>　人口減少対策や公共施設等の維持に係る経費については、今後も捻出していく必要があると捉えており、事業の取捨選択による財源確保が必須の課題となっている。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実質単年度収支について、赤字が続いているものの、財政調整基金の取崩しにより実質収支では黒字を保ち、財政調整基金残高は令和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年度において取崩しにより減らしたものの、標準財政規模比では、分母の縮小もあって、前年度比で微増となった。</a:t>
          </a:r>
        </a:p>
        <a:p>
          <a:r>
            <a:rPr kumimoji="1" lang="ja-JP" altLang="en-US" sz="1400">
              <a:latin typeface="ＭＳ ゴシック" pitchFamily="49" charset="-128"/>
              <a:ea typeface="ＭＳ ゴシック" pitchFamily="49" charset="-128"/>
            </a:rPr>
            <a:t>　経常収支比率が高い上での単年度収支のマイナスは、今後の企業会計を含む行政サービス全体の改善を必要とするものであり、早期着手が必要である。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一般会計においては、財政調整基金の取崩しにより、その他の会計においては、一般会計からの繰入れにより、黒字が保たれている。</a:t>
          </a:r>
        </a:p>
        <a:p>
          <a:r>
            <a:rPr kumimoji="1" lang="ja-JP" altLang="en-US" sz="1400">
              <a:latin typeface="ＭＳ ゴシック" pitchFamily="49" charset="-128"/>
              <a:ea typeface="ＭＳ ゴシック" pitchFamily="49" charset="-128"/>
            </a:rPr>
            <a:t>　下水道事業会計においては、管渠の更新など、インフラ設備の維持について、一般会計からの多額の繰入額が必要となる懸念があるため、各会計における長期的な経営の健全化に努める必要がある。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11500016</v>
      </c>
      <c r="BO4" s="371"/>
      <c r="BP4" s="371"/>
      <c r="BQ4" s="371"/>
      <c r="BR4" s="371"/>
      <c r="BS4" s="371"/>
      <c r="BT4" s="371"/>
      <c r="BU4" s="372"/>
      <c r="BV4" s="370">
        <v>11486833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8.5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10919543</v>
      </c>
      <c r="BO5" s="439"/>
      <c r="BP5" s="439"/>
      <c r="BQ5" s="439"/>
      <c r="BR5" s="439"/>
      <c r="BS5" s="439"/>
      <c r="BT5" s="439"/>
      <c r="BU5" s="440"/>
      <c r="BV5" s="438">
        <v>10853884</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94.9</v>
      </c>
      <c r="CU5" s="405"/>
      <c r="CV5" s="405"/>
      <c r="CW5" s="405"/>
      <c r="CX5" s="405"/>
      <c r="CY5" s="405"/>
      <c r="CZ5" s="405"/>
      <c r="DA5" s="406"/>
      <c r="DB5" s="404">
        <v>89.8</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580473</v>
      </c>
      <c r="BO6" s="439"/>
      <c r="BP6" s="439"/>
      <c r="BQ6" s="439"/>
      <c r="BR6" s="439"/>
      <c r="BS6" s="439"/>
      <c r="BT6" s="439"/>
      <c r="BU6" s="440"/>
      <c r="BV6" s="438">
        <v>632949</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95.9</v>
      </c>
      <c r="CU6" s="445"/>
      <c r="CV6" s="445"/>
      <c r="CW6" s="445"/>
      <c r="CX6" s="445"/>
      <c r="CY6" s="445"/>
      <c r="CZ6" s="445"/>
      <c r="DA6" s="446"/>
      <c r="DB6" s="444">
        <v>93.1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28133</v>
      </c>
      <c r="BO7" s="439"/>
      <c r="BP7" s="439"/>
      <c r="BQ7" s="439"/>
      <c r="BR7" s="439"/>
      <c r="BS7" s="439"/>
      <c r="BT7" s="439"/>
      <c r="BU7" s="440"/>
      <c r="BV7" s="438">
        <v>49046</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6600638</v>
      </c>
      <c r="CU7" s="439"/>
      <c r="CV7" s="439"/>
      <c r="CW7" s="439"/>
      <c r="CX7" s="439"/>
      <c r="CY7" s="439"/>
      <c r="CZ7" s="439"/>
      <c r="DA7" s="440"/>
      <c r="DB7" s="438">
        <v>6888742</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552340</v>
      </c>
      <c r="BO8" s="439"/>
      <c r="BP8" s="439"/>
      <c r="BQ8" s="439"/>
      <c r="BR8" s="439"/>
      <c r="BS8" s="439"/>
      <c r="BT8" s="439"/>
      <c r="BU8" s="440"/>
      <c r="BV8" s="438">
        <v>583903</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0.3</v>
      </c>
      <c r="CU8" s="448"/>
      <c r="CV8" s="448"/>
      <c r="CW8" s="448"/>
      <c r="CX8" s="448"/>
      <c r="CY8" s="448"/>
      <c r="CZ8" s="448"/>
      <c r="DA8" s="449"/>
      <c r="DB8" s="447">
        <v>0.3</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16540</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-31563</v>
      </c>
      <c r="BO9" s="439"/>
      <c r="BP9" s="439"/>
      <c r="BQ9" s="439"/>
      <c r="BR9" s="439"/>
      <c r="BS9" s="439"/>
      <c r="BT9" s="439"/>
      <c r="BU9" s="440"/>
      <c r="BV9" s="438">
        <v>77819</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16.100000000000001</v>
      </c>
      <c r="CU9" s="405"/>
      <c r="CV9" s="405"/>
      <c r="CW9" s="405"/>
      <c r="CX9" s="405"/>
      <c r="CY9" s="405"/>
      <c r="CZ9" s="405"/>
      <c r="DA9" s="406"/>
      <c r="DB9" s="404">
        <v>18.2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1"/>
      <c r="N10" s="431"/>
      <c r="O10" s="431"/>
      <c r="P10" s="431"/>
      <c r="Q10" s="432"/>
      <c r="R10" s="458">
        <v>17571</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106238</v>
      </c>
      <c r="BO10" s="439"/>
      <c r="BP10" s="439"/>
      <c r="BQ10" s="439"/>
      <c r="BR10" s="439"/>
      <c r="BS10" s="439"/>
      <c r="BT10" s="439"/>
      <c r="BU10" s="440"/>
      <c r="BV10" s="438">
        <v>3472</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122</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17119</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122</v>
      </c>
      <c r="AV12" s="434"/>
      <c r="AW12" s="434"/>
      <c r="AX12" s="434"/>
      <c r="AY12" s="435" t="s">
        <v>137</v>
      </c>
      <c r="AZ12" s="436"/>
      <c r="BA12" s="436"/>
      <c r="BB12" s="436"/>
      <c r="BC12" s="436"/>
      <c r="BD12" s="436"/>
      <c r="BE12" s="436"/>
      <c r="BF12" s="436"/>
      <c r="BG12" s="436"/>
      <c r="BH12" s="436"/>
      <c r="BI12" s="436"/>
      <c r="BJ12" s="436"/>
      <c r="BK12" s="436"/>
      <c r="BL12" s="436"/>
      <c r="BM12" s="437"/>
      <c r="BN12" s="438">
        <v>689631</v>
      </c>
      <c r="BO12" s="439"/>
      <c r="BP12" s="439"/>
      <c r="BQ12" s="439"/>
      <c r="BR12" s="439"/>
      <c r="BS12" s="439"/>
      <c r="BT12" s="439"/>
      <c r="BU12" s="440"/>
      <c r="BV12" s="438">
        <v>237083</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16961</v>
      </c>
      <c r="S13" s="492"/>
      <c r="T13" s="492"/>
      <c r="U13" s="492"/>
      <c r="V13" s="493"/>
      <c r="W13" s="417" t="s">
        <v>140</v>
      </c>
      <c r="X13" s="418"/>
      <c r="Y13" s="418"/>
      <c r="Z13" s="418"/>
      <c r="AA13" s="418"/>
      <c r="AB13" s="408"/>
      <c r="AC13" s="458">
        <v>378</v>
      </c>
      <c r="AD13" s="459"/>
      <c r="AE13" s="459"/>
      <c r="AF13" s="459"/>
      <c r="AG13" s="501"/>
      <c r="AH13" s="458">
        <v>418</v>
      </c>
      <c r="AI13" s="459"/>
      <c r="AJ13" s="459"/>
      <c r="AK13" s="459"/>
      <c r="AL13" s="460"/>
      <c r="AM13" s="430" t="s">
        <v>141</v>
      </c>
      <c r="AN13" s="431"/>
      <c r="AO13" s="431"/>
      <c r="AP13" s="431"/>
      <c r="AQ13" s="431"/>
      <c r="AR13" s="431"/>
      <c r="AS13" s="431"/>
      <c r="AT13" s="432"/>
      <c r="AU13" s="433" t="s">
        <v>122</v>
      </c>
      <c r="AV13" s="434"/>
      <c r="AW13" s="434"/>
      <c r="AX13" s="434"/>
      <c r="AY13" s="435" t="s">
        <v>142</v>
      </c>
      <c r="AZ13" s="436"/>
      <c r="BA13" s="436"/>
      <c r="BB13" s="436"/>
      <c r="BC13" s="436"/>
      <c r="BD13" s="436"/>
      <c r="BE13" s="436"/>
      <c r="BF13" s="436"/>
      <c r="BG13" s="436"/>
      <c r="BH13" s="436"/>
      <c r="BI13" s="436"/>
      <c r="BJ13" s="436"/>
      <c r="BK13" s="436"/>
      <c r="BL13" s="436"/>
      <c r="BM13" s="437"/>
      <c r="BN13" s="438">
        <v>-614956</v>
      </c>
      <c r="BO13" s="439"/>
      <c r="BP13" s="439"/>
      <c r="BQ13" s="439"/>
      <c r="BR13" s="439"/>
      <c r="BS13" s="439"/>
      <c r="BT13" s="439"/>
      <c r="BU13" s="440"/>
      <c r="BV13" s="438">
        <v>-155792</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13.1</v>
      </c>
      <c r="CU13" s="405"/>
      <c r="CV13" s="405"/>
      <c r="CW13" s="405"/>
      <c r="CX13" s="405"/>
      <c r="CY13" s="405"/>
      <c r="CZ13" s="405"/>
      <c r="DA13" s="406"/>
      <c r="DB13" s="404">
        <v>11.3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17351</v>
      </c>
      <c r="S14" s="492"/>
      <c r="T14" s="492"/>
      <c r="U14" s="492"/>
      <c r="V14" s="493"/>
      <c r="W14" s="397"/>
      <c r="X14" s="398"/>
      <c r="Y14" s="398"/>
      <c r="Z14" s="398"/>
      <c r="AA14" s="398"/>
      <c r="AB14" s="387"/>
      <c r="AC14" s="494">
        <v>4.7</v>
      </c>
      <c r="AD14" s="495"/>
      <c r="AE14" s="495"/>
      <c r="AF14" s="495"/>
      <c r="AG14" s="496"/>
      <c r="AH14" s="494">
        <v>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20.6</v>
      </c>
      <c r="CU14" s="506"/>
      <c r="CV14" s="506"/>
      <c r="CW14" s="506"/>
      <c r="CX14" s="506"/>
      <c r="CY14" s="506"/>
      <c r="CZ14" s="506"/>
      <c r="DA14" s="507"/>
      <c r="DB14" s="505">
        <v>13.8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17188</v>
      </c>
      <c r="S15" s="492"/>
      <c r="T15" s="492"/>
      <c r="U15" s="492"/>
      <c r="V15" s="493"/>
      <c r="W15" s="417" t="s">
        <v>146</v>
      </c>
      <c r="X15" s="418"/>
      <c r="Y15" s="418"/>
      <c r="Z15" s="418"/>
      <c r="AA15" s="418"/>
      <c r="AB15" s="408"/>
      <c r="AC15" s="458">
        <v>2663</v>
      </c>
      <c r="AD15" s="459"/>
      <c r="AE15" s="459"/>
      <c r="AF15" s="459"/>
      <c r="AG15" s="501"/>
      <c r="AH15" s="458">
        <v>2900</v>
      </c>
      <c r="AI15" s="459"/>
      <c r="AJ15" s="459"/>
      <c r="AK15" s="459"/>
      <c r="AL15" s="460"/>
      <c r="AM15" s="430"/>
      <c r="AN15" s="431"/>
      <c r="AO15" s="431"/>
      <c r="AP15" s="431"/>
      <c r="AQ15" s="431"/>
      <c r="AR15" s="431"/>
      <c r="AS15" s="431"/>
      <c r="AT15" s="432"/>
      <c r="AU15" s="433"/>
      <c r="AV15" s="434"/>
      <c r="AW15" s="434"/>
      <c r="AX15" s="434"/>
      <c r="AY15" s="367" t="s">
        <v>147</v>
      </c>
      <c r="AZ15" s="368"/>
      <c r="BA15" s="368"/>
      <c r="BB15" s="368"/>
      <c r="BC15" s="368"/>
      <c r="BD15" s="368"/>
      <c r="BE15" s="368"/>
      <c r="BF15" s="368"/>
      <c r="BG15" s="368"/>
      <c r="BH15" s="368"/>
      <c r="BI15" s="368"/>
      <c r="BJ15" s="368"/>
      <c r="BK15" s="368"/>
      <c r="BL15" s="368"/>
      <c r="BM15" s="369"/>
      <c r="BN15" s="370">
        <v>1843963</v>
      </c>
      <c r="BO15" s="371"/>
      <c r="BP15" s="371"/>
      <c r="BQ15" s="371"/>
      <c r="BR15" s="371"/>
      <c r="BS15" s="371"/>
      <c r="BT15" s="371"/>
      <c r="BU15" s="372"/>
      <c r="BV15" s="370">
        <v>1811164</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33.4</v>
      </c>
      <c r="AD16" s="495"/>
      <c r="AE16" s="495"/>
      <c r="AF16" s="495"/>
      <c r="AG16" s="496"/>
      <c r="AH16" s="494">
        <v>34.6</v>
      </c>
      <c r="AI16" s="495"/>
      <c r="AJ16" s="495"/>
      <c r="AK16" s="495"/>
      <c r="AL16" s="497"/>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38">
        <v>6093571</v>
      </c>
      <c r="BO16" s="439"/>
      <c r="BP16" s="439"/>
      <c r="BQ16" s="439"/>
      <c r="BR16" s="439"/>
      <c r="BS16" s="439"/>
      <c r="BT16" s="439"/>
      <c r="BU16" s="440"/>
      <c r="BV16" s="438">
        <v>6203758</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152</v>
      </c>
      <c r="N17" s="517"/>
      <c r="O17" s="517"/>
      <c r="P17" s="517"/>
      <c r="Q17" s="518"/>
      <c r="R17" s="513" t="s">
        <v>153</v>
      </c>
      <c r="S17" s="514"/>
      <c r="T17" s="514"/>
      <c r="U17" s="514"/>
      <c r="V17" s="515"/>
      <c r="W17" s="417" t="s">
        <v>154</v>
      </c>
      <c r="X17" s="418"/>
      <c r="Y17" s="418"/>
      <c r="Z17" s="418"/>
      <c r="AA17" s="418"/>
      <c r="AB17" s="408"/>
      <c r="AC17" s="458">
        <v>4943</v>
      </c>
      <c r="AD17" s="459"/>
      <c r="AE17" s="459"/>
      <c r="AF17" s="459"/>
      <c r="AG17" s="501"/>
      <c r="AH17" s="458">
        <v>5074</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2284381</v>
      </c>
      <c r="BO17" s="439"/>
      <c r="BP17" s="439"/>
      <c r="BQ17" s="439"/>
      <c r="BR17" s="439"/>
      <c r="BS17" s="439"/>
      <c r="BT17" s="439"/>
      <c r="BU17" s="440"/>
      <c r="BV17" s="438">
        <v>2241667</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156</v>
      </c>
      <c r="C18" s="450"/>
      <c r="D18" s="450"/>
      <c r="E18" s="522"/>
      <c r="F18" s="522"/>
      <c r="G18" s="522"/>
      <c r="H18" s="522"/>
      <c r="I18" s="522"/>
      <c r="J18" s="522"/>
      <c r="K18" s="522"/>
      <c r="L18" s="523">
        <v>89.45</v>
      </c>
      <c r="M18" s="523"/>
      <c r="N18" s="523"/>
      <c r="O18" s="523"/>
      <c r="P18" s="523"/>
      <c r="Q18" s="523"/>
      <c r="R18" s="524"/>
      <c r="S18" s="524"/>
      <c r="T18" s="524"/>
      <c r="U18" s="524"/>
      <c r="V18" s="525"/>
      <c r="W18" s="419"/>
      <c r="X18" s="420"/>
      <c r="Y18" s="420"/>
      <c r="Z18" s="420"/>
      <c r="AA18" s="420"/>
      <c r="AB18" s="411"/>
      <c r="AC18" s="526">
        <v>61.9</v>
      </c>
      <c r="AD18" s="527"/>
      <c r="AE18" s="527"/>
      <c r="AF18" s="527"/>
      <c r="AG18" s="528"/>
      <c r="AH18" s="526">
        <v>60.5</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6357935</v>
      </c>
      <c r="BO18" s="439"/>
      <c r="BP18" s="439"/>
      <c r="BQ18" s="439"/>
      <c r="BR18" s="439"/>
      <c r="BS18" s="439"/>
      <c r="BT18" s="439"/>
      <c r="BU18" s="440"/>
      <c r="BV18" s="438">
        <v>6381728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158</v>
      </c>
      <c r="C19" s="450"/>
      <c r="D19" s="450"/>
      <c r="E19" s="522"/>
      <c r="F19" s="522"/>
      <c r="G19" s="522"/>
      <c r="H19" s="522"/>
      <c r="I19" s="522"/>
      <c r="J19" s="522"/>
      <c r="K19" s="522"/>
      <c r="L19" s="530">
        <v>185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8699888</v>
      </c>
      <c r="BO19" s="439"/>
      <c r="BP19" s="439"/>
      <c r="BQ19" s="439"/>
      <c r="BR19" s="439"/>
      <c r="BS19" s="439"/>
      <c r="BT19" s="439"/>
      <c r="BU19" s="440"/>
      <c r="BV19" s="438">
        <v>8148388</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160</v>
      </c>
      <c r="C20" s="450"/>
      <c r="D20" s="450"/>
      <c r="E20" s="522"/>
      <c r="F20" s="522"/>
      <c r="G20" s="522"/>
      <c r="H20" s="522"/>
      <c r="I20" s="522"/>
      <c r="J20" s="522"/>
      <c r="K20" s="522"/>
      <c r="L20" s="530">
        <v>6103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11347889</v>
      </c>
      <c r="BO22" s="371"/>
      <c r="BP22" s="371"/>
      <c r="BQ22" s="371"/>
      <c r="BR22" s="371"/>
      <c r="BS22" s="371"/>
      <c r="BT22" s="371"/>
      <c r="BU22" s="372"/>
      <c r="BV22" s="370">
        <v>11883171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6756241</v>
      </c>
      <c r="BO23" s="439"/>
      <c r="BP23" s="439"/>
      <c r="BQ23" s="439"/>
      <c r="BR23" s="439"/>
      <c r="BS23" s="439"/>
      <c r="BT23" s="439"/>
      <c r="BU23" s="440"/>
      <c r="BV23" s="438">
        <v>6815331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170</v>
      </c>
      <c r="F24" s="431"/>
      <c r="G24" s="431"/>
      <c r="H24" s="431"/>
      <c r="I24" s="431"/>
      <c r="J24" s="431"/>
      <c r="K24" s="432"/>
      <c r="L24" s="458">
        <v>1</v>
      </c>
      <c r="M24" s="459"/>
      <c r="N24" s="459"/>
      <c r="O24" s="459"/>
      <c r="P24" s="501"/>
      <c r="Q24" s="458">
        <v>7900</v>
      </c>
      <c r="R24" s="459"/>
      <c r="S24" s="459"/>
      <c r="T24" s="459"/>
      <c r="U24" s="459"/>
      <c r="V24" s="501"/>
      <c r="W24" s="566"/>
      <c r="X24" s="554"/>
      <c r="Y24" s="555"/>
      <c r="Z24" s="457" t="s">
        <v>171</v>
      </c>
      <c r="AA24" s="431"/>
      <c r="AB24" s="431"/>
      <c r="AC24" s="431"/>
      <c r="AD24" s="431"/>
      <c r="AE24" s="431"/>
      <c r="AF24" s="431"/>
      <c r="AG24" s="432"/>
      <c r="AH24" s="458">
        <v>210</v>
      </c>
      <c r="AI24" s="459"/>
      <c r="AJ24" s="459"/>
      <c r="AK24" s="459"/>
      <c r="AL24" s="501"/>
      <c r="AM24" s="458">
        <v>609210</v>
      </c>
      <c r="AN24" s="459"/>
      <c r="AO24" s="459"/>
      <c r="AP24" s="459"/>
      <c r="AQ24" s="459"/>
      <c r="AR24" s="501"/>
      <c r="AS24" s="458">
        <v>2901</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7942854</v>
      </c>
      <c r="BO24" s="439"/>
      <c r="BP24" s="439"/>
      <c r="BQ24" s="439"/>
      <c r="BR24" s="439"/>
      <c r="BS24" s="439"/>
      <c r="BT24" s="439"/>
      <c r="BU24" s="440"/>
      <c r="BV24" s="438">
        <v>8172629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173</v>
      </c>
      <c r="F25" s="431"/>
      <c r="G25" s="431"/>
      <c r="H25" s="431"/>
      <c r="I25" s="431"/>
      <c r="J25" s="431"/>
      <c r="K25" s="432"/>
      <c r="L25" s="458">
        <v>1</v>
      </c>
      <c r="M25" s="459"/>
      <c r="N25" s="459"/>
      <c r="O25" s="459"/>
      <c r="P25" s="501"/>
      <c r="Q25" s="458">
        <v>6200</v>
      </c>
      <c r="R25" s="459"/>
      <c r="S25" s="459"/>
      <c r="T25" s="459"/>
      <c r="U25" s="459"/>
      <c r="V25" s="501"/>
      <c r="W25" s="566"/>
      <c r="X25" s="554"/>
      <c r="Y25" s="555"/>
      <c r="Z25" s="457" t="s">
        <v>174</v>
      </c>
      <c r="AA25" s="431"/>
      <c r="AB25" s="431"/>
      <c r="AC25" s="431"/>
      <c r="AD25" s="431"/>
      <c r="AE25" s="431"/>
      <c r="AF25" s="431"/>
      <c r="AG25" s="432"/>
      <c r="AH25" s="458" t="s">
        <v>175</v>
      </c>
      <c r="AI25" s="459"/>
      <c r="AJ25" s="459"/>
      <c r="AK25" s="459"/>
      <c r="AL25" s="501"/>
      <c r="AM25" s="458" t="s">
        <v>131</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2374752</v>
      </c>
      <c r="BO25" s="371"/>
      <c r="BP25" s="371"/>
      <c r="BQ25" s="371"/>
      <c r="BR25" s="371"/>
      <c r="BS25" s="371"/>
      <c r="BT25" s="371"/>
      <c r="BU25" s="372"/>
      <c r="BV25" s="370">
        <v>2915811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177</v>
      </c>
      <c r="F26" s="431"/>
      <c r="G26" s="431"/>
      <c r="H26" s="431"/>
      <c r="I26" s="431"/>
      <c r="J26" s="431"/>
      <c r="K26" s="432"/>
      <c r="L26" s="458">
        <v>1</v>
      </c>
      <c r="M26" s="459"/>
      <c r="N26" s="459"/>
      <c r="O26" s="459"/>
      <c r="P26" s="501"/>
      <c r="Q26" s="458">
        <v>5600</v>
      </c>
      <c r="R26" s="459"/>
      <c r="S26" s="459"/>
      <c r="T26" s="459"/>
      <c r="U26" s="459"/>
      <c r="V26" s="501"/>
      <c r="W26" s="566"/>
      <c r="X26" s="554"/>
      <c r="Y26" s="555"/>
      <c r="Z26" s="457" t="s">
        <v>178</v>
      </c>
      <c r="AA26" s="578"/>
      <c r="AB26" s="578"/>
      <c r="AC26" s="578"/>
      <c r="AD26" s="578"/>
      <c r="AE26" s="578"/>
      <c r="AF26" s="578"/>
      <c r="AG26" s="579"/>
      <c r="AH26" s="458">
        <v>7</v>
      </c>
      <c r="AI26" s="459"/>
      <c r="AJ26" s="459"/>
      <c r="AK26" s="459"/>
      <c r="AL26" s="501"/>
      <c r="AM26" s="458">
        <v>16674</v>
      </c>
      <c r="AN26" s="459"/>
      <c r="AO26" s="459"/>
      <c r="AP26" s="459"/>
      <c r="AQ26" s="459"/>
      <c r="AR26" s="501"/>
      <c r="AS26" s="458">
        <v>2382</v>
      </c>
      <c r="AT26" s="459"/>
      <c r="AU26" s="459"/>
      <c r="AV26" s="459"/>
      <c r="AW26" s="459"/>
      <c r="AX26" s="460"/>
      <c r="AY26" s="441" t="s">
        <v>179</v>
      </c>
      <c r="AZ26" s="442"/>
      <c r="BA26" s="442"/>
      <c r="BB26" s="442"/>
      <c r="BC26" s="442"/>
      <c r="BD26" s="442"/>
      <c r="BE26" s="442"/>
      <c r="BF26" s="442"/>
      <c r="BG26" s="442"/>
      <c r="BH26" s="442"/>
      <c r="BI26" s="442"/>
      <c r="BJ26" s="442"/>
      <c r="BK26" s="442"/>
      <c r="BL26" s="442"/>
      <c r="BM26" s="443"/>
      <c r="BN26" s="438" t="s">
        <v>175</v>
      </c>
      <c r="BO26" s="439"/>
      <c r="BP26" s="439"/>
      <c r="BQ26" s="439"/>
      <c r="BR26" s="439"/>
      <c r="BS26" s="439"/>
      <c r="BT26" s="439"/>
      <c r="BU26" s="440"/>
      <c r="BV26" s="438" t="s">
        <v>131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180</v>
      </c>
      <c r="F27" s="431"/>
      <c r="G27" s="431"/>
      <c r="H27" s="431"/>
      <c r="I27" s="431"/>
      <c r="J27" s="431"/>
      <c r="K27" s="432"/>
      <c r="L27" s="458">
        <v>1</v>
      </c>
      <c r="M27" s="459"/>
      <c r="N27" s="459"/>
      <c r="O27" s="459"/>
      <c r="P27" s="501"/>
      <c r="Q27" s="458">
        <v>3200</v>
      </c>
      <c r="R27" s="459"/>
      <c r="S27" s="459"/>
      <c r="T27" s="459"/>
      <c r="U27" s="459"/>
      <c r="V27" s="501"/>
      <c r="W27" s="566"/>
      <c r="X27" s="554"/>
      <c r="Y27" s="555"/>
      <c r="Z27" s="457" t="s">
        <v>181</v>
      </c>
      <c r="AA27" s="431"/>
      <c r="AB27" s="431"/>
      <c r="AC27" s="431"/>
      <c r="AD27" s="431"/>
      <c r="AE27" s="431"/>
      <c r="AF27" s="431"/>
      <c r="AG27" s="432"/>
      <c r="AH27" s="458" t="s">
        <v>175</v>
      </c>
      <c r="AI27" s="459"/>
      <c r="AJ27" s="459"/>
      <c r="AK27" s="459"/>
      <c r="AL27" s="501"/>
      <c r="AM27" s="458" t="s">
        <v>175</v>
      </c>
      <c r="AN27" s="459"/>
      <c r="AO27" s="459"/>
      <c r="AP27" s="459"/>
      <c r="AQ27" s="459"/>
      <c r="AR27" s="501"/>
      <c r="AS27" s="458" t="s">
        <v>175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47">
        <v>157499</v>
      </c>
      <c r="BO27" s="548"/>
      <c r="BP27" s="548"/>
      <c r="BQ27" s="548"/>
      <c r="BR27" s="548"/>
      <c r="BS27" s="548"/>
      <c r="BT27" s="548"/>
      <c r="BU27" s="549"/>
      <c r="BV27" s="547">
        <v>157496</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183</v>
      </c>
      <c r="F28" s="431"/>
      <c r="G28" s="431"/>
      <c r="H28" s="431"/>
      <c r="I28" s="431"/>
      <c r="J28" s="431"/>
      <c r="K28" s="432"/>
      <c r="L28" s="458">
        <v>1</v>
      </c>
      <c r="M28" s="459"/>
      <c r="N28" s="459"/>
      <c r="O28" s="459"/>
      <c r="P28" s="501"/>
      <c r="Q28" s="458">
        <v>2760</v>
      </c>
      <c r="R28" s="459"/>
      <c r="S28" s="459"/>
      <c r="T28" s="459"/>
      <c r="U28" s="459"/>
      <c r="V28" s="501"/>
      <c r="W28" s="566"/>
      <c r="X28" s="554"/>
      <c r="Y28" s="555"/>
      <c r="Z28" s="457" t="s">
        <v>184</v>
      </c>
      <c r="AA28" s="431"/>
      <c r="AB28" s="431"/>
      <c r="AC28" s="431"/>
      <c r="AD28" s="431"/>
      <c r="AE28" s="431"/>
      <c r="AF28" s="431"/>
      <c r="AG28" s="432"/>
      <c r="AH28" s="458" t="s">
        <v>175</v>
      </c>
      <c r="AI28" s="459"/>
      <c r="AJ28" s="459"/>
      <c r="AK28" s="459"/>
      <c r="AL28" s="501"/>
      <c r="AM28" s="458" t="s">
        <v>131</v>
      </c>
      <c r="AN28" s="459"/>
      <c r="AO28" s="459"/>
      <c r="AP28" s="459"/>
      <c r="AQ28" s="459"/>
      <c r="AR28" s="501"/>
      <c r="AS28" s="458" t="s">
        <v>175</v>
      </c>
      <c r="AT28" s="459"/>
      <c r="AU28" s="459"/>
      <c r="AV28" s="459"/>
      <c r="AW28" s="459"/>
      <c r="AX28" s="460"/>
      <c r="AY28" s="580" t="s">
        <v>185</v>
      </c>
      <c r="AZ28" s="581"/>
      <c r="BA28" s="581"/>
      <c r="BB28" s="582"/>
      <c r="BC28" s="367" t="s">
        <v>49</v>
      </c>
      <c r="BD28" s="368"/>
      <c r="BE28" s="368"/>
      <c r="BF28" s="368"/>
      <c r="BG28" s="368"/>
      <c r="BH28" s="368"/>
      <c r="BI28" s="368"/>
      <c r="BJ28" s="368"/>
      <c r="BK28" s="368"/>
      <c r="BL28" s="368"/>
      <c r="BM28" s="369"/>
      <c r="BN28" s="370">
        <v>5282908</v>
      </c>
      <c r="BO28" s="371"/>
      <c r="BP28" s="371"/>
      <c r="BQ28" s="371"/>
      <c r="BR28" s="371"/>
      <c r="BS28" s="371"/>
      <c r="BT28" s="371"/>
      <c r="BU28" s="372"/>
      <c r="BV28" s="370">
        <v>5366300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186</v>
      </c>
      <c r="F29" s="431"/>
      <c r="G29" s="431"/>
      <c r="H29" s="431"/>
      <c r="I29" s="431"/>
      <c r="J29" s="431"/>
      <c r="K29" s="432"/>
      <c r="L29" s="458">
        <v>10</v>
      </c>
      <c r="M29" s="459"/>
      <c r="N29" s="459"/>
      <c r="O29" s="459"/>
      <c r="P29" s="501"/>
      <c r="Q29" s="458">
        <v>2550</v>
      </c>
      <c r="R29" s="459"/>
      <c r="S29" s="459"/>
      <c r="T29" s="459"/>
      <c r="U29" s="459"/>
      <c r="V29" s="501"/>
      <c r="W29" s="567"/>
      <c r="X29" s="568"/>
      <c r="Y29" s="569"/>
      <c r="Z29" s="457" t="s">
        <v>187</v>
      </c>
      <c r="AA29" s="431"/>
      <c r="AB29" s="431"/>
      <c r="AC29" s="431"/>
      <c r="AD29" s="431"/>
      <c r="AE29" s="431"/>
      <c r="AF29" s="431"/>
      <c r="AG29" s="432"/>
      <c r="AH29" s="458">
        <v>210</v>
      </c>
      <c r="AI29" s="459"/>
      <c r="AJ29" s="459"/>
      <c r="AK29" s="459"/>
      <c r="AL29" s="501"/>
      <c r="AM29" s="458">
        <v>609210</v>
      </c>
      <c r="AN29" s="459"/>
      <c r="AO29" s="459"/>
      <c r="AP29" s="459"/>
      <c r="AQ29" s="459"/>
      <c r="AR29" s="501"/>
      <c r="AS29" s="458">
        <v>2901</v>
      </c>
      <c r="AT29" s="459"/>
      <c r="AU29" s="459"/>
      <c r="AV29" s="459"/>
      <c r="AW29" s="459"/>
      <c r="AX29" s="460"/>
      <c r="AY29" s="583"/>
      <c r="AZ29" s="584"/>
      <c r="BA29" s="584"/>
      <c r="BB29" s="585"/>
      <c r="BC29" s="435" t="s">
        <v>188</v>
      </c>
      <c r="BD29" s="436"/>
      <c r="BE29" s="436"/>
      <c r="BF29" s="436"/>
      <c r="BG29" s="436"/>
      <c r="BH29" s="436"/>
      <c r="BI29" s="436"/>
      <c r="BJ29" s="436"/>
      <c r="BK29" s="436"/>
      <c r="BL29" s="436"/>
      <c r="BM29" s="437"/>
      <c r="BN29" s="438">
        <v>10689</v>
      </c>
      <c r="BO29" s="439"/>
      <c r="BP29" s="439"/>
      <c r="BQ29" s="439"/>
      <c r="BR29" s="439"/>
      <c r="BS29" s="439"/>
      <c r="BT29" s="439"/>
      <c r="BU29" s="440"/>
      <c r="BV29" s="438">
        <v>10688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189</v>
      </c>
      <c r="X30" s="594"/>
      <c r="Y30" s="594"/>
      <c r="Z30" s="594"/>
      <c r="AA30" s="594"/>
      <c r="AB30" s="594"/>
      <c r="AC30" s="594"/>
      <c r="AD30" s="594"/>
      <c r="AE30" s="594"/>
      <c r="AF30" s="594"/>
      <c r="AG30" s="595"/>
      <c r="AH30" s="526">
        <v>91.4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1381048</v>
      </c>
      <c r="BO30" s="548"/>
      <c r="BP30" s="548"/>
      <c r="BQ30" s="548"/>
      <c r="BR30" s="548"/>
      <c r="BS30" s="548"/>
      <c r="BT30" s="548"/>
      <c r="BU30" s="549"/>
      <c r="BV30" s="547">
        <v>1337681</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190</v>
      </c>
      <c r="D32" s="589"/>
      <c r="E32" s="589"/>
      <c r="F32" s="589"/>
      <c r="G32" s="589"/>
      <c r="H32" s="589"/>
      <c r="I32" s="589"/>
      <c r="J32" s="589"/>
      <c r="K32" s="589"/>
      <c r="L32" s="589"/>
      <c r="M32" s="589"/>
      <c r="N32" s="589"/>
      <c r="O32" s="589"/>
      <c r="P32" s="589"/>
      <c r="Q32" s="589"/>
      <c r="R32" s="589"/>
      <c r="S32" s="589"/>
      <c r="U32" s="442" t="s">
        <v>191</v>
      </c>
      <c r="V32" s="442"/>
      <c r="W32" s="442"/>
      <c r="X32" s="442"/>
      <c r="Y32" s="442"/>
      <c r="Z32" s="442"/>
      <c r="AA32" s="442"/>
      <c r="AB32" s="442"/>
      <c r="AC32" s="442"/>
      <c r="AD32" s="442"/>
      <c r="AE32" s="442"/>
      <c r="AF32" s="442"/>
      <c r="AG32" s="442"/>
      <c r="AH32" s="442"/>
      <c r="AI32" s="442"/>
      <c r="AJ32" s="442"/>
      <c r="AK32" s="442"/>
      <c r="AM32" s="442" t="s">
        <v>192</v>
      </c>
      <c r="AN32" s="442"/>
      <c r="AO32" s="442"/>
      <c r="AP32" s="442"/>
      <c r="AQ32" s="442"/>
      <c r="AR32" s="442"/>
      <c r="AS32" s="442"/>
      <c r="AT32" s="442"/>
      <c r="AU32" s="442"/>
      <c r="AV32" s="442"/>
      <c r="AW32" s="442"/>
      <c r="AX32" s="442"/>
      <c r="AY32" s="442"/>
      <c r="AZ32" s="442"/>
      <c r="BA32" s="442"/>
      <c r="BB32" s="442"/>
      <c r="BC32" s="442"/>
      <c r="BE32" s="442" t="s">
        <v>193</v>
      </c>
      <c r="BF32" s="442"/>
      <c r="BG32" s="442"/>
      <c r="BH32" s="442"/>
      <c r="BI32" s="442"/>
      <c r="BJ32" s="442"/>
      <c r="BK32" s="442"/>
      <c r="BL32" s="442"/>
      <c r="BM32" s="442"/>
      <c r="BN32" s="442"/>
      <c r="BO32" s="442"/>
      <c r="BP32" s="442"/>
      <c r="BQ32" s="442"/>
      <c r="BR32" s="442"/>
      <c r="BS32" s="442"/>
      <c r="BT32" s="442"/>
      <c r="BU32" s="442"/>
      <c r="BW32" s="442" t="s">
        <v>194</v>
      </c>
      <c r="BX32" s="442"/>
      <c r="BY32" s="442"/>
      <c r="BZ32" s="442"/>
      <c r="CA32" s="442"/>
      <c r="CB32" s="442"/>
      <c r="CC32" s="442"/>
      <c r="CD32" s="442"/>
      <c r="CE32" s="442"/>
      <c r="CF32" s="442"/>
      <c r="CG32" s="442"/>
      <c r="CH32" s="442"/>
      <c r="CI32" s="442"/>
      <c r="CJ32" s="442"/>
      <c r="CK32" s="442"/>
      <c r="CL32" s="442"/>
      <c r="CM32" s="442"/>
      <c r="CO32" s="442" t="s">
        <v>195</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196</v>
      </c>
      <c r="D33" s="425"/>
      <c r="E33" s="396" t="s">
        <v>197</v>
      </c>
      <c r="F33" s="396"/>
      <c r="G33" s="396"/>
      <c r="H33" s="396"/>
      <c r="I33" s="396"/>
      <c r="J33" s="396"/>
      <c r="K33" s="396"/>
      <c r="L33" s="396"/>
      <c r="M33" s="396"/>
      <c r="N33" s="396"/>
      <c r="O33" s="396"/>
      <c r="P33" s="396"/>
      <c r="Q33" s="396"/>
      <c r="R33" s="396"/>
      <c r="S33" s="396"/>
      <c r="T33" s="206"/>
      <c r="U33" s="425" t="s">
        <v>198</v>
      </c>
      <c r="V33" s="425"/>
      <c r="W33" s="396" t="s">
        <v>197</v>
      </c>
      <c r="X33" s="396"/>
      <c r="Y33" s="396"/>
      <c r="Z33" s="396"/>
      <c r="AA33" s="396"/>
      <c r="AB33" s="396"/>
      <c r="AC33" s="396"/>
      <c r="AD33" s="396"/>
      <c r="AE33" s="396"/>
      <c r="AF33" s="396"/>
      <c r="AG33" s="396"/>
      <c r="AH33" s="396"/>
      <c r="AI33" s="396"/>
      <c r="AJ33" s="396"/>
      <c r="AK33" s="396"/>
      <c r="AL33" s="206"/>
      <c r="AM33" s="425" t="s">
        <v>198</v>
      </c>
      <c r="AN33" s="425"/>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25" t="s">
        <v>199</v>
      </c>
      <c r="BX33" s="425"/>
      <c r="BY33" s="396" t="s">
        <v>201</v>
      </c>
      <c r="BZ33" s="396"/>
      <c r="CA33" s="396"/>
      <c r="CB33" s="396"/>
      <c r="CC33" s="396"/>
      <c r="CD33" s="396"/>
      <c r="CE33" s="396"/>
      <c r="CF33" s="396"/>
      <c r="CG33" s="396"/>
      <c r="CH33" s="396"/>
      <c r="CI33" s="396"/>
      <c r="CJ33" s="396"/>
      <c r="CK33" s="396"/>
      <c r="CL33" s="396"/>
      <c r="CM33" s="396"/>
      <c r="CN33" s="206"/>
      <c r="CO33" s="425" t="s">
        <v>198</v>
      </c>
      <c r="CP33" s="425"/>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分譲宅地造成事業特別会計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ケーブルテレビ事業特別会計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p6/qSOMQX6cBxwQG0eWPYJxw0tS3X/eHoypNeHxqKDmjD/QqxZOTwkOYIjua4rqiWpbb8o8IajVlLsTle60rw==" saltValue="puHavKCEuOTtloPUjZjA/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563</v>
      </c>
      <c r="D34" s="1151"/>
      <c r="E34" s="1152"/>
      <c r="F34" s="32">
        <v>0.72</v>
      </c>
      <c r="G34" s="33">
        <v>7.68</v>
      </c>
      <c r="H34" s="33">
        <v>7.6</v>
      </c>
      <c r="I34" s="33">
        <v>8.4700000000000006</v>
      </c>
      <c r="J34" s="34">
        <v>8.36</v>
      </c>
      <c r="K34" s="22"/>
      <c r="L34" s="22"/>
      <c r="M34" s="22"/>
      <c r="N34" s="22"/>
      <c r="O34" s="22"/>
      <c r="P34" s="22"/>
    </row>
    <row r="35" spans="1:16" ht="39" customHeight="1" x14ac:dyDescent="0.2">
      <c r="A35" s="22"/>
      <c r="B35" s="35"/>
      <c r="C35" s="1145" t="s">
        <v>564</v>
      </c>
      <c r="D35" s="1146"/>
      <c r="E35" s="1147"/>
      <c r="F35" s="36">
        <v>7.86</v>
      </c>
      <c r="G35" s="37">
        <v>7.36</v>
      </c>
      <c r="H35" s="37">
        <v>6.3</v>
      </c>
      <c r="I35" s="37">
        <v>5.96</v>
      </c>
      <c r="J35" s="38">
        <v>6.47</v>
      </c>
      <c r="K35" s="22"/>
      <c r="L35" s="22"/>
      <c r="M35" s="22"/>
      <c r="N35" s="22"/>
      <c r="O35" s="22"/>
      <c r="P35" s="22"/>
    </row>
    <row r="36" spans="1:16" ht="39" customHeight="1" x14ac:dyDescent="0.2">
      <c r="A36" s="22"/>
      <c r="B36" s="35"/>
      <c r="C36" s="1145" t="s">
        <v>565</v>
      </c>
      <c r="D36" s="1146"/>
      <c r="E36" s="1147"/>
      <c r="F36" s="36">
        <v>0</v>
      </c>
      <c r="G36" s="37">
        <v>0</v>
      </c>
      <c r="H36" s="37">
        <v>0.22</v>
      </c>
      <c r="I36" s="37">
        <v>0.9</v>
      </c>
      <c r="J36" s="38">
        <v>0.82</v>
      </c>
      <c r="K36" s="22"/>
      <c r="L36" s="22"/>
      <c r="M36" s="22"/>
      <c r="N36" s="22"/>
      <c r="O36" s="22"/>
      <c r="P36" s="22"/>
    </row>
    <row r="37" spans="1:16" ht="39" customHeight="1" x14ac:dyDescent="0.2">
      <c r="A37" s="22"/>
      <c r="B37" s="35"/>
      <c r="C37" s="1145" t="s">
        <v>566</v>
      </c>
      <c r="D37" s="1146"/>
      <c r="E37" s="1147"/>
      <c r="F37" s="36" t="s">
        <v>511</v>
      </c>
      <c r="G37" s="37">
        <v>1.2</v>
      </c>
      <c r="H37" s="37">
        <v>1.45</v>
      </c>
      <c r="I37" s="37">
        <v>1.55</v>
      </c>
      <c r="J37" s="38">
        <v>0.6</v>
      </c>
      <c r="K37" s="22"/>
      <c r="L37" s="22"/>
      <c r="M37" s="22"/>
      <c r="N37" s="22"/>
      <c r="O37" s="22"/>
      <c r="P37" s="22"/>
    </row>
    <row r="38" spans="1:16" ht="39" customHeight="1" x14ac:dyDescent="0.2">
      <c r="A38" s="22"/>
      <c r="B38" s="35"/>
      <c r="C38" s="1145" t="s">
        <v>567</v>
      </c>
      <c r="D38" s="1146"/>
      <c r="E38" s="1147"/>
      <c r="F38" s="36">
        <v>0</v>
      </c>
      <c r="G38" s="37">
        <v>0</v>
      </c>
      <c r="H38" s="37">
        <v>0.25</v>
      </c>
      <c r="I38" s="37">
        <v>0</v>
      </c>
      <c r="J38" s="38">
        <v>0.41</v>
      </c>
      <c r="K38" s="22"/>
      <c r="L38" s="22"/>
      <c r="M38" s="22"/>
      <c r="N38" s="22"/>
      <c r="O38" s="22"/>
      <c r="P38" s="22"/>
    </row>
    <row r="39" spans="1:16" ht="39" customHeight="1" x14ac:dyDescent="0.2">
      <c r="A39" s="22"/>
      <c r="B39" s="35"/>
      <c r="C39" s="1145" t="s">
        <v>568</v>
      </c>
      <c r="D39" s="1146"/>
      <c r="E39" s="1147"/>
      <c r="F39" s="36">
        <v>7.0000000000000007E-2</v>
      </c>
      <c r="G39" s="37">
        <v>0.16</v>
      </c>
      <c r="H39" s="37">
        <v>0.31</v>
      </c>
      <c r="I39" s="37">
        <v>0.45</v>
      </c>
      <c r="J39" s="38">
        <v>0.12</v>
      </c>
      <c r="K39" s="22"/>
      <c r="L39" s="22"/>
      <c r="M39" s="22"/>
      <c r="N39" s="22"/>
      <c r="O39" s="22"/>
      <c r="P39" s="22"/>
    </row>
    <row r="40" spans="1:16" ht="39" customHeight="1" x14ac:dyDescent="0.2">
      <c r="A40" s="22"/>
      <c r="B40" s="35"/>
      <c r="C40" s="1145" t="s">
        <v>569</v>
      </c>
      <c r="D40" s="1146"/>
      <c r="E40" s="1147"/>
      <c r="F40" s="36">
        <v>0</v>
      </c>
      <c r="G40" s="37">
        <v>0</v>
      </c>
      <c r="H40" s="37">
        <v>0</v>
      </c>
      <c r="I40" s="37">
        <v>0</v>
      </c>
      <c r="J40" s="38">
        <v>0.01</v>
      </c>
      <c r="K40" s="22"/>
      <c r="L40" s="22"/>
      <c r="M40" s="22"/>
      <c r="N40" s="22"/>
      <c r="O40" s="22"/>
      <c r="P40" s="22"/>
    </row>
    <row r="41" spans="1:16" ht="39" customHeight="1" x14ac:dyDescent="0.2">
      <c r="A41" s="22"/>
      <c r="B41" s="35"/>
      <c r="C41" s="1145" t="s">
        <v>570</v>
      </c>
      <c r="D41" s="1146"/>
      <c r="E41" s="1147"/>
      <c r="F41" s="36">
        <v>0</v>
      </c>
      <c r="G41" s="37">
        <v>0</v>
      </c>
      <c r="H41" s="37">
        <v>0</v>
      </c>
      <c r="I41" s="37">
        <v>0</v>
      </c>
      <c r="J41" s="38">
        <v>0</v>
      </c>
      <c r="K41" s="22"/>
      <c r="L41" s="22"/>
      <c r="M41" s="22"/>
      <c r="N41" s="22"/>
      <c r="O41" s="22"/>
      <c r="P41" s="22"/>
    </row>
    <row r="42" spans="1:16" ht="39" customHeight="1" x14ac:dyDescent="0.2">
      <c r="A42" s="22"/>
      <c r="B42" s="39"/>
      <c r="C42" s="1145" t="s">
        <v>571</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572</v>
      </c>
      <c r="D43" s="1149"/>
      <c r="E43" s="1150"/>
      <c r="F43" s="41">
        <v>3.3</v>
      </c>
      <c r="G43" s="42" t="s">
        <v>511</v>
      </c>
      <c r="H43" s="42" t="s">
        <v>511</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1f8Gk0PcdcudnsDtQq+pGBRUS7/1NV3yuQ4d70HJSDaI6QkGoyW7I7lPJgv/KANGqOABYzwncW7349SqTdS4kw==" saltValue="iHoJVuVbBz9WuIxxnxIX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1374</v>
      </c>
      <c r="L45" s="60">
        <v>1383</v>
      </c>
      <c r="M45" s="60">
        <v>1420</v>
      </c>
      <c r="N45" s="60">
        <v>1504</v>
      </c>
      <c r="O45" s="61">
        <v>1427</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2">
      <c r="A48" s="48"/>
      <c r="B48" s="1155"/>
      <c r="C48" s="1156"/>
      <c r="D48" s="62"/>
      <c r="E48" s="1161" t="s">
        <v>14</v>
      </c>
      <c r="F48" s="1161"/>
      <c r="G48" s="1161"/>
      <c r="H48" s="1161"/>
      <c r="I48" s="1161"/>
      <c r="J48" s="1162"/>
      <c r="K48" s="63">
        <v>933</v>
      </c>
      <c r="L48" s="64">
        <v>777</v>
      </c>
      <c r="M48" s="64">
        <v>651</v>
      </c>
      <c r="N48" s="64">
        <v>865</v>
      </c>
      <c r="O48" s="65">
        <v>810</v>
      </c>
      <c r="P48" s="48"/>
      <c r="Q48" s="48"/>
      <c r="R48" s="48"/>
      <c r="S48" s="48"/>
      <c r="T48" s="48"/>
      <c r="U48" s="48"/>
    </row>
    <row r="49" spans="1:21" ht="30.75" customHeight="1" x14ac:dyDescent="0.2">
      <c r="A49" s="48"/>
      <c r="B49" s="1155"/>
      <c r="C49" s="1156"/>
      <c r="D49" s="62"/>
      <c r="E49" s="1161" t="s">
        <v>15</v>
      </c>
      <c r="F49" s="1161"/>
      <c r="G49" s="1161"/>
      <c r="H49" s="1161"/>
      <c r="I49" s="1161"/>
      <c r="J49" s="1162"/>
      <c r="K49" s="63" t="s">
        <v>511</v>
      </c>
      <c r="L49" s="64" t="s">
        <v>511</v>
      </c>
      <c r="M49" s="64" t="s">
        <v>511</v>
      </c>
      <c r="N49" s="64" t="s">
        <v>511</v>
      </c>
      <c r="O49" s="65" t="s">
        <v>511</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511</v>
      </c>
      <c r="L50" s="64" t="s">
        <v>511</v>
      </c>
      <c r="M50" s="64" t="s">
        <v>511</v>
      </c>
      <c r="N50" s="64" t="s">
        <v>511</v>
      </c>
      <c r="O50" s="65" t="s">
        <v>511</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1629</v>
      </c>
      <c r="L52" s="64">
        <v>1625</v>
      </c>
      <c r="M52" s="64">
        <v>1589</v>
      </c>
      <c r="N52" s="64">
        <v>1629</v>
      </c>
      <c r="O52" s="65">
        <v>1394</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678</v>
      </c>
      <c r="L53" s="69">
        <v>535</v>
      </c>
      <c r="M53" s="69">
        <v>482</v>
      </c>
      <c r="N53" s="69">
        <v>740</v>
      </c>
      <c r="O53" s="70">
        <v>843</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3">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N/Gx1P3lbxMLAUoNG6fPRD0R+kNb9oxGzgF+WE/3zHXMi9TbrWwHo7CpNn3fozuMv9DQ/ez7lqnYARuX+RnCA==" saltValue="g+q6bqNqgQIO3MlRAokYO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553</v>
      </c>
      <c r="J40" s="103" t="s">
        <v>554</v>
      </c>
      <c r="K40" s="103" t="s">
        <v>555</v>
      </c>
      <c r="L40" s="103" t="s">
        <v>556</v>
      </c>
      <c r="M40" s="104" t="s">
        <v>557</v>
      </c>
    </row>
    <row r="41" spans="2:13" ht="27.75" customHeight="1" x14ac:dyDescent="0.2">
      <c r="B41" s="1184" t="s">
        <v>31</v>
      </c>
      <c r="C41" s="1185"/>
      <c r="D41" s="105"/>
      <c r="E41" s="1190" t="s">
        <v>32</v>
      </c>
      <c r="F41" s="1190"/>
      <c r="G41" s="1190"/>
      <c r="H41" s="1191"/>
      <c r="I41" s="355">
        <v>13791</v>
      </c>
      <c r="J41" s="356">
        <v>13051</v>
      </c>
      <c r="K41" s="356">
        <v>12355</v>
      </c>
      <c r="L41" s="356">
        <v>11883</v>
      </c>
      <c r="M41" s="357">
        <v>11348</v>
      </c>
    </row>
    <row r="42" spans="2:13" ht="27.75" customHeight="1" x14ac:dyDescent="0.2">
      <c r="B42" s="1186"/>
      <c r="C42" s="1187"/>
      <c r="D42" s="106"/>
      <c r="E42" s="1192" t="s">
        <v>33</v>
      </c>
      <c r="F42" s="1192"/>
      <c r="G42" s="1192"/>
      <c r="H42" s="1193"/>
      <c r="I42" s="358" t="s">
        <v>511</v>
      </c>
      <c r="J42" s="359" t="s">
        <v>511</v>
      </c>
      <c r="K42" s="359" t="s">
        <v>511</v>
      </c>
      <c r="L42" s="359" t="s">
        <v>511</v>
      </c>
      <c r="M42" s="360" t="s">
        <v>511</v>
      </c>
    </row>
    <row r="43" spans="2:13" ht="27.75" customHeight="1" x14ac:dyDescent="0.2">
      <c r="B43" s="1186"/>
      <c r="C43" s="1187"/>
      <c r="D43" s="106"/>
      <c r="E43" s="1192" t="s">
        <v>34</v>
      </c>
      <c r="F43" s="1192"/>
      <c r="G43" s="1192"/>
      <c r="H43" s="1193"/>
      <c r="I43" s="358">
        <v>10993</v>
      </c>
      <c r="J43" s="359">
        <v>9017</v>
      </c>
      <c r="K43" s="359">
        <v>7301</v>
      </c>
      <c r="L43" s="359">
        <v>5991</v>
      </c>
      <c r="M43" s="360">
        <v>6206</v>
      </c>
    </row>
    <row r="44" spans="2:13" ht="27.75" customHeight="1" x14ac:dyDescent="0.2">
      <c r="B44" s="1186"/>
      <c r="C44" s="1187"/>
      <c r="D44" s="106"/>
      <c r="E44" s="1192" t="s">
        <v>35</v>
      </c>
      <c r="F44" s="1192"/>
      <c r="G44" s="1192"/>
      <c r="H44" s="1193"/>
      <c r="I44" s="358" t="s">
        <v>511</v>
      </c>
      <c r="J44" s="359" t="s">
        <v>511</v>
      </c>
      <c r="K44" s="359" t="s">
        <v>511</v>
      </c>
      <c r="L44" s="359" t="s">
        <v>511</v>
      </c>
      <c r="M44" s="360" t="s">
        <v>511</v>
      </c>
    </row>
    <row r="45" spans="2:13" ht="27.75" customHeight="1" x14ac:dyDescent="0.2">
      <c r="B45" s="1186"/>
      <c r="C45" s="1187"/>
      <c r="D45" s="106"/>
      <c r="E45" s="1192" t="s">
        <v>36</v>
      </c>
      <c r="F45" s="1192"/>
      <c r="G45" s="1192"/>
      <c r="H45" s="1193"/>
      <c r="I45" s="358">
        <v>2504</v>
      </c>
      <c r="J45" s="359">
        <v>2465</v>
      </c>
      <c r="K45" s="359">
        <v>2432</v>
      </c>
      <c r="L45" s="359">
        <v>2394</v>
      </c>
      <c r="M45" s="360">
        <v>2377</v>
      </c>
    </row>
    <row r="46" spans="2:13" ht="27.75" customHeight="1" x14ac:dyDescent="0.2">
      <c r="B46" s="1186"/>
      <c r="C46" s="1187"/>
      <c r="D46" s="107"/>
      <c r="E46" s="1192" t="s">
        <v>37</v>
      </c>
      <c r="F46" s="1192"/>
      <c r="G46" s="1192"/>
      <c r="H46" s="1193"/>
      <c r="I46" s="358" t="s">
        <v>511</v>
      </c>
      <c r="J46" s="359" t="s">
        <v>511</v>
      </c>
      <c r="K46" s="359" t="s">
        <v>511</v>
      </c>
      <c r="L46" s="359" t="s">
        <v>511</v>
      </c>
      <c r="M46" s="360" t="s">
        <v>511</v>
      </c>
    </row>
    <row r="47" spans="2:13" ht="27.75" customHeight="1" x14ac:dyDescent="0.2">
      <c r="B47" s="1186"/>
      <c r="C47" s="1187"/>
      <c r="D47" s="108"/>
      <c r="E47" s="1194" t="s">
        <v>38</v>
      </c>
      <c r="F47" s="1195"/>
      <c r="G47" s="1195"/>
      <c r="H47" s="1196"/>
      <c r="I47" s="358" t="s">
        <v>511</v>
      </c>
      <c r="J47" s="359" t="s">
        <v>511</v>
      </c>
      <c r="K47" s="359" t="s">
        <v>511</v>
      </c>
      <c r="L47" s="359" t="s">
        <v>511</v>
      </c>
      <c r="M47" s="360" t="s">
        <v>511</v>
      </c>
    </row>
    <row r="48" spans="2:13" ht="27.75" customHeight="1" x14ac:dyDescent="0.2">
      <c r="B48" s="1186"/>
      <c r="C48" s="1187"/>
      <c r="D48" s="106"/>
      <c r="E48" s="1192" t="s">
        <v>39</v>
      </c>
      <c r="F48" s="1192"/>
      <c r="G48" s="1192"/>
      <c r="H48" s="1193"/>
      <c r="I48" s="358" t="s">
        <v>511</v>
      </c>
      <c r="J48" s="359" t="s">
        <v>511</v>
      </c>
      <c r="K48" s="359" t="s">
        <v>511</v>
      </c>
      <c r="L48" s="359" t="s">
        <v>511</v>
      </c>
      <c r="M48" s="360" t="s">
        <v>511</v>
      </c>
    </row>
    <row r="49" spans="2:13" ht="27.75" customHeight="1" x14ac:dyDescent="0.2">
      <c r="B49" s="1188"/>
      <c r="C49" s="1189"/>
      <c r="D49" s="106"/>
      <c r="E49" s="1192" t="s">
        <v>40</v>
      </c>
      <c r="F49" s="1192"/>
      <c r="G49" s="1192"/>
      <c r="H49" s="1193"/>
      <c r="I49" s="358" t="s">
        <v>511</v>
      </c>
      <c r="J49" s="359" t="s">
        <v>511</v>
      </c>
      <c r="K49" s="359" t="s">
        <v>511</v>
      </c>
      <c r="L49" s="359" t="s">
        <v>511</v>
      </c>
      <c r="M49" s="360" t="s">
        <v>511</v>
      </c>
    </row>
    <row r="50" spans="2:13" ht="27.75" customHeight="1" x14ac:dyDescent="0.2">
      <c r="B50" s="1197" t="s">
        <v>41</v>
      </c>
      <c r="C50" s="1198"/>
      <c r="D50" s="109"/>
      <c r="E50" s="1192" t="s">
        <v>42</v>
      </c>
      <c r="F50" s="1192"/>
      <c r="G50" s="1192"/>
      <c r="H50" s="1193"/>
      <c r="I50" s="358">
        <v>6170</v>
      </c>
      <c r="J50" s="359">
        <v>5609</v>
      </c>
      <c r="K50" s="359">
        <v>5573</v>
      </c>
      <c r="L50" s="359">
        <v>5864</v>
      </c>
      <c r="M50" s="360">
        <v>5827</v>
      </c>
    </row>
    <row r="51" spans="2:13" ht="27.75" customHeight="1" x14ac:dyDescent="0.2">
      <c r="B51" s="1186"/>
      <c r="C51" s="1187"/>
      <c r="D51" s="106"/>
      <c r="E51" s="1192" t="s">
        <v>43</v>
      </c>
      <c r="F51" s="1192"/>
      <c r="G51" s="1192"/>
      <c r="H51" s="1193"/>
      <c r="I51" s="358">
        <v>175</v>
      </c>
      <c r="J51" s="359">
        <v>168</v>
      </c>
      <c r="K51" s="359">
        <v>165</v>
      </c>
      <c r="L51" s="359">
        <v>223</v>
      </c>
      <c r="M51" s="360">
        <v>340</v>
      </c>
    </row>
    <row r="52" spans="2:13" ht="27.75" customHeight="1" x14ac:dyDescent="0.2">
      <c r="B52" s="1188"/>
      <c r="C52" s="1189"/>
      <c r="D52" s="106"/>
      <c r="E52" s="1192" t="s">
        <v>44</v>
      </c>
      <c r="F52" s="1192"/>
      <c r="G52" s="1192"/>
      <c r="H52" s="1193"/>
      <c r="I52" s="358">
        <v>16266</v>
      </c>
      <c r="J52" s="359">
        <v>15273</v>
      </c>
      <c r="K52" s="359">
        <v>14331</v>
      </c>
      <c r="L52" s="359">
        <v>13438</v>
      </c>
      <c r="M52" s="360">
        <v>12687</v>
      </c>
    </row>
    <row r="53" spans="2:13" ht="27.75" customHeight="1" thickBot="1" x14ac:dyDescent="0.25">
      <c r="B53" s="1199" t="s">
        <v>45</v>
      </c>
      <c r="C53" s="1200"/>
      <c r="D53" s="110"/>
      <c r="E53" s="1201" t="s">
        <v>46</v>
      </c>
      <c r="F53" s="1201"/>
      <c r="G53" s="1201"/>
      <c r="H53" s="1202"/>
      <c r="I53" s="361">
        <v>4678</v>
      </c>
      <c r="J53" s="362">
        <v>3484</v>
      </c>
      <c r="K53" s="362">
        <v>2020</v>
      </c>
      <c r="L53" s="362">
        <v>743</v>
      </c>
      <c r="M53" s="363">
        <v>1078</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7uPL+OhP3Zv6MnjStvkqI/A7M0IpAHug0hcz78LbmKxUF9c5bVh3C2gSLv3jMsNR+nsrE/DCtgJPH7J6KVAkjg==" saltValue="3u08tt8ZC3gOCgEnpDn5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555</v>
      </c>
      <c r="G54" s="119" t="s">
        <v>556</v>
      </c>
      <c r="H54" s="120" t="s">
        <v>557</v>
      </c>
    </row>
    <row r="55" spans="2:8" ht="52.5" customHeight="1" x14ac:dyDescent="0.2">
      <c r="B55" s="121"/>
      <c r="C55" s="1211" t="s">
        <v>49</v>
      </c>
      <c r="D55" s="1211"/>
      <c r="E55" s="1212"/>
      <c r="F55" s="122">
        <v>5120</v>
      </c>
      <c r="G55" s="122">
        <v>5366</v>
      </c>
      <c r="H55" s="123">
        <v>5283</v>
      </c>
    </row>
    <row r="56" spans="2:8" ht="52.5" customHeight="1" x14ac:dyDescent="0.2">
      <c r="B56" s="124"/>
      <c r="C56" s="1213" t="s">
        <v>50</v>
      </c>
      <c r="D56" s="1213"/>
      <c r="E56" s="1214"/>
      <c r="F56" s="125">
        <v>11</v>
      </c>
      <c r="G56" s="125">
        <v>11</v>
      </c>
      <c r="H56" s="126">
        <v>11</v>
      </c>
    </row>
    <row r="57" spans="2:8" ht="53.25" customHeight="1" x14ac:dyDescent="0.2">
      <c r="B57" s="124"/>
      <c r="C57" s="1215" t="s">
        <v>51</v>
      </c>
      <c r="D57" s="1215"/>
      <c r="E57" s="1216"/>
      <c r="F57" s="127">
        <v>1272</v>
      </c>
      <c r="G57" s="127">
        <v>1338</v>
      </c>
      <c r="H57" s="128">
        <v>1381</v>
      </c>
    </row>
    <row r="58" spans="2:8" ht="45.75" customHeight="1" x14ac:dyDescent="0.2">
      <c r="B58" s="129"/>
      <c r="C58" s="1203" t="s">
        <v>52</v>
      </c>
      <c r="D58" s="1204"/>
      <c r="E58" s="1205"/>
      <c r="F58" s="130"/>
      <c r="G58" s="130"/>
      <c r="H58" s="131"/>
    </row>
    <row r="59" spans="2:8" ht="45.75" customHeight="1" x14ac:dyDescent="0.2">
      <c r="B59" s="129"/>
      <c r="C59" s="1203" t="s">
        <v>53</v>
      </c>
      <c r="D59" s="1204"/>
      <c r="E59" s="1205"/>
      <c r="F59" s="130"/>
      <c r="G59" s="130"/>
      <c r="H59" s="131"/>
    </row>
    <row r="60" spans="2:8" ht="45.75" customHeight="1" x14ac:dyDescent="0.2">
      <c r="B60" s="129"/>
      <c r="C60" s="1203" t="s">
        <v>53</v>
      </c>
      <c r="D60" s="1204"/>
      <c r="E60" s="1205"/>
      <c r="F60" s="130"/>
      <c r="G60" s="130"/>
      <c r="H60" s="131"/>
    </row>
    <row r="61" spans="2:8" ht="45.75" customHeight="1" x14ac:dyDescent="0.2">
      <c r="B61" s="129"/>
      <c r="C61" s="1203" t="s">
        <v>53</v>
      </c>
      <c r="D61" s="1204"/>
      <c r="E61" s="1205"/>
      <c r="F61" s="130"/>
      <c r="G61" s="130"/>
      <c r="H61" s="131"/>
    </row>
    <row r="62" spans="2:8" ht="45.75" customHeight="1" thickBot="1" x14ac:dyDescent="0.25">
      <c r="B62" s="132"/>
      <c r="C62" s="1206" t="s">
        <v>53</v>
      </c>
      <c r="D62" s="1207"/>
      <c r="E62" s="1208"/>
      <c r="F62" s="133"/>
      <c r="G62" s="133"/>
      <c r="H62" s="134"/>
    </row>
    <row r="63" spans="2:8" ht="52.5" customHeight="1" thickBot="1" x14ac:dyDescent="0.25">
      <c r="B63" s="135"/>
      <c r="C63" s="1209" t="s">
        <v>54</v>
      </c>
      <c r="D63" s="1209"/>
      <c r="E63" s="1210"/>
      <c r="F63" s="136">
        <v>6402</v>
      </c>
      <c r="G63" s="136">
        <v>6715</v>
      </c>
      <c r="H63" s="137">
        <v>6675</v>
      </c>
    </row>
    <row r="64" spans="2:8" ht="13" x14ac:dyDescent="0.2"/>
  </sheetData>
  <sheetProtection algorithmName="SHA-512" hashValue="rDiklcc6hJGJJTpNYop946kzFFUevLeUMtFA0NT0FLVKCTOcoXzMQSoMNOQMTQqmwEpBwFZzFBb25lWwdlbxTA==" saltValue="KSoDm0QAXzvrPwO2fqJc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55</v>
      </c>
      <c r="E2" s="149"/>
      <c r="F2" s="150" t="s">
        <v>550</v>
      </c>
      <c r="G2" s="151"/>
      <c r="H2" s="152"/>
    </row>
    <row r="3" spans="1:8" x14ac:dyDescent="0.2">
      <c r="A3" s="148" t="s">
        <v>543</v>
      </c>
      <c r="B3" s="153"/>
      <c r="C3" s="154"/>
      <c r="D3" s="155">
        <v>66065</v>
      </c>
      <c r="E3" s="156"/>
      <c r="F3" s="157">
        <v>96462</v>
      </c>
      <c r="G3" s="158"/>
      <c r="H3" s="159"/>
    </row>
    <row r="4" spans="1:8" x14ac:dyDescent="0.2">
      <c r="A4" s="160"/>
      <c r="B4" s="161"/>
      <c r="C4" s="162"/>
      <c r="D4" s="163">
        <v>14957</v>
      </c>
      <c r="E4" s="164"/>
      <c r="F4" s="165">
        <v>39886</v>
      </c>
      <c r="G4" s="166"/>
      <c r="H4" s="167"/>
    </row>
    <row r="5" spans="1:8" x14ac:dyDescent="0.2">
      <c r="A5" s="148" t="s">
        <v>545</v>
      </c>
      <c r="B5" s="153"/>
      <c r="C5" s="154"/>
      <c r="D5" s="155">
        <v>56627</v>
      </c>
      <c r="E5" s="156"/>
      <c r="F5" s="157">
        <v>83103</v>
      </c>
      <c r="G5" s="158"/>
      <c r="H5" s="159"/>
    </row>
    <row r="6" spans="1:8" x14ac:dyDescent="0.2">
      <c r="A6" s="160"/>
      <c r="B6" s="161"/>
      <c r="C6" s="162"/>
      <c r="D6" s="163">
        <v>20880</v>
      </c>
      <c r="E6" s="164"/>
      <c r="F6" s="165">
        <v>41378</v>
      </c>
      <c r="G6" s="166"/>
      <c r="H6" s="167"/>
    </row>
    <row r="7" spans="1:8" x14ac:dyDescent="0.2">
      <c r="A7" s="148" t="s">
        <v>546</v>
      </c>
      <c r="B7" s="153"/>
      <c r="C7" s="154"/>
      <c r="D7" s="155">
        <v>103290</v>
      </c>
      <c r="E7" s="156"/>
      <c r="F7" s="157">
        <v>84459</v>
      </c>
      <c r="G7" s="158"/>
      <c r="H7" s="159"/>
    </row>
    <row r="8" spans="1:8" x14ac:dyDescent="0.2">
      <c r="A8" s="160"/>
      <c r="B8" s="161"/>
      <c r="C8" s="162"/>
      <c r="D8" s="163">
        <v>70267</v>
      </c>
      <c r="E8" s="164"/>
      <c r="F8" s="165">
        <v>47314</v>
      </c>
      <c r="G8" s="166"/>
      <c r="H8" s="167"/>
    </row>
    <row r="9" spans="1:8" x14ac:dyDescent="0.2">
      <c r="A9" s="148" t="s">
        <v>547</v>
      </c>
      <c r="B9" s="153"/>
      <c r="C9" s="154"/>
      <c r="D9" s="155">
        <v>57924</v>
      </c>
      <c r="E9" s="156"/>
      <c r="F9" s="157">
        <v>76413</v>
      </c>
      <c r="G9" s="158"/>
      <c r="H9" s="159"/>
    </row>
    <row r="10" spans="1:8" x14ac:dyDescent="0.2">
      <c r="A10" s="160"/>
      <c r="B10" s="161"/>
      <c r="C10" s="162"/>
      <c r="D10" s="163">
        <v>35912</v>
      </c>
      <c r="E10" s="164"/>
      <c r="F10" s="165">
        <v>39658</v>
      </c>
      <c r="G10" s="166"/>
      <c r="H10" s="167"/>
    </row>
    <row r="11" spans="1:8" x14ac:dyDescent="0.2">
      <c r="A11" s="148" t="s">
        <v>548</v>
      </c>
      <c r="B11" s="153"/>
      <c r="C11" s="154"/>
      <c r="D11" s="155">
        <v>59788</v>
      </c>
      <c r="E11" s="156"/>
      <c r="F11" s="157">
        <v>66481</v>
      </c>
      <c r="G11" s="158"/>
      <c r="H11" s="159"/>
    </row>
    <row r="12" spans="1:8" x14ac:dyDescent="0.2">
      <c r="A12" s="160"/>
      <c r="B12" s="161"/>
      <c r="C12" s="168"/>
      <c r="D12" s="163">
        <v>33988</v>
      </c>
      <c r="E12" s="164"/>
      <c r="F12" s="165">
        <v>36120</v>
      </c>
      <c r="G12" s="166"/>
      <c r="H12" s="167"/>
    </row>
    <row r="13" spans="1:8" x14ac:dyDescent="0.2">
      <c r="A13" s="148"/>
      <c r="B13" s="153"/>
      <c r="C13" s="169"/>
      <c r="D13" s="170">
        <v>68739</v>
      </c>
      <c r="E13" s="171"/>
      <c r="F13" s="172">
        <v>81384</v>
      </c>
      <c r="G13" s="173"/>
      <c r="H13" s="159"/>
    </row>
    <row r="14" spans="1:8" x14ac:dyDescent="0.2">
      <c r="A14" s="160"/>
      <c r="B14" s="161"/>
      <c r="C14" s="162"/>
      <c r="D14" s="163">
        <v>35201</v>
      </c>
      <c r="E14" s="164"/>
      <c r="F14" s="165">
        <v>40871</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0.72</v>
      </c>
      <c r="C19" s="174">
        <f>ROUND(VALUE(SUBSTITUTE(実質収支比率等に係る経年分析!G$48,"▲","-")),2)</f>
        <v>7.69</v>
      </c>
      <c r="D19" s="174">
        <f>ROUND(VALUE(SUBSTITUTE(実質収支比率等に係る経年分析!H$48,"▲","-")),2)</f>
        <v>7.61</v>
      </c>
      <c r="E19" s="174">
        <f>ROUND(VALUE(SUBSTITUTE(実質収支比率等に係る経年分析!I$48,"▲","-")),2)</f>
        <v>8.48</v>
      </c>
      <c r="F19" s="174">
        <f>ROUND(VALUE(SUBSTITUTE(実質収支比率等に係る経年分析!J$48,"▲","-")),2)</f>
        <v>8.3699999999999992</v>
      </c>
    </row>
    <row r="20" spans="1:11" x14ac:dyDescent="0.2">
      <c r="A20" s="174" t="s">
        <v>58</v>
      </c>
      <c r="B20" s="174">
        <f>ROUND(VALUE(SUBSTITUTE(実質収支比率等に係る経年分析!F$47,"▲","-")),2)</f>
        <v>88.17</v>
      </c>
      <c r="C20" s="174">
        <f>ROUND(VALUE(SUBSTITUTE(実質収支比率等に係る経年分析!G$47,"▲","-")),2)</f>
        <v>79.17</v>
      </c>
      <c r="D20" s="174">
        <f>ROUND(VALUE(SUBSTITUTE(実質収支比率等に係る経年分析!H$47,"▲","-")),2)</f>
        <v>76.95</v>
      </c>
      <c r="E20" s="174">
        <f>ROUND(VALUE(SUBSTITUTE(実質収支比率等に係る経年分析!I$47,"▲","-")),2)</f>
        <v>77.900000000000006</v>
      </c>
      <c r="F20" s="174">
        <f>ROUND(VALUE(SUBSTITUTE(実質収支比率等に係る経年分析!J$47,"▲","-")),2)</f>
        <v>80.040000000000006</v>
      </c>
    </row>
    <row r="21" spans="1:11" x14ac:dyDescent="0.2">
      <c r="A21" s="174" t="s">
        <v>59</v>
      </c>
      <c r="B21" s="174">
        <f>IF(ISNUMBER(VALUE(SUBSTITUTE(実質収支比率等に係る経年分析!F$49,"▲","-"))),ROUND(VALUE(SUBSTITUTE(実質収支比率等に係る経年分析!F$49,"▲","-")),2),NA())</f>
        <v>-5.54</v>
      </c>
      <c r="C21" s="174">
        <f>IF(ISNUMBER(VALUE(SUBSTITUTE(実質収支比率等に係る経年分析!G$49,"▲","-"))),ROUND(VALUE(SUBSTITUTE(実質収支比率等に係る経年分析!G$49,"▲","-")),2),NA())</f>
        <v>-2.7</v>
      </c>
      <c r="D21" s="174">
        <f>IF(ISNUMBER(VALUE(SUBSTITUTE(実質収支比率等に係る経年分析!H$49,"▲","-"))),ROUND(VALUE(SUBSTITUTE(実質収支比率等に係る経年分析!H$49,"▲","-")),2),NA())</f>
        <v>-8.4700000000000006</v>
      </c>
      <c r="E21" s="174">
        <f>IF(ISNUMBER(VALUE(SUBSTITUTE(実質収支比率等に係る経年分析!I$49,"▲","-"))),ROUND(VALUE(SUBSTITUTE(実質収支比率等に係る経年分析!I$49,"▲","-")),2),NA())</f>
        <v>-2.2599999999999998</v>
      </c>
      <c r="F21" s="174">
        <f>IF(ISNUMBER(VALUE(SUBSTITUTE(実質収支比率等に係る経年分析!J$49,"▲","-"))),ROUND(VALUE(SUBSTITUTE(実質収支比率等に係る経年分析!J$49,"▲","-")),2),NA())</f>
        <v>-9.32</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3.3</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ケーブルテレビ事業特別会計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2">
      <c r="A32" s="175" t="str">
        <f>IF(連結実質赤字比率に係る赤字・黒字の構成分析!C$38="",NA(),連結実質赤字比率に係る赤字・黒字の構成分析!C$38)</f>
        <v>分譲宅地造成事業特別会計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0.41</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6.47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0.72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8.4700000000000006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8.36</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1629</v>
      </c>
      <c r="E42" s="176"/>
      <c r="F42" s="176"/>
      <c r="G42" s="176">
        <f>'実質公債費比率（分子）の構造'!L$52</f>
        <v>1625</v>
      </c>
      <c r="H42" s="176"/>
      <c r="I42" s="176"/>
      <c r="J42" s="176">
        <f>'実質公債費比率（分子）の構造'!M$52</f>
        <v>1589</v>
      </c>
      <c r="K42" s="176"/>
      <c r="L42" s="176"/>
      <c r="M42" s="176">
        <f>'実質公債費比率（分子）の構造'!N$52</f>
        <v>1629</v>
      </c>
      <c r="N42" s="176"/>
      <c r="O42" s="176"/>
      <c r="P42" s="176">
        <f>'実質公債費比率（分子）の構造'!O$52</f>
        <v>1394</v>
      </c>
    </row>
    <row r="43" spans="1:16" x14ac:dyDescent="0.2">
      <c r="A43" s="176" t="s">
        <v>17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933</v>
      </c>
      <c r="C46" s="176"/>
      <c r="D46" s="176"/>
      <c r="E46" s="176">
        <f>'実質公債費比率（分子）の構造'!L$48</f>
        <v>777</v>
      </c>
      <c r="F46" s="176"/>
      <c r="G46" s="176"/>
      <c r="H46" s="176">
        <f>'実質公債費比率（分子）の構造'!M$48</f>
        <v>651</v>
      </c>
      <c r="I46" s="176"/>
      <c r="J46" s="176"/>
      <c r="K46" s="176">
        <f>'実質公債費比率（分子）の構造'!N$48</f>
        <v>865</v>
      </c>
      <c r="L46" s="176"/>
      <c r="M46" s="176"/>
      <c r="N46" s="176">
        <f>'実質公債費比率（分子）の構造'!O$48</f>
        <v>810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1374</v>
      </c>
      <c r="C49" s="176"/>
      <c r="D49" s="176"/>
      <c r="E49" s="176">
        <f>'実質公債費比率（分子）の構造'!L$45</f>
        <v>1383</v>
      </c>
      <c r="F49" s="176"/>
      <c r="G49" s="176"/>
      <c r="H49" s="176">
        <f>'実質公債費比率（分子）の構造'!M$45</f>
        <v>1420</v>
      </c>
      <c r="I49" s="176"/>
      <c r="J49" s="176"/>
      <c r="K49" s="176">
        <f>'実質公債費比率（分子）の構造'!N$45</f>
        <v>1504</v>
      </c>
      <c r="L49" s="176"/>
      <c r="M49" s="176"/>
      <c r="N49" s="176">
        <f>'実質公債費比率（分子）の構造'!O$45</f>
        <v>1427</v>
      </c>
      <c r="O49" s="176"/>
      <c r="P49" s="176"/>
    </row>
    <row r="50" spans="1:16" x14ac:dyDescent="0.2">
      <c r="A50" s="176" t="s">
        <v>73</v>
      </c>
      <c r="B50" s="176" t="e">
        <f>NA()</f>
        <v>#N/A</v>
      </c>
      <c r="C50" s="176">
        <f>IF(ISNUMBER('実質公債費比率（分子）の構造'!K$53),'実質公債費比率（分子）の構造'!K$53,NA())</f>
        <v>678</v>
      </c>
      <c r="D50" s="176" t="e">
        <f>NA()</f>
        <v>#N/A</v>
      </c>
      <c r="E50" s="176" t="e">
        <f>NA()</f>
        <v>#N/A</v>
      </c>
      <c r="F50" s="176">
        <f>IF(ISNUMBER('実質公債費比率（分子）の構造'!L$53),'実質公債費比率（分子）の構造'!L$53,NA())</f>
        <v>535</v>
      </c>
      <c r="G50" s="176" t="e">
        <f>NA()</f>
        <v>#N/A</v>
      </c>
      <c r="H50" s="176" t="e">
        <f>NA()</f>
        <v>#N/A</v>
      </c>
      <c r="I50" s="176">
        <f>IF(ISNUMBER('実質公債費比率（分子）の構造'!M$53),'実質公債費比率（分子）の構造'!M$53,NA())</f>
        <v>482</v>
      </c>
      <c r="J50" s="176" t="e">
        <f>NA()</f>
        <v>#N/A</v>
      </c>
      <c r="K50" s="176" t="e">
        <f>NA()</f>
        <v>#N/A</v>
      </c>
      <c r="L50" s="176">
        <f>IF(ISNUMBER('実質公債費比率（分子）の構造'!N$53),'実質公債費比率（分子）の構造'!N$53,NA())</f>
        <v>740</v>
      </c>
      <c r="M50" s="176" t="e">
        <f>NA()</f>
        <v>#N/A</v>
      </c>
      <c r="N50" s="176" t="e">
        <f>NA()</f>
        <v>#N/A</v>
      </c>
      <c r="O50" s="176">
        <f>IF(ISNUMBER('実質公債費比率（分子）の構造'!O$53),'実質公債費比率（分子）の構造'!O$53,NA())</f>
        <v>843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44</v>
      </c>
      <c r="B56" s="175"/>
      <c r="C56" s="175"/>
      <c r="D56" s="175">
        <f>'将来負担比率（分子）の構造'!I$52</f>
        <v>16266</v>
      </c>
      <c r="E56" s="175"/>
      <c r="F56" s="175"/>
      <c r="G56" s="175">
        <f>'将来負担比率（分子）の構造'!J$52</f>
        <v>15273</v>
      </c>
      <c r="H56" s="175"/>
      <c r="I56" s="175"/>
      <c r="J56" s="175">
        <f>'将来負担比率（分子）の構造'!K$52</f>
        <v>14331</v>
      </c>
      <c r="K56" s="175"/>
      <c r="L56" s="175"/>
      <c r="M56" s="175">
        <f>'将来負担比率（分子）の構造'!L$52</f>
        <v>13438</v>
      </c>
      <c r="N56" s="175"/>
      <c r="O56" s="175"/>
      <c r="P56" s="175">
        <f>'将来負担比率（分子）の構造'!M$52</f>
        <v>12687</v>
      </c>
    </row>
    <row r="57" spans="1:16" x14ac:dyDescent="0.2">
      <c r="A57" s="175" t="s">
        <v>43</v>
      </c>
      <c r="B57" s="175"/>
      <c r="C57" s="175"/>
      <c r="D57" s="175">
        <f>'将来負担比率（分子）の構造'!I$51</f>
        <v>175</v>
      </c>
      <c r="E57" s="175"/>
      <c r="F57" s="175"/>
      <c r="G57" s="175">
        <f>'将来負担比率（分子）の構造'!J$51</f>
        <v>168</v>
      </c>
      <c r="H57" s="175"/>
      <c r="I57" s="175"/>
      <c r="J57" s="175">
        <f>'将来負担比率（分子）の構造'!K$51</f>
        <v>165</v>
      </c>
      <c r="K57" s="175"/>
      <c r="L57" s="175"/>
      <c r="M57" s="175">
        <f>'将来負担比率（分子）の構造'!L$51</f>
        <v>223</v>
      </c>
      <c r="N57" s="175"/>
      <c r="O57" s="175"/>
      <c r="P57" s="175">
        <f>'将来負担比率（分子）の構造'!M$51</f>
        <v>340</v>
      </c>
    </row>
    <row r="58" spans="1:16" x14ac:dyDescent="0.2">
      <c r="A58" s="175" t="s">
        <v>42</v>
      </c>
      <c r="B58" s="175"/>
      <c r="C58" s="175"/>
      <c r="D58" s="175">
        <f>'将来負担比率（分子）の構造'!I$50</f>
        <v>6170</v>
      </c>
      <c r="E58" s="175"/>
      <c r="F58" s="175"/>
      <c r="G58" s="175">
        <f>'将来負担比率（分子）の構造'!J$50</f>
        <v>5609</v>
      </c>
      <c r="H58" s="175"/>
      <c r="I58" s="175"/>
      <c r="J58" s="175">
        <f>'将来負担比率（分子）の構造'!K$50</f>
        <v>5573</v>
      </c>
      <c r="K58" s="175"/>
      <c r="L58" s="175"/>
      <c r="M58" s="175">
        <f>'将来負担比率（分子）の構造'!L$50</f>
        <v>5864</v>
      </c>
      <c r="N58" s="175"/>
      <c r="O58" s="175"/>
      <c r="P58" s="175">
        <f>'将来負担比率（分子）の構造'!M$50</f>
        <v>5827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2504</v>
      </c>
      <c r="C62" s="175"/>
      <c r="D62" s="175"/>
      <c r="E62" s="175">
        <f>'将来負担比率（分子）の構造'!J$45</f>
        <v>2465</v>
      </c>
      <c r="F62" s="175"/>
      <c r="G62" s="175"/>
      <c r="H62" s="175">
        <f>'将来負担比率（分子）の構造'!K$45</f>
        <v>2432</v>
      </c>
      <c r="I62" s="175"/>
      <c r="J62" s="175"/>
      <c r="K62" s="175">
        <f>'将来負担比率（分子）の構造'!L$45</f>
        <v>2394</v>
      </c>
      <c r="L62" s="175"/>
      <c r="M62" s="175"/>
      <c r="N62" s="175">
        <f>'将来負担比率（分子）の構造'!M$45</f>
        <v>2377</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10993</v>
      </c>
      <c r="C64" s="175"/>
      <c r="D64" s="175"/>
      <c r="E64" s="175">
        <f>'将来負担比率（分子）の構造'!J$43</f>
        <v>9017</v>
      </c>
      <c r="F64" s="175"/>
      <c r="G64" s="175"/>
      <c r="H64" s="175">
        <f>'将来負担比率（分子）の構造'!K$43</f>
        <v>7301</v>
      </c>
      <c r="I64" s="175"/>
      <c r="J64" s="175"/>
      <c r="K64" s="175">
        <f>'将来負担比率（分子）の構造'!L$43</f>
        <v>5991</v>
      </c>
      <c r="L64" s="175"/>
      <c r="M64" s="175"/>
      <c r="N64" s="175">
        <f>'将来負担比率（分子）の構造'!M$43</f>
        <v>6206</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13791</v>
      </c>
      <c r="C66" s="175"/>
      <c r="D66" s="175"/>
      <c r="E66" s="175">
        <f>'将来負担比率（分子）の構造'!J$41</f>
        <v>13051</v>
      </c>
      <c r="F66" s="175"/>
      <c r="G66" s="175"/>
      <c r="H66" s="175">
        <f>'将来負担比率（分子）の構造'!K$41</f>
        <v>12355</v>
      </c>
      <c r="I66" s="175"/>
      <c r="J66" s="175"/>
      <c r="K66" s="175">
        <f>'将来負担比率（分子）の構造'!L$41</f>
        <v>11883</v>
      </c>
      <c r="L66" s="175"/>
      <c r="M66" s="175"/>
      <c r="N66" s="175">
        <f>'将来負担比率（分子）の構造'!M$41</f>
        <v>11348</v>
      </c>
      <c r="O66" s="175"/>
      <c r="P66" s="175"/>
    </row>
    <row r="67" spans="1:16" x14ac:dyDescent="0.2">
      <c r="A67" s="175" t="s">
        <v>77</v>
      </c>
      <c r="B67" s="175" t="e">
        <f>NA()</f>
        <v>#N/A</v>
      </c>
      <c r="C67" s="175">
        <f>IF(ISNUMBER('将来負担比率（分子）の構造'!I$53), IF('将来負担比率（分子）の構造'!I$53 &lt; 0, 0, '将来負担比率（分子）の構造'!I$53), NA())</f>
        <v>4678</v>
      </c>
      <c r="D67" s="175" t="e">
        <f>NA()</f>
        <v>#N/A</v>
      </c>
      <c r="E67" s="175" t="e">
        <f>NA()</f>
        <v>#N/A</v>
      </c>
      <c r="F67" s="175">
        <f>IF(ISNUMBER('将来負担比率（分子）の構造'!J$53), IF('将来負担比率（分子）の構造'!J$53 &lt; 0, 0, '将来負担比率（分子）の構造'!J$53), NA())</f>
        <v>3484</v>
      </c>
      <c r="G67" s="175" t="e">
        <f>NA()</f>
        <v>#N/A</v>
      </c>
      <c r="H67" s="175" t="e">
        <f>NA()</f>
        <v>#N/A</v>
      </c>
      <c r="I67" s="175">
        <f>IF(ISNUMBER('将来負担比率（分子）の構造'!K$53), IF('将来負担比率（分子）の構造'!K$53 &lt; 0, 0, '将来負担比率（分子）の構造'!K$53), NA())</f>
        <v>2020</v>
      </c>
      <c r="J67" s="175" t="e">
        <f>NA()</f>
        <v>#N/A</v>
      </c>
      <c r="K67" s="175" t="e">
        <f>NA()</f>
        <v>#N/A</v>
      </c>
      <c r="L67" s="175">
        <f>IF(ISNUMBER('将来負担比率（分子）の構造'!L$53), IF('将来負担比率（分子）の構造'!L$53 &lt; 0, 0, '将来負担比率（分子）の構造'!L$53), NA())</f>
        <v>743</v>
      </c>
      <c r="M67" s="175" t="e">
        <f>NA()</f>
        <v>#N/A</v>
      </c>
      <c r="N67" s="175" t="e">
        <f>NA()</f>
        <v>#N/A</v>
      </c>
      <c r="O67" s="175">
        <f>IF(ISNUMBER('将来負担比率（分子）の構造'!M$53), IF('将来負担比率（分子）の構造'!M$53 &lt; 0, 0, '将来負担比率（分子）の構造'!M$53), NA())</f>
        <v>1078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5120</v>
      </c>
      <c r="C72" s="179">
        <f>基金残高に係る経年分析!G55</f>
        <v>5366</v>
      </c>
      <c r="D72" s="179">
        <f>基金残高に係る経年分析!H55</f>
        <v>5283</v>
      </c>
    </row>
    <row r="73" spans="1:16" x14ac:dyDescent="0.2">
      <c r="A73" s="178" t="s">
        <v>80</v>
      </c>
      <c r="B73" s="179">
        <f>基金残高に係る経年分析!F56</f>
        <v>11</v>
      </c>
      <c r="C73" s="179">
        <f>基金残高に係る経年分析!G56</f>
        <v>11</v>
      </c>
      <c r="D73" s="179">
        <f>基金残高に係る経年分析!H56</f>
        <v>11</v>
      </c>
    </row>
    <row r="74" spans="1:16" x14ac:dyDescent="0.2">
      <c r="A74" s="178" t="s">
        <v>81</v>
      </c>
      <c r="B74" s="179">
        <f>基金残高に係る経年分析!F57</f>
        <v>1272</v>
      </c>
      <c r="C74" s="179">
        <f>基金残高に係る経年分析!G57</f>
        <v>1338</v>
      </c>
      <c r="D74" s="179">
        <f>基金残高に係る経年分析!H57</f>
        <v>1381</v>
      </c>
    </row>
  </sheetData>
  <sheetProtection algorithmName="SHA-512" hashValue="suFUAVQRw/ABQcKug/DYqAzuArEzeL8ksKpq4C5+KYiWXT/OssRqRpecCLJWMTId8AOtzqaAEk8dgJAg0eRJvA==" saltValue="ZPZclDbR/4ziJpQNQDN1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1769681</v>
      </c>
      <c r="S5" s="613"/>
      <c r="T5" s="613"/>
      <c r="U5" s="613"/>
      <c r="V5" s="613"/>
      <c r="W5" s="613"/>
      <c r="X5" s="613"/>
      <c r="Y5" s="614"/>
      <c r="Z5" s="615">
        <v>15.4</v>
      </c>
      <c r="AA5" s="615"/>
      <c r="AB5" s="615"/>
      <c r="AC5" s="615"/>
      <c r="AD5" s="616">
        <v>1769681</v>
      </c>
      <c r="AE5" s="616"/>
      <c r="AF5" s="616"/>
      <c r="AG5" s="616"/>
      <c r="AH5" s="616"/>
      <c r="AI5" s="616"/>
      <c r="AJ5" s="616"/>
      <c r="AK5" s="616"/>
      <c r="AL5" s="617">
        <v>26.7</v>
      </c>
      <c r="AM5" s="618"/>
      <c r="AN5" s="618"/>
      <c r="AO5" s="619"/>
      <c r="AP5" s="609" t="s">
        <v>227</v>
      </c>
      <c r="AQ5" s="610"/>
      <c r="AR5" s="610"/>
      <c r="AS5" s="610"/>
      <c r="AT5" s="610"/>
      <c r="AU5" s="610"/>
      <c r="AV5" s="610"/>
      <c r="AW5" s="610"/>
      <c r="AX5" s="610"/>
      <c r="AY5" s="610"/>
      <c r="AZ5" s="610"/>
      <c r="BA5" s="610"/>
      <c r="BB5" s="610"/>
      <c r="BC5" s="610"/>
      <c r="BD5" s="610"/>
      <c r="BE5" s="610"/>
      <c r="BF5" s="611"/>
      <c r="BG5" s="623">
        <v>1769681</v>
      </c>
      <c r="BH5" s="624"/>
      <c r="BI5" s="624"/>
      <c r="BJ5" s="624"/>
      <c r="BK5" s="624"/>
      <c r="BL5" s="624"/>
      <c r="BM5" s="624"/>
      <c r="BN5" s="625"/>
      <c r="BO5" s="626">
        <v>100</v>
      </c>
      <c r="BP5" s="626"/>
      <c r="BQ5" s="626"/>
      <c r="BR5" s="626"/>
      <c r="BS5" s="627">
        <v>16534</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109481</v>
      </c>
      <c r="S6" s="624"/>
      <c r="T6" s="624"/>
      <c r="U6" s="624"/>
      <c r="V6" s="624"/>
      <c r="W6" s="624"/>
      <c r="X6" s="624"/>
      <c r="Y6" s="625"/>
      <c r="Z6" s="626">
        <v>1</v>
      </c>
      <c r="AA6" s="626"/>
      <c r="AB6" s="626"/>
      <c r="AC6" s="626"/>
      <c r="AD6" s="627">
        <v>109481</v>
      </c>
      <c r="AE6" s="627"/>
      <c r="AF6" s="627"/>
      <c r="AG6" s="627"/>
      <c r="AH6" s="627"/>
      <c r="AI6" s="627"/>
      <c r="AJ6" s="627"/>
      <c r="AK6" s="627"/>
      <c r="AL6" s="628">
        <v>1.7</v>
      </c>
      <c r="AM6" s="629"/>
      <c r="AN6" s="629"/>
      <c r="AO6" s="630"/>
      <c r="AP6" s="620" t="s">
        <v>232</v>
      </c>
      <c r="AQ6" s="621"/>
      <c r="AR6" s="621"/>
      <c r="AS6" s="621"/>
      <c r="AT6" s="621"/>
      <c r="AU6" s="621"/>
      <c r="AV6" s="621"/>
      <c r="AW6" s="621"/>
      <c r="AX6" s="621"/>
      <c r="AY6" s="621"/>
      <c r="AZ6" s="621"/>
      <c r="BA6" s="621"/>
      <c r="BB6" s="621"/>
      <c r="BC6" s="621"/>
      <c r="BD6" s="621"/>
      <c r="BE6" s="621"/>
      <c r="BF6" s="622"/>
      <c r="BG6" s="623">
        <v>1769681</v>
      </c>
      <c r="BH6" s="624"/>
      <c r="BI6" s="624"/>
      <c r="BJ6" s="624"/>
      <c r="BK6" s="624"/>
      <c r="BL6" s="624"/>
      <c r="BM6" s="624"/>
      <c r="BN6" s="625"/>
      <c r="BO6" s="626">
        <v>100</v>
      </c>
      <c r="BP6" s="626"/>
      <c r="BQ6" s="626"/>
      <c r="BR6" s="626"/>
      <c r="BS6" s="627">
        <v>16534</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88450</v>
      </c>
      <c r="CS6" s="624"/>
      <c r="CT6" s="624"/>
      <c r="CU6" s="624"/>
      <c r="CV6" s="624"/>
      <c r="CW6" s="624"/>
      <c r="CX6" s="624"/>
      <c r="CY6" s="625"/>
      <c r="CZ6" s="617">
        <v>0.8</v>
      </c>
      <c r="DA6" s="618"/>
      <c r="DB6" s="618"/>
      <c r="DC6" s="634"/>
      <c r="DD6" s="632" t="s">
        <v>131</v>
      </c>
      <c r="DE6" s="624"/>
      <c r="DF6" s="624"/>
      <c r="DG6" s="624"/>
      <c r="DH6" s="624"/>
      <c r="DI6" s="624"/>
      <c r="DJ6" s="624"/>
      <c r="DK6" s="624"/>
      <c r="DL6" s="624"/>
      <c r="DM6" s="624"/>
      <c r="DN6" s="624"/>
      <c r="DO6" s="624"/>
      <c r="DP6" s="625"/>
      <c r="DQ6" s="632">
        <v>88450</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721</v>
      </c>
      <c r="S7" s="624"/>
      <c r="T7" s="624"/>
      <c r="U7" s="624"/>
      <c r="V7" s="624"/>
      <c r="W7" s="624"/>
      <c r="X7" s="624"/>
      <c r="Y7" s="625"/>
      <c r="Z7" s="626">
        <v>0</v>
      </c>
      <c r="AA7" s="626"/>
      <c r="AB7" s="626"/>
      <c r="AC7" s="626"/>
      <c r="AD7" s="627">
        <v>721</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752992</v>
      </c>
      <c r="BH7" s="624"/>
      <c r="BI7" s="624"/>
      <c r="BJ7" s="624"/>
      <c r="BK7" s="624"/>
      <c r="BL7" s="624"/>
      <c r="BM7" s="624"/>
      <c r="BN7" s="625"/>
      <c r="BO7" s="626">
        <v>42.5</v>
      </c>
      <c r="BP7" s="626"/>
      <c r="BQ7" s="626"/>
      <c r="BR7" s="626"/>
      <c r="BS7" s="627">
        <v>16534</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1679436</v>
      </c>
      <c r="CS7" s="624"/>
      <c r="CT7" s="624"/>
      <c r="CU7" s="624"/>
      <c r="CV7" s="624"/>
      <c r="CW7" s="624"/>
      <c r="CX7" s="624"/>
      <c r="CY7" s="625"/>
      <c r="CZ7" s="626">
        <v>15.4</v>
      </c>
      <c r="DA7" s="626"/>
      <c r="DB7" s="626"/>
      <c r="DC7" s="626"/>
      <c r="DD7" s="632">
        <v>437348</v>
      </c>
      <c r="DE7" s="624"/>
      <c r="DF7" s="624"/>
      <c r="DG7" s="624"/>
      <c r="DH7" s="624"/>
      <c r="DI7" s="624"/>
      <c r="DJ7" s="624"/>
      <c r="DK7" s="624"/>
      <c r="DL7" s="624"/>
      <c r="DM7" s="624"/>
      <c r="DN7" s="624"/>
      <c r="DO7" s="624"/>
      <c r="DP7" s="625"/>
      <c r="DQ7" s="632">
        <v>1120634</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8330</v>
      </c>
      <c r="S8" s="624"/>
      <c r="T8" s="624"/>
      <c r="U8" s="624"/>
      <c r="V8" s="624"/>
      <c r="W8" s="624"/>
      <c r="X8" s="624"/>
      <c r="Y8" s="625"/>
      <c r="Z8" s="626">
        <v>0.1</v>
      </c>
      <c r="AA8" s="626"/>
      <c r="AB8" s="626"/>
      <c r="AC8" s="626"/>
      <c r="AD8" s="627">
        <v>8330</v>
      </c>
      <c r="AE8" s="627"/>
      <c r="AF8" s="627"/>
      <c r="AG8" s="627"/>
      <c r="AH8" s="627"/>
      <c r="AI8" s="627"/>
      <c r="AJ8" s="627"/>
      <c r="AK8" s="627"/>
      <c r="AL8" s="628">
        <v>0.1</v>
      </c>
      <c r="AM8" s="629"/>
      <c r="AN8" s="629"/>
      <c r="AO8" s="630"/>
      <c r="AP8" s="620" t="s">
        <v>238</v>
      </c>
      <c r="AQ8" s="621"/>
      <c r="AR8" s="621"/>
      <c r="AS8" s="621"/>
      <c r="AT8" s="621"/>
      <c r="AU8" s="621"/>
      <c r="AV8" s="621"/>
      <c r="AW8" s="621"/>
      <c r="AX8" s="621"/>
      <c r="AY8" s="621"/>
      <c r="AZ8" s="621"/>
      <c r="BA8" s="621"/>
      <c r="BB8" s="621"/>
      <c r="BC8" s="621"/>
      <c r="BD8" s="621"/>
      <c r="BE8" s="621"/>
      <c r="BF8" s="622"/>
      <c r="BG8" s="623">
        <v>31169</v>
      </c>
      <c r="BH8" s="624"/>
      <c r="BI8" s="624"/>
      <c r="BJ8" s="624"/>
      <c r="BK8" s="624"/>
      <c r="BL8" s="624"/>
      <c r="BM8" s="624"/>
      <c r="BN8" s="625"/>
      <c r="BO8" s="626">
        <v>1.8</v>
      </c>
      <c r="BP8" s="626"/>
      <c r="BQ8" s="626"/>
      <c r="BR8" s="626"/>
      <c r="BS8" s="627" t="s">
        <v>239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3162849</v>
      </c>
      <c r="CS8" s="624"/>
      <c r="CT8" s="624"/>
      <c r="CU8" s="624"/>
      <c r="CV8" s="624"/>
      <c r="CW8" s="624"/>
      <c r="CX8" s="624"/>
      <c r="CY8" s="625"/>
      <c r="CZ8" s="626">
        <v>29</v>
      </c>
      <c r="DA8" s="626"/>
      <c r="DB8" s="626"/>
      <c r="DC8" s="626"/>
      <c r="DD8" s="632">
        <v>27466</v>
      </c>
      <c r="DE8" s="624"/>
      <c r="DF8" s="624"/>
      <c r="DG8" s="624"/>
      <c r="DH8" s="624"/>
      <c r="DI8" s="624"/>
      <c r="DJ8" s="624"/>
      <c r="DK8" s="624"/>
      <c r="DL8" s="624"/>
      <c r="DM8" s="624"/>
      <c r="DN8" s="624"/>
      <c r="DO8" s="624"/>
      <c r="DP8" s="625"/>
      <c r="DQ8" s="632">
        <v>2010911</v>
      </c>
      <c r="DR8" s="624"/>
      <c r="DS8" s="624"/>
      <c r="DT8" s="624"/>
      <c r="DU8" s="624"/>
      <c r="DV8" s="624"/>
      <c r="DW8" s="624"/>
      <c r="DX8" s="624"/>
      <c r="DY8" s="624"/>
      <c r="DZ8" s="624"/>
      <c r="EA8" s="624"/>
      <c r="EB8" s="624"/>
      <c r="EC8" s="633"/>
    </row>
    <row r="9" spans="2:143" ht="11.25" customHeight="1" x14ac:dyDescent="0.2">
      <c r="B9" s="620" t="s">
        <v>241</v>
      </c>
      <c r="C9" s="621"/>
      <c r="D9" s="621"/>
      <c r="E9" s="621"/>
      <c r="F9" s="621"/>
      <c r="G9" s="621"/>
      <c r="H9" s="621"/>
      <c r="I9" s="621"/>
      <c r="J9" s="621"/>
      <c r="K9" s="621"/>
      <c r="L9" s="621"/>
      <c r="M9" s="621"/>
      <c r="N9" s="621"/>
      <c r="O9" s="621"/>
      <c r="P9" s="621"/>
      <c r="Q9" s="622"/>
      <c r="R9" s="623">
        <v>7828</v>
      </c>
      <c r="S9" s="624"/>
      <c r="T9" s="624"/>
      <c r="U9" s="624"/>
      <c r="V9" s="624"/>
      <c r="W9" s="624"/>
      <c r="X9" s="624"/>
      <c r="Y9" s="625"/>
      <c r="Z9" s="626">
        <v>0.1</v>
      </c>
      <c r="AA9" s="626"/>
      <c r="AB9" s="626"/>
      <c r="AC9" s="626"/>
      <c r="AD9" s="627">
        <v>7828</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644348</v>
      </c>
      <c r="BH9" s="624"/>
      <c r="BI9" s="624"/>
      <c r="BJ9" s="624"/>
      <c r="BK9" s="624"/>
      <c r="BL9" s="624"/>
      <c r="BM9" s="624"/>
      <c r="BN9" s="625"/>
      <c r="BO9" s="626">
        <v>36.4</v>
      </c>
      <c r="BP9" s="626"/>
      <c r="BQ9" s="626"/>
      <c r="BR9" s="626"/>
      <c r="BS9" s="627" t="s">
        <v>175</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586412</v>
      </c>
      <c r="CS9" s="624"/>
      <c r="CT9" s="624"/>
      <c r="CU9" s="624"/>
      <c r="CV9" s="624"/>
      <c r="CW9" s="624"/>
      <c r="CX9" s="624"/>
      <c r="CY9" s="625"/>
      <c r="CZ9" s="626">
        <v>5.4</v>
      </c>
      <c r="DA9" s="626"/>
      <c r="DB9" s="626"/>
      <c r="DC9" s="626"/>
      <c r="DD9" s="632">
        <v>1155</v>
      </c>
      <c r="DE9" s="624"/>
      <c r="DF9" s="624"/>
      <c r="DG9" s="624"/>
      <c r="DH9" s="624"/>
      <c r="DI9" s="624"/>
      <c r="DJ9" s="624"/>
      <c r="DK9" s="624"/>
      <c r="DL9" s="624"/>
      <c r="DM9" s="624"/>
      <c r="DN9" s="624"/>
      <c r="DO9" s="624"/>
      <c r="DP9" s="625"/>
      <c r="DQ9" s="632">
        <v>423933</v>
      </c>
      <c r="DR9" s="624"/>
      <c r="DS9" s="624"/>
      <c r="DT9" s="624"/>
      <c r="DU9" s="624"/>
      <c r="DV9" s="624"/>
      <c r="DW9" s="624"/>
      <c r="DX9" s="624"/>
      <c r="DY9" s="624"/>
      <c r="DZ9" s="624"/>
      <c r="EA9" s="624"/>
      <c r="EB9" s="624"/>
      <c r="EC9" s="633"/>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239</v>
      </c>
      <c r="AA10" s="626"/>
      <c r="AB10" s="626"/>
      <c r="AC10" s="626"/>
      <c r="AD10" s="627" t="s">
        <v>131</v>
      </c>
      <c r="AE10" s="627"/>
      <c r="AF10" s="627"/>
      <c r="AG10" s="627"/>
      <c r="AH10" s="627"/>
      <c r="AI10" s="627"/>
      <c r="AJ10" s="627"/>
      <c r="AK10" s="627"/>
      <c r="AL10" s="628" t="s">
        <v>239</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47021</v>
      </c>
      <c r="BH10" s="624"/>
      <c r="BI10" s="624"/>
      <c r="BJ10" s="624"/>
      <c r="BK10" s="624"/>
      <c r="BL10" s="624"/>
      <c r="BM10" s="624"/>
      <c r="BN10" s="625"/>
      <c r="BO10" s="626">
        <v>2.7</v>
      </c>
      <c r="BP10" s="626"/>
      <c r="BQ10" s="626"/>
      <c r="BR10" s="626"/>
      <c r="BS10" s="627">
        <v>7836</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10216</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10216</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401091</v>
      </c>
      <c r="S11" s="624"/>
      <c r="T11" s="624"/>
      <c r="U11" s="624"/>
      <c r="V11" s="624"/>
      <c r="W11" s="624"/>
      <c r="X11" s="624"/>
      <c r="Y11" s="625"/>
      <c r="Z11" s="628">
        <v>3.5</v>
      </c>
      <c r="AA11" s="629"/>
      <c r="AB11" s="629"/>
      <c r="AC11" s="635"/>
      <c r="AD11" s="632">
        <v>401091</v>
      </c>
      <c r="AE11" s="624"/>
      <c r="AF11" s="624"/>
      <c r="AG11" s="624"/>
      <c r="AH11" s="624"/>
      <c r="AI11" s="624"/>
      <c r="AJ11" s="624"/>
      <c r="AK11" s="625"/>
      <c r="AL11" s="628">
        <v>6</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30454</v>
      </c>
      <c r="BH11" s="624"/>
      <c r="BI11" s="624"/>
      <c r="BJ11" s="624"/>
      <c r="BK11" s="624"/>
      <c r="BL11" s="624"/>
      <c r="BM11" s="624"/>
      <c r="BN11" s="625"/>
      <c r="BO11" s="626">
        <v>1.7</v>
      </c>
      <c r="BP11" s="626"/>
      <c r="BQ11" s="626"/>
      <c r="BR11" s="626"/>
      <c r="BS11" s="627">
        <v>8698</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544610</v>
      </c>
      <c r="CS11" s="624"/>
      <c r="CT11" s="624"/>
      <c r="CU11" s="624"/>
      <c r="CV11" s="624"/>
      <c r="CW11" s="624"/>
      <c r="CX11" s="624"/>
      <c r="CY11" s="625"/>
      <c r="CZ11" s="626">
        <v>5</v>
      </c>
      <c r="DA11" s="626"/>
      <c r="DB11" s="626"/>
      <c r="DC11" s="626"/>
      <c r="DD11" s="632">
        <v>99941</v>
      </c>
      <c r="DE11" s="624"/>
      <c r="DF11" s="624"/>
      <c r="DG11" s="624"/>
      <c r="DH11" s="624"/>
      <c r="DI11" s="624"/>
      <c r="DJ11" s="624"/>
      <c r="DK11" s="624"/>
      <c r="DL11" s="624"/>
      <c r="DM11" s="624"/>
      <c r="DN11" s="624"/>
      <c r="DO11" s="624"/>
      <c r="DP11" s="625"/>
      <c r="DQ11" s="632">
        <v>296123</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t="s">
        <v>239</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862137</v>
      </c>
      <c r="BH12" s="624"/>
      <c r="BI12" s="624"/>
      <c r="BJ12" s="624"/>
      <c r="BK12" s="624"/>
      <c r="BL12" s="624"/>
      <c r="BM12" s="624"/>
      <c r="BN12" s="625"/>
      <c r="BO12" s="626">
        <v>48.7</v>
      </c>
      <c r="BP12" s="626"/>
      <c r="BQ12" s="626"/>
      <c r="BR12" s="626"/>
      <c r="BS12" s="627" t="s">
        <v>131</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436287</v>
      </c>
      <c r="CS12" s="624"/>
      <c r="CT12" s="624"/>
      <c r="CU12" s="624"/>
      <c r="CV12" s="624"/>
      <c r="CW12" s="624"/>
      <c r="CX12" s="624"/>
      <c r="CY12" s="625"/>
      <c r="CZ12" s="626">
        <v>4</v>
      </c>
      <c r="DA12" s="626"/>
      <c r="DB12" s="626"/>
      <c r="DC12" s="626"/>
      <c r="DD12" s="632">
        <v>2992</v>
      </c>
      <c r="DE12" s="624"/>
      <c r="DF12" s="624"/>
      <c r="DG12" s="624"/>
      <c r="DH12" s="624"/>
      <c r="DI12" s="624"/>
      <c r="DJ12" s="624"/>
      <c r="DK12" s="624"/>
      <c r="DL12" s="624"/>
      <c r="DM12" s="624"/>
      <c r="DN12" s="624"/>
      <c r="DO12" s="624"/>
      <c r="DP12" s="625"/>
      <c r="DQ12" s="632">
        <v>431292</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131</v>
      </c>
      <c r="AA13" s="626"/>
      <c r="AB13" s="626"/>
      <c r="AC13" s="626"/>
      <c r="AD13" s="627" t="s">
        <v>239</v>
      </c>
      <c r="AE13" s="627"/>
      <c r="AF13" s="627"/>
      <c r="AG13" s="627"/>
      <c r="AH13" s="627"/>
      <c r="AI13" s="627"/>
      <c r="AJ13" s="627"/>
      <c r="AK13" s="627"/>
      <c r="AL13" s="628" t="s">
        <v>131</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862137</v>
      </c>
      <c r="BH13" s="624"/>
      <c r="BI13" s="624"/>
      <c r="BJ13" s="624"/>
      <c r="BK13" s="624"/>
      <c r="BL13" s="624"/>
      <c r="BM13" s="624"/>
      <c r="BN13" s="625"/>
      <c r="BO13" s="626">
        <v>48.7</v>
      </c>
      <c r="BP13" s="626"/>
      <c r="BQ13" s="626"/>
      <c r="BR13" s="626"/>
      <c r="BS13" s="627" t="s">
        <v>239</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1673219</v>
      </c>
      <c r="CS13" s="624"/>
      <c r="CT13" s="624"/>
      <c r="CU13" s="624"/>
      <c r="CV13" s="624"/>
      <c r="CW13" s="624"/>
      <c r="CX13" s="624"/>
      <c r="CY13" s="625"/>
      <c r="CZ13" s="626">
        <v>15.3</v>
      </c>
      <c r="DA13" s="626"/>
      <c r="DB13" s="626"/>
      <c r="DC13" s="626"/>
      <c r="DD13" s="632">
        <v>420148</v>
      </c>
      <c r="DE13" s="624"/>
      <c r="DF13" s="624"/>
      <c r="DG13" s="624"/>
      <c r="DH13" s="624"/>
      <c r="DI13" s="624"/>
      <c r="DJ13" s="624"/>
      <c r="DK13" s="624"/>
      <c r="DL13" s="624"/>
      <c r="DM13" s="624"/>
      <c r="DN13" s="624"/>
      <c r="DO13" s="624"/>
      <c r="DP13" s="625"/>
      <c r="DQ13" s="632">
        <v>1217049</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131</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58909</v>
      </c>
      <c r="BH14" s="624"/>
      <c r="BI14" s="624"/>
      <c r="BJ14" s="624"/>
      <c r="BK14" s="624"/>
      <c r="BL14" s="624"/>
      <c r="BM14" s="624"/>
      <c r="BN14" s="625"/>
      <c r="BO14" s="626">
        <v>3.3</v>
      </c>
      <c r="BP14" s="626"/>
      <c r="BQ14" s="626"/>
      <c r="BR14" s="626"/>
      <c r="BS14" s="627" t="s">
        <v>239</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306278</v>
      </c>
      <c r="CS14" s="624"/>
      <c r="CT14" s="624"/>
      <c r="CU14" s="624"/>
      <c r="CV14" s="624"/>
      <c r="CW14" s="624"/>
      <c r="CX14" s="624"/>
      <c r="CY14" s="625"/>
      <c r="CZ14" s="626">
        <v>2.8</v>
      </c>
      <c r="DA14" s="626"/>
      <c r="DB14" s="626"/>
      <c r="DC14" s="626"/>
      <c r="DD14" s="632">
        <v>5741</v>
      </c>
      <c r="DE14" s="624"/>
      <c r="DF14" s="624"/>
      <c r="DG14" s="624"/>
      <c r="DH14" s="624"/>
      <c r="DI14" s="624"/>
      <c r="DJ14" s="624"/>
      <c r="DK14" s="624"/>
      <c r="DL14" s="624"/>
      <c r="DM14" s="624"/>
      <c r="DN14" s="624"/>
      <c r="DO14" s="624"/>
      <c r="DP14" s="625"/>
      <c r="DQ14" s="632">
        <v>303388</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239</v>
      </c>
      <c r="AA15" s="626"/>
      <c r="AB15" s="626"/>
      <c r="AC15" s="626"/>
      <c r="AD15" s="627" t="s">
        <v>239</v>
      </c>
      <c r="AE15" s="627"/>
      <c r="AF15" s="627"/>
      <c r="AG15" s="627"/>
      <c r="AH15" s="627"/>
      <c r="AI15" s="627"/>
      <c r="AJ15" s="627"/>
      <c r="AK15" s="627"/>
      <c r="AL15" s="628" t="s">
        <v>239</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95643</v>
      </c>
      <c r="BH15" s="624"/>
      <c r="BI15" s="624"/>
      <c r="BJ15" s="624"/>
      <c r="BK15" s="624"/>
      <c r="BL15" s="624"/>
      <c r="BM15" s="624"/>
      <c r="BN15" s="625"/>
      <c r="BO15" s="626">
        <v>5.4</v>
      </c>
      <c r="BP15" s="626"/>
      <c r="BQ15" s="626"/>
      <c r="BR15" s="626"/>
      <c r="BS15" s="627" t="s">
        <v>175</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949302</v>
      </c>
      <c r="CS15" s="624"/>
      <c r="CT15" s="624"/>
      <c r="CU15" s="624"/>
      <c r="CV15" s="624"/>
      <c r="CW15" s="624"/>
      <c r="CX15" s="624"/>
      <c r="CY15" s="625"/>
      <c r="CZ15" s="626">
        <v>8.6999999999999993</v>
      </c>
      <c r="DA15" s="626"/>
      <c r="DB15" s="626"/>
      <c r="DC15" s="626"/>
      <c r="DD15" s="632">
        <v>28713</v>
      </c>
      <c r="DE15" s="624"/>
      <c r="DF15" s="624"/>
      <c r="DG15" s="624"/>
      <c r="DH15" s="624"/>
      <c r="DI15" s="624"/>
      <c r="DJ15" s="624"/>
      <c r="DK15" s="624"/>
      <c r="DL15" s="624"/>
      <c r="DM15" s="624"/>
      <c r="DN15" s="624"/>
      <c r="DO15" s="624"/>
      <c r="DP15" s="625"/>
      <c r="DQ15" s="632">
        <v>790915</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13838</v>
      </c>
      <c r="S16" s="624"/>
      <c r="T16" s="624"/>
      <c r="U16" s="624"/>
      <c r="V16" s="624"/>
      <c r="W16" s="624"/>
      <c r="X16" s="624"/>
      <c r="Y16" s="625"/>
      <c r="Z16" s="626">
        <v>0.1</v>
      </c>
      <c r="AA16" s="626"/>
      <c r="AB16" s="626"/>
      <c r="AC16" s="626"/>
      <c r="AD16" s="627">
        <v>13838</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175</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55938</v>
      </c>
      <c r="CS16" s="624"/>
      <c r="CT16" s="624"/>
      <c r="CU16" s="624"/>
      <c r="CV16" s="624"/>
      <c r="CW16" s="624"/>
      <c r="CX16" s="624"/>
      <c r="CY16" s="625"/>
      <c r="CZ16" s="626">
        <v>0.5</v>
      </c>
      <c r="DA16" s="626"/>
      <c r="DB16" s="626"/>
      <c r="DC16" s="626"/>
      <c r="DD16" s="632" t="s">
        <v>239</v>
      </c>
      <c r="DE16" s="624"/>
      <c r="DF16" s="624"/>
      <c r="DG16" s="624"/>
      <c r="DH16" s="624"/>
      <c r="DI16" s="624"/>
      <c r="DJ16" s="624"/>
      <c r="DK16" s="624"/>
      <c r="DL16" s="624"/>
      <c r="DM16" s="624"/>
      <c r="DN16" s="624"/>
      <c r="DO16" s="624"/>
      <c r="DP16" s="625"/>
      <c r="DQ16" s="632">
        <v>23469</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22702</v>
      </c>
      <c r="S17" s="624"/>
      <c r="T17" s="624"/>
      <c r="U17" s="624"/>
      <c r="V17" s="624"/>
      <c r="W17" s="624"/>
      <c r="X17" s="624"/>
      <c r="Y17" s="625"/>
      <c r="Z17" s="626">
        <v>0.2</v>
      </c>
      <c r="AA17" s="626"/>
      <c r="AB17" s="626"/>
      <c r="AC17" s="626"/>
      <c r="AD17" s="627">
        <v>22702</v>
      </c>
      <c r="AE17" s="627"/>
      <c r="AF17" s="627"/>
      <c r="AG17" s="627"/>
      <c r="AH17" s="627"/>
      <c r="AI17" s="627"/>
      <c r="AJ17" s="627"/>
      <c r="AK17" s="627"/>
      <c r="AL17" s="628">
        <v>0.3</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239</v>
      </c>
      <c r="BP17" s="626"/>
      <c r="BQ17" s="626"/>
      <c r="BR17" s="626"/>
      <c r="BS17" s="627" t="s">
        <v>131</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1426546</v>
      </c>
      <c r="CS17" s="624"/>
      <c r="CT17" s="624"/>
      <c r="CU17" s="624"/>
      <c r="CV17" s="624"/>
      <c r="CW17" s="624"/>
      <c r="CX17" s="624"/>
      <c r="CY17" s="625"/>
      <c r="CZ17" s="626">
        <v>13.1</v>
      </c>
      <c r="DA17" s="626"/>
      <c r="DB17" s="626"/>
      <c r="DC17" s="626"/>
      <c r="DD17" s="632" t="s">
        <v>131</v>
      </c>
      <c r="DE17" s="624"/>
      <c r="DF17" s="624"/>
      <c r="DG17" s="624"/>
      <c r="DH17" s="624"/>
      <c r="DI17" s="624"/>
      <c r="DJ17" s="624"/>
      <c r="DK17" s="624"/>
      <c r="DL17" s="624"/>
      <c r="DM17" s="624"/>
      <c r="DN17" s="624"/>
      <c r="DO17" s="624"/>
      <c r="DP17" s="625"/>
      <c r="DQ17" s="632">
        <v>1403035</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14432</v>
      </c>
      <c r="S18" s="624"/>
      <c r="T18" s="624"/>
      <c r="U18" s="624"/>
      <c r="V18" s="624"/>
      <c r="W18" s="624"/>
      <c r="X18" s="624"/>
      <c r="Y18" s="625"/>
      <c r="Z18" s="626">
        <v>0.1</v>
      </c>
      <c r="AA18" s="626"/>
      <c r="AB18" s="626"/>
      <c r="AC18" s="626"/>
      <c r="AD18" s="627">
        <v>14432</v>
      </c>
      <c r="AE18" s="627"/>
      <c r="AF18" s="627"/>
      <c r="AG18" s="627"/>
      <c r="AH18" s="627"/>
      <c r="AI18" s="627"/>
      <c r="AJ18" s="627"/>
      <c r="AK18" s="627"/>
      <c r="AL18" s="628">
        <v>0.2</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175</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239</v>
      </c>
      <c r="DE18" s="624"/>
      <c r="DF18" s="624"/>
      <c r="DG18" s="624"/>
      <c r="DH18" s="624"/>
      <c r="DI18" s="624"/>
      <c r="DJ18" s="624"/>
      <c r="DK18" s="624"/>
      <c r="DL18" s="624"/>
      <c r="DM18" s="624"/>
      <c r="DN18" s="624"/>
      <c r="DO18" s="624"/>
      <c r="DP18" s="625"/>
      <c r="DQ18" s="632" t="s">
        <v>175</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13926</v>
      </c>
      <c r="S19" s="624"/>
      <c r="T19" s="624"/>
      <c r="U19" s="624"/>
      <c r="V19" s="624"/>
      <c r="W19" s="624"/>
      <c r="X19" s="624"/>
      <c r="Y19" s="625"/>
      <c r="Z19" s="626">
        <v>0.1</v>
      </c>
      <c r="AA19" s="626"/>
      <c r="AB19" s="626"/>
      <c r="AC19" s="626"/>
      <c r="AD19" s="627">
        <v>13926</v>
      </c>
      <c r="AE19" s="627"/>
      <c r="AF19" s="627"/>
      <c r="AG19" s="627"/>
      <c r="AH19" s="627"/>
      <c r="AI19" s="627"/>
      <c r="AJ19" s="627"/>
      <c r="AK19" s="627"/>
      <c r="AL19" s="628">
        <v>0.2</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239</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175</v>
      </c>
      <c r="DA19" s="626"/>
      <c r="DB19" s="626"/>
      <c r="DC19" s="626"/>
      <c r="DD19" s="632" t="s">
        <v>131</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506</v>
      </c>
      <c r="S20" s="624"/>
      <c r="T20" s="624"/>
      <c r="U20" s="624"/>
      <c r="V20" s="624"/>
      <c r="W20" s="624"/>
      <c r="X20" s="624"/>
      <c r="Y20" s="625"/>
      <c r="Z20" s="626">
        <v>0</v>
      </c>
      <c r="AA20" s="626"/>
      <c r="AB20" s="626"/>
      <c r="AC20" s="626"/>
      <c r="AD20" s="627">
        <v>506</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239</v>
      </c>
      <c r="BP20" s="626"/>
      <c r="BQ20" s="626"/>
      <c r="BR20" s="626"/>
      <c r="BS20" s="627" t="s">
        <v>131</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10919543</v>
      </c>
      <c r="CS20" s="624"/>
      <c r="CT20" s="624"/>
      <c r="CU20" s="624"/>
      <c r="CV20" s="624"/>
      <c r="CW20" s="624"/>
      <c r="CX20" s="624"/>
      <c r="CY20" s="625"/>
      <c r="CZ20" s="626">
        <v>100</v>
      </c>
      <c r="DA20" s="626"/>
      <c r="DB20" s="626"/>
      <c r="DC20" s="626"/>
      <c r="DD20" s="632">
        <v>1023504</v>
      </c>
      <c r="DE20" s="624"/>
      <c r="DF20" s="624"/>
      <c r="DG20" s="624"/>
      <c r="DH20" s="624"/>
      <c r="DI20" s="624"/>
      <c r="DJ20" s="624"/>
      <c r="DK20" s="624"/>
      <c r="DL20" s="624"/>
      <c r="DM20" s="624"/>
      <c r="DN20" s="624"/>
      <c r="DO20" s="624"/>
      <c r="DP20" s="625"/>
      <c r="DQ20" s="632">
        <v>8119415</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4791212</v>
      </c>
      <c r="S21" s="624"/>
      <c r="T21" s="624"/>
      <c r="U21" s="624"/>
      <c r="V21" s="624"/>
      <c r="W21" s="624"/>
      <c r="X21" s="624"/>
      <c r="Y21" s="625"/>
      <c r="Z21" s="626">
        <v>41.7</v>
      </c>
      <c r="AA21" s="626"/>
      <c r="AB21" s="626"/>
      <c r="AC21" s="626"/>
      <c r="AD21" s="627">
        <v>4249608</v>
      </c>
      <c r="AE21" s="627"/>
      <c r="AF21" s="627"/>
      <c r="AG21" s="627"/>
      <c r="AH21" s="627"/>
      <c r="AI21" s="627"/>
      <c r="AJ21" s="627"/>
      <c r="AK21" s="627"/>
      <c r="AL21" s="628">
        <v>64.099999999999994</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239</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v>4249608</v>
      </c>
      <c r="S22" s="624"/>
      <c r="T22" s="624"/>
      <c r="U22" s="624"/>
      <c r="V22" s="624"/>
      <c r="W22" s="624"/>
      <c r="X22" s="624"/>
      <c r="Y22" s="625"/>
      <c r="Z22" s="626">
        <v>37</v>
      </c>
      <c r="AA22" s="626"/>
      <c r="AB22" s="626"/>
      <c r="AC22" s="626"/>
      <c r="AD22" s="627">
        <v>4249608</v>
      </c>
      <c r="AE22" s="627"/>
      <c r="AF22" s="627"/>
      <c r="AG22" s="627"/>
      <c r="AH22" s="627"/>
      <c r="AI22" s="627"/>
      <c r="AJ22" s="627"/>
      <c r="AK22" s="627"/>
      <c r="AL22" s="628">
        <v>64.099999999999994</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131</v>
      </c>
      <c r="BP22" s="626"/>
      <c r="BQ22" s="626"/>
      <c r="BR22" s="626"/>
      <c r="BS22" s="627" t="s">
        <v>239</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541604</v>
      </c>
      <c r="S23" s="624"/>
      <c r="T23" s="624"/>
      <c r="U23" s="624"/>
      <c r="V23" s="624"/>
      <c r="W23" s="624"/>
      <c r="X23" s="624"/>
      <c r="Y23" s="625"/>
      <c r="Z23" s="626">
        <v>4.7</v>
      </c>
      <c r="AA23" s="626"/>
      <c r="AB23" s="626"/>
      <c r="AC23" s="626"/>
      <c r="AD23" s="627" t="s">
        <v>131</v>
      </c>
      <c r="AE23" s="627"/>
      <c r="AF23" s="627"/>
      <c r="AG23" s="627"/>
      <c r="AH23" s="627"/>
      <c r="AI23" s="627"/>
      <c r="AJ23" s="627"/>
      <c r="AK23" s="627"/>
      <c r="AL23" s="628" t="s">
        <v>131</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239</v>
      </c>
      <c r="BH23" s="624"/>
      <c r="BI23" s="624"/>
      <c r="BJ23" s="624"/>
      <c r="BK23" s="624"/>
      <c r="BL23" s="624"/>
      <c r="BM23" s="624"/>
      <c r="BN23" s="625"/>
      <c r="BO23" s="626" t="s">
        <v>131</v>
      </c>
      <c r="BP23" s="626"/>
      <c r="BQ23" s="626"/>
      <c r="BR23" s="626"/>
      <c r="BS23" s="627" t="s">
        <v>239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239</v>
      </c>
      <c r="AA24" s="626"/>
      <c r="AB24" s="626"/>
      <c r="AC24" s="626"/>
      <c r="AD24" s="627" t="s">
        <v>239</v>
      </c>
      <c r="AE24" s="627"/>
      <c r="AF24" s="627"/>
      <c r="AG24" s="627"/>
      <c r="AH24" s="627"/>
      <c r="AI24" s="627"/>
      <c r="AJ24" s="627"/>
      <c r="AK24" s="627"/>
      <c r="AL24" s="628" t="s">
        <v>239</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239</v>
      </c>
      <c r="BP24" s="626"/>
      <c r="BQ24" s="626"/>
      <c r="BR24" s="626"/>
      <c r="BS24" s="627" t="s">
        <v>175</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4305231</v>
      </c>
      <c r="CS24" s="613"/>
      <c r="CT24" s="613"/>
      <c r="CU24" s="613"/>
      <c r="CV24" s="613"/>
      <c r="CW24" s="613"/>
      <c r="CX24" s="613"/>
      <c r="CY24" s="614"/>
      <c r="CZ24" s="617">
        <v>39.4</v>
      </c>
      <c r="DA24" s="618"/>
      <c r="DB24" s="618"/>
      <c r="DC24" s="634"/>
      <c r="DD24" s="653">
        <v>3416437</v>
      </c>
      <c r="DE24" s="613"/>
      <c r="DF24" s="613"/>
      <c r="DG24" s="613"/>
      <c r="DH24" s="613"/>
      <c r="DI24" s="613"/>
      <c r="DJ24" s="613"/>
      <c r="DK24" s="614"/>
      <c r="DL24" s="653">
        <v>3372564</v>
      </c>
      <c r="DM24" s="613"/>
      <c r="DN24" s="613"/>
      <c r="DO24" s="613"/>
      <c r="DP24" s="613"/>
      <c r="DQ24" s="613"/>
      <c r="DR24" s="613"/>
      <c r="DS24" s="613"/>
      <c r="DT24" s="613"/>
      <c r="DU24" s="613"/>
      <c r="DV24" s="614"/>
      <c r="DW24" s="617">
        <v>50.4</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7139316</v>
      </c>
      <c r="S25" s="624"/>
      <c r="T25" s="624"/>
      <c r="U25" s="624"/>
      <c r="V25" s="624"/>
      <c r="W25" s="624"/>
      <c r="X25" s="624"/>
      <c r="Y25" s="625"/>
      <c r="Z25" s="626">
        <v>62.1</v>
      </c>
      <c r="AA25" s="626"/>
      <c r="AB25" s="626"/>
      <c r="AC25" s="626"/>
      <c r="AD25" s="627">
        <v>6597712</v>
      </c>
      <c r="AE25" s="627"/>
      <c r="AF25" s="627"/>
      <c r="AG25" s="627"/>
      <c r="AH25" s="627"/>
      <c r="AI25" s="627"/>
      <c r="AJ25" s="627"/>
      <c r="AK25" s="627"/>
      <c r="AL25" s="628">
        <v>99.5</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175</v>
      </c>
      <c r="BH25" s="624"/>
      <c r="BI25" s="624"/>
      <c r="BJ25" s="624"/>
      <c r="BK25" s="624"/>
      <c r="BL25" s="624"/>
      <c r="BM25" s="624"/>
      <c r="BN25" s="625"/>
      <c r="BO25" s="626" t="s">
        <v>239</v>
      </c>
      <c r="BP25" s="626"/>
      <c r="BQ25" s="626"/>
      <c r="BR25" s="626"/>
      <c r="BS25" s="627" t="s">
        <v>131</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1640387</v>
      </c>
      <c r="CS25" s="654"/>
      <c r="CT25" s="654"/>
      <c r="CU25" s="654"/>
      <c r="CV25" s="654"/>
      <c r="CW25" s="654"/>
      <c r="CX25" s="654"/>
      <c r="CY25" s="655"/>
      <c r="CZ25" s="628">
        <v>15</v>
      </c>
      <c r="DA25" s="656"/>
      <c r="DB25" s="656"/>
      <c r="DC25" s="658"/>
      <c r="DD25" s="632">
        <v>1540976</v>
      </c>
      <c r="DE25" s="654"/>
      <c r="DF25" s="654"/>
      <c r="DG25" s="654"/>
      <c r="DH25" s="654"/>
      <c r="DI25" s="654"/>
      <c r="DJ25" s="654"/>
      <c r="DK25" s="655"/>
      <c r="DL25" s="632">
        <v>1528663</v>
      </c>
      <c r="DM25" s="654"/>
      <c r="DN25" s="654"/>
      <c r="DO25" s="654"/>
      <c r="DP25" s="654"/>
      <c r="DQ25" s="654"/>
      <c r="DR25" s="654"/>
      <c r="DS25" s="654"/>
      <c r="DT25" s="654"/>
      <c r="DU25" s="654"/>
      <c r="DV25" s="655"/>
      <c r="DW25" s="628">
        <v>22.8</v>
      </c>
      <c r="DX25" s="656"/>
      <c r="DY25" s="656"/>
      <c r="DZ25" s="656"/>
      <c r="EA25" s="656"/>
      <c r="EB25" s="656"/>
      <c r="EC25" s="657"/>
    </row>
    <row r="26" spans="2:133" ht="11.25" customHeight="1" x14ac:dyDescent="0.2">
      <c r="B26" s="620" t="s">
        <v>295</v>
      </c>
      <c r="C26" s="621"/>
      <c r="D26" s="621"/>
      <c r="E26" s="621"/>
      <c r="F26" s="621"/>
      <c r="G26" s="621"/>
      <c r="H26" s="621"/>
      <c r="I26" s="621"/>
      <c r="J26" s="621"/>
      <c r="K26" s="621"/>
      <c r="L26" s="621"/>
      <c r="M26" s="621"/>
      <c r="N26" s="621"/>
      <c r="O26" s="621"/>
      <c r="P26" s="621"/>
      <c r="Q26" s="622"/>
      <c r="R26" s="623">
        <v>1663</v>
      </c>
      <c r="S26" s="624"/>
      <c r="T26" s="624"/>
      <c r="U26" s="624"/>
      <c r="V26" s="624"/>
      <c r="W26" s="624"/>
      <c r="X26" s="624"/>
      <c r="Y26" s="625"/>
      <c r="Z26" s="626">
        <v>0</v>
      </c>
      <c r="AA26" s="626"/>
      <c r="AB26" s="626"/>
      <c r="AC26" s="626"/>
      <c r="AD26" s="627">
        <v>1663</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1075144</v>
      </c>
      <c r="CS26" s="624"/>
      <c r="CT26" s="624"/>
      <c r="CU26" s="624"/>
      <c r="CV26" s="624"/>
      <c r="CW26" s="624"/>
      <c r="CX26" s="624"/>
      <c r="CY26" s="625"/>
      <c r="CZ26" s="628">
        <v>9.8000000000000007</v>
      </c>
      <c r="DA26" s="656"/>
      <c r="DB26" s="656"/>
      <c r="DC26" s="658"/>
      <c r="DD26" s="632">
        <v>991362</v>
      </c>
      <c r="DE26" s="624"/>
      <c r="DF26" s="624"/>
      <c r="DG26" s="624"/>
      <c r="DH26" s="624"/>
      <c r="DI26" s="624"/>
      <c r="DJ26" s="624"/>
      <c r="DK26" s="625"/>
      <c r="DL26" s="632" t="s">
        <v>239</v>
      </c>
      <c r="DM26" s="624"/>
      <c r="DN26" s="624"/>
      <c r="DO26" s="624"/>
      <c r="DP26" s="624"/>
      <c r="DQ26" s="624"/>
      <c r="DR26" s="624"/>
      <c r="DS26" s="624"/>
      <c r="DT26" s="624"/>
      <c r="DU26" s="624"/>
      <c r="DV26" s="625"/>
      <c r="DW26" s="628" t="s">
        <v>131</v>
      </c>
      <c r="DX26" s="656"/>
      <c r="DY26" s="656"/>
      <c r="DZ26" s="656"/>
      <c r="EA26" s="656"/>
      <c r="EB26" s="656"/>
      <c r="EC26" s="657"/>
    </row>
    <row r="27" spans="2:133" ht="11.25" customHeight="1" x14ac:dyDescent="0.2">
      <c r="B27" s="620" t="s">
        <v>298</v>
      </c>
      <c r="C27" s="621"/>
      <c r="D27" s="621"/>
      <c r="E27" s="621"/>
      <c r="F27" s="621"/>
      <c r="G27" s="621"/>
      <c r="H27" s="621"/>
      <c r="I27" s="621"/>
      <c r="J27" s="621"/>
      <c r="K27" s="621"/>
      <c r="L27" s="621"/>
      <c r="M27" s="621"/>
      <c r="N27" s="621"/>
      <c r="O27" s="621"/>
      <c r="P27" s="621"/>
      <c r="Q27" s="622"/>
      <c r="R27" s="623">
        <v>33632</v>
      </c>
      <c r="S27" s="624"/>
      <c r="T27" s="624"/>
      <c r="U27" s="624"/>
      <c r="V27" s="624"/>
      <c r="W27" s="624"/>
      <c r="X27" s="624"/>
      <c r="Y27" s="625"/>
      <c r="Z27" s="626">
        <v>0.3</v>
      </c>
      <c r="AA27" s="626"/>
      <c r="AB27" s="626"/>
      <c r="AC27" s="626"/>
      <c r="AD27" s="627" t="s">
        <v>239</v>
      </c>
      <c r="AE27" s="627"/>
      <c r="AF27" s="627"/>
      <c r="AG27" s="627"/>
      <c r="AH27" s="627"/>
      <c r="AI27" s="627"/>
      <c r="AJ27" s="627"/>
      <c r="AK27" s="627"/>
      <c r="AL27" s="628" t="s">
        <v>131</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1769681</v>
      </c>
      <c r="BH27" s="624"/>
      <c r="BI27" s="624"/>
      <c r="BJ27" s="624"/>
      <c r="BK27" s="624"/>
      <c r="BL27" s="624"/>
      <c r="BM27" s="624"/>
      <c r="BN27" s="625"/>
      <c r="BO27" s="626">
        <v>100</v>
      </c>
      <c r="BP27" s="626"/>
      <c r="BQ27" s="626"/>
      <c r="BR27" s="626"/>
      <c r="BS27" s="627">
        <v>16534</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1238298</v>
      </c>
      <c r="CS27" s="654"/>
      <c r="CT27" s="654"/>
      <c r="CU27" s="654"/>
      <c r="CV27" s="654"/>
      <c r="CW27" s="654"/>
      <c r="CX27" s="654"/>
      <c r="CY27" s="655"/>
      <c r="CZ27" s="628">
        <v>11.3</v>
      </c>
      <c r="DA27" s="656"/>
      <c r="DB27" s="656"/>
      <c r="DC27" s="658"/>
      <c r="DD27" s="632">
        <v>472426</v>
      </c>
      <c r="DE27" s="654"/>
      <c r="DF27" s="654"/>
      <c r="DG27" s="654"/>
      <c r="DH27" s="654"/>
      <c r="DI27" s="654"/>
      <c r="DJ27" s="654"/>
      <c r="DK27" s="655"/>
      <c r="DL27" s="632">
        <v>440866</v>
      </c>
      <c r="DM27" s="654"/>
      <c r="DN27" s="654"/>
      <c r="DO27" s="654"/>
      <c r="DP27" s="654"/>
      <c r="DQ27" s="654"/>
      <c r="DR27" s="654"/>
      <c r="DS27" s="654"/>
      <c r="DT27" s="654"/>
      <c r="DU27" s="654"/>
      <c r="DV27" s="655"/>
      <c r="DW27" s="628">
        <v>6.6</v>
      </c>
      <c r="DX27" s="656"/>
      <c r="DY27" s="656"/>
      <c r="DZ27" s="656"/>
      <c r="EA27" s="656"/>
      <c r="EB27" s="656"/>
      <c r="EC27" s="657"/>
    </row>
    <row r="28" spans="2:133" ht="11.25" customHeight="1" x14ac:dyDescent="0.2">
      <c r="B28" s="620" t="s">
        <v>301</v>
      </c>
      <c r="C28" s="621"/>
      <c r="D28" s="621"/>
      <c r="E28" s="621"/>
      <c r="F28" s="621"/>
      <c r="G28" s="621"/>
      <c r="H28" s="621"/>
      <c r="I28" s="621"/>
      <c r="J28" s="621"/>
      <c r="K28" s="621"/>
      <c r="L28" s="621"/>
      <c r="M28" s="621"/>
      <c r="N28" s="621"/>
      <c r="O28" s="621"/>
      <c r="P28" s="621"/>
      <c r="Q28" s="622"/>
      <c r="R28" s="623">
        <v>241757</v>
      </c>
      <c r="S28" s="624"/>
      <c r="T28" s="624"/>
      <c r="U28" s="624"/>
      <c r="V28" s="624"/>
      <c r="W28" s="624"/>
      <c r="X28" s="624"/>
      <c r="Y28" s="625"/>
      <c r="Z28" s="626">
        <v>2.1</v>
      </c>
      <c r="AA28" s="626"/>
      <c r="AB28" s="626"/>
      <c r="AC28" s="626"/>
      <c r="AD28" s="627">
        <v>1204</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1426546</v>
      </c>
      <c r="CS28" s="624"/>
      <c r="CT28" s="624"/>
      <c r="CU28" s="624"/>
      <c r="CV28" s="624"/>
      <c r="CW28" s="624"/>
      <c r="CX28" s="624"/>
      <c r="CY28" s="625"/>
      <c r="CZ28" s="628">
        <v>13.1</v>
      </c>
      <c r="DA28" s="656"/>
      <c r="DB28" s="656"/>
      <c r="DC28" s="658"/>
      <c r="DD28" s="632">
        <v>1403035</v>
      </c>
      <c r="DE28" s="624"/>
      <c r="DF28" s="624"/>
      <c r="DG28" s="624"/>
      <c r="DH28" s="624"/>
      <c r="DI28" s="624"/>
      <c r="DJ28" s="624"/>
      <c r="DK28" s="625"/>
      <c r="DL28" s="632">
        <v>1403035</v>
      </c>
      <c r="DM28" s="624"/>
      <c r="DN28" s="624"/>
      <c r="DO28" s="624"/>
      <c r="DP28" s="624"/>
      <c r="DQ28" s="624"/>
      <c r="DR28" s="624"/>
      <c r="DS28" s="624"/>
      <c r="DT28" s="624"/>
      <c r="DU28" s="624"/>
      <c r="DV28" s="625"/>
      <c r="DW28" s="628">
        <v>20.9</v>
      </c>
      <c r="DX28" s="656"/>
      <c r="DY28" s="656"/>
      <c r="DZ28" s="656"/>
      <c r="EA28" s="656"/>
      <c r="EB28" s="656"/>
      <c r="EC28" s="657"/>
    </row>
    <row r="29" spans="2:133" ht="11.25" customHeight="1" x14ac:dyDescent="0.2">
      <c r="B29" s="620" t="s">
        <v>303</v>
      </c>
      <c r="C29" s="621"/>
      <c r="D29" s="621"/>
      <c r="E29" s="621"/>
      <c r="F29" s="621"/>
      <c r="G29" s="621"/>
      <c r="H29" s="621"/>
      <c r="I29" s="621"/>
      <c r="J29" s="621"/>
      <c r="K29" s="621"/>
      <c r="L29" s="621"/>
      <c r="M29" s="621"/>
      <c r="N29" s="621"/>
      <c r="O29" s="621"/>
      <c r="P29" s="621"/>
      <c r="Q29" s="622"/>
      <c r="R29" s="623">
        <v>53432</v>
      </c>
      <c r="S29" s="624"/>
      <c r="T29" s="624"/>
      <c r="U29" s="624"/>
      <c r="V29" s="624"/>
      <c r="W29" s="624"/>
      <c r="X29" s="624"/>
      <c r="Y29" s="625"/>
      <c r="Z29" s="626">
        <v>0.5</v>
      </c>
      <c r="AA29" s="626"/>
      <c r="AB29" s="626"/>
      <c r="AC29" s="626"/>
      <c r="AD29" s="627" t="s">
        <v>239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72</v>
      </c>
      <c r="CG29" s="621"/>
      <c r="CH29" s="621"/>
      <c r="CI29" s="621"/>
      <c r="CJ29" s="621"/>
      <c r="CK29" s="621"/>
      <c r="CL29" s="621"/>
      <c r="CM29" s="621"/>
      <c r="CN29" s="621"/>
      <c r="CO29" s="621"/>
      <c r="CP29" s="621"/>
      <c r="CQ29" s="622"/>
      <c r="CR29" s="623">
        <v>1426546</v>
      </c>
      <c r="CS29" s="654"/>
      <c r="CT29" s="654"/>
      <c r="CU29" s="654"/>
      <c r="CV29" s="654"/>
      <c r="CW29" s="654"/>
      <c r="CX29" s="654"/>
      <c r="CY29" s="655"/>
      <c r="CZ29" s="628">
        <v>13.1</v>
      </c>
      <c r="DA29" s="656"/>
      <c r="DB29" s="656"/>
      <c r="DC29" s="658"/>
      <c r="DD29" s="632">
        <v>1403035</v>
      </c>
      <c r="DE29" s="654"/>
      <c r="DF29" s="654"/>
      <c r="DG29" s="654"/>
      <c r="DH29" s="654"/>
      <c r="DI29" s="654"/>
      <c r="DJ29" s="654"/>
      <c r="DK29" s="655"/>
      <c r="DL29" s="632">
        <v>1403035</v>
      </c>
      <c r="DM29" s="654"/>
      <c r="DN29" s="654"/>
      <c r="DO29" s="654"/>
      <c r="DP29" s="654"/>
      <c r="DQ29" s="654"/>
      <c r="DR29" s="654"/>
      <c r="DS29" s="654"/>
      <c r="DT29" s="654"/>
      <c r="DU29" s="654"/>
      <c r="DV29" s="655"/>
      <c r="DW29" s="628">
        <v>20.9</v>
      </c>
      <c r="DX29" s="656"/>
      <c r="DY29" s="656"/>
      <c r="DZ29" s="656"/>
      <c r="EA29" s="656"/>
      <c r="EB29" s="656"/>
      <c r="EC29" s="657"/>
    </row>
    <row r="30" spans="2:133" ht="11.25" customHeight="1" x14ac:dyDescent="0.2">
      <c r="B30" s="620" t="s">
        <v>305</v>
      </c>
      <c r="C30" s="621"/>
      <c r="D30" s="621"/>
      <c r="E30" s="621"/>
      <c r="F30" s="621"/>
      <c r="G30" s="621"/>
      <c r="H30" s="621"/>
      <c r="I30" s="621"/>
      <c r="J30" s="621"/>
      <c r="K30" s="621"/>
      <c r="L30" s="621"/>
      <c r="M30" s="621"/>
      <c r="N30" s="621"/>
      <c r="O30" s="621"/>
      <c r="P30" s="621"/>
      <c r="Q30" s="622"/>
      <c r="R30" s="623">
        <v>1373651</v>
      </c>
      <c r="S30" s="624"/>
      <c r="T30" s="624"/>
      <c r="U30" s="624"/>
      <c r="V30" s="624"/>
      <c r="W30" s="624"/>
      <c r="X30" s="624"/>
      <c r="Y30" s="625"/>
      <c r="Z30" s="626">
        <v>11.9</v>
      </c>
      <c r="AA30" s="626"/>
      <c r="AB30" s="626"/>
      <c r="AC30" s="626"/>
      <c r="AD30" s="627" t="s">
        <v>175</v>
      </c>
      <c r="AE30" s="627"/>
      <c r="AF30" s="627"/>
      <c r="AG30" s="627"/>
      <c r="AH30" s="627"/>
      <c r="AI30" s="627"/>
      <c r="AJ30" s="627"/>
      <c r="AK30" s="627"/>
      <c r="AL30" s="628" t="s">
        <v>131</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1373931</v>
      </c>
      <c r="CS30" s="624"/>
      <c r="CT30" s="624"/>
      <c r="CU30" s="624"/>
      <c r="CV30" s="624"/>
      <c r="CW30" s="624"/>
      <c r="CX30" s="624"/>
      <c r="CY30" s="625"/>
      <c r="CZ30" s="628">
        <v>12.6</v>
      </c>
      <c r="DA30" s="656"/>
      <c r="DB30" s="656"/>
      <c r="DC30" s="658"/>
      <c r="DD30" s="632">
        <v>1350510</v>
      </c>
      <c r="DE30" s="624"/>
      <c r="DF30" s="624"/>
      <c r="DG30" s="624"/>
      <c r="DH30" s="624"/>
      <c r="DI30" s="624"/>
      <c r="DJ30" s="624"/>
      <c r="DK30" s="625"/>
      <c r="DL30" s="632">
        <v>1350510</v>
      </c>
      <c r="DM30" s="624"/>
      <c r="DN30" s="624"/>
      <c r="DO30" s="624"/>
      <c r="DP30" s="624"/>
      <c r="DQ30" s="624"/>
      <c r="DR30" s="624"/>
      <c r="DS30" s="624"/>
      <c r="DT30" s="624"/>
      <c r="DU30" s="624"/>
      <c r="DV30" s="625"/>
      <c r="DW30" s="628">
        <v>20.2</v>
      </c>
      <c r="DX30" s="656"/>
      <c r="DY30" s="656"/>
      <c r="DZ30" s="656"/>
      <c r="EA30" s="656"/>
      <c r="EB30" s="656"/>
      <c r="EC30" s="657"/>
    </row>
    <row r="31" spans="2:133" ht="11.25" customHeight="1" x14ac:dyDescent="0.2">
      <c r="B31" s="636" t="s">
        <v>309</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239</v>
      </c>
      <c r="AA31" s="626"/>
      <c r="AB31" s="626"/>
      <c r="AC31" s="626"/>
      <c r="AD31" s="627" t="s">
        <v>131</v>
      </c>
      <c r="AE31" s="627"/>
      <c r="AF31" s="627"/>
      <c r="AG31" s="627"/>
      <c r="AH31" s="627"/>
      <c r="AI31" s="627"/>
      <c r="AJ31" s="627"/>
      <c r="AK31" s="627"/>
      <c r="AL31" s="628" t="s">
        <v>239</v>
      </c>
      <c r="AM31" s="629"/>
      <c r="AN31" s="629"/>
      <c r="AO31" s="630"/>
      <c r="AP31" s="667" t="s">
        <v>310</v>
      </c>
      <c r="AQ31" s="668"/>
      <c r="AR31" s="668"/>
      <c r="AS31" s="668"/>
      <c r="AT31" s="673" t="s">
        <v>311</v>
      </c>
      <c r="AU31" s="218"/>
      <c r="AV31" s="218"/>
      <c r="AW31" s="218"/>
      <c r="AX31" s="609" t="s">
        <v>187</v>
      </c>
      <c r="AY31" s="610"/>
      <c r="AZ31" s="610"/>
      <c r="BA31" s="610"/>
      <c r="BB31" s="610"/>
      <c r="BC31" s="610"/>
      <c r="BD31" s="610"/>
      <c r="BE31" s="610"/>
      <c r="BF31" s="611"/>
      <c r="BG31" s="676">
        <v>99.6</v>
      </c>
      <c r="BH31" s="677"/>
      <c r="BI31" s="677"/>
      <c r="BJ31" s="677"/>
      <c r="BK31" s="677"/>
      <c r="BL31" s="677"/>
      <c r="BM31" s="618">
        <v>96.9</v>
      </c>
      <c r="BN31" s="677"/>
      <c r="BO31" s="677"/>
      <c r="BP31" s="677"/>
      <c r="BQ31" s="678"/>
      <c r="BR31" s="676">
        <v>99.6</v>
      </c>
      <c r="BS31" s="677"/>
      <c r="BT31" s="677"/>
      <c r="BU31" s="677"/>
      <c r="BV31" s="677"/>
      <c r="BW31" s="677"/>
      <c r="BX31" s="618">
        <v>96.5</v>
      </c>
      <c r="BY31" s="677"/>
      <c r="BZ31" s="677"/>
      <c r="CA31" s="677"/>
      <c r="CB31" s="678"/>
      <c r="CD31" s="663"/>
      <c r="CE31" s="664"/>
      <c r="CF31" s="620" t="s">
        <v>312</v>
      </c>
      <c r="CG31" s="621"/>
      <c r="CH31" s="621"/>
      <c r="CI31" s="621"/>
      <c r="CJ31" s="621"/>
      <c r="CK31" s="621"/>
      <c r="CL31" s="621"/>
      <c r="CM31" s="621"/>
      <c r="CN31" s="621"/>
      <c r="CO31" s="621"/>
      <c r="CP31" s="621"/>
      <c r="CQ31" s="622"/>
      <c r="CR31" s="623">
        <v>52615</v>
      </c>
      <c r="CS31" s="654"/>
      <c r="CT31" s="654"/>
      <c r="CU31" s="654"/>
      <c r="CV31" s="654"/>
      <c r="CW31" s="654"/>
      <c r="CX31" s="654"/>
      <c r="CY31" s="655"/>
      <c r="CZ31" s="628">
        <v>0.5</v>
      </c>
      <c r="DA31" s="656"/>
      <c r="DB31" s="656"/>
      <c r="DC31" s="658"/>
      <c r="DD31" s="632">
        <v>52525</v>
      </c>
      <c r="DE31" s="654"/>
      <c r="DF31" s="654"/>
      <c r="DG31" s="654"/>
      <c r="DH31" s="654"/>
      <c r="DI31" s="654"/>
      <c r="DJ31" s="654"/>
      <c r="DK31" s="655"/>
      <c r="DL31" s="632">
        <v>52525</v>
      </c>
      <c r="DM31" s="654"/>
      <c r="DN31" s="654"/>
      <c r="DO31" s="654"/>
      <c r="DP31" s="654"/>
      <c r="DQ31" s="654"/>
      <c r="DR31" s="654"/>
      <c r="DS31" s="654"/>
      <c r="DT31" s="654"/>
      <c r="DU31" s="654"/>
      <c r="DV31" s="655"/>
      <c r="DW31" s="628">
        <v>0.8</v>
      </c>
      <c r="DX31" s="656"/>
      <c r="DY31" s="656"/>
      <c r="DZ31" s="656"/>
      <c r="EA31" s="656"/>
      <c r="EB31" s="656"/>
      <c r="EC31" s="657"/>
    </row>
    <row r="32" spans="2:133" ht="11.25" customHeight="1" x14ac:dyDescent="0.2">
      <c r="B32" s="620" t="s">
        <v>313</v>
      </c>
      <c r="C32" s="621"/>
      <c r="D32" s="621"/>
      <c r="E32" s="621"/>
      <c r="F32" s="621"/>
      <c r="G32" s="621"/>
      <c r="H32" s="621"/>
      <c r="I32" s="621"/>
      <c r="J32" s="621"/>
      <c r="K32" s="621"/>
      <c r="L32" s="621"/>
      <c r="M32" s="621"/>
      <c r="N32" s="621"/>
      <c r="O32" s="621"/>
      <c r="P32" s="621"/>
      <c r="Q32" s="622"/>
      <c r="R32" s="623">
        <v>710654</v>
      </c>
      <c r="S32" s="624"/>
      <c r="T32" s="624"/>
      <c r="U32" s="624"/>
      <c r="V32" s="624"/>
      <c r="W32" s="624"/>
      <c r="X32" s="624"/>
      <c r="Y32" s="625"/>
      <c r="Z32" s="626">
        <v>6.2</v>
      </c>
      <c r="AA32" s="626"/>
      <c r="AB32" s="626"/>
      <c r="AC32" s="626"/>
      <c r="AD32" s="627" t="s">
        <v>239</v>
      </c>
      <c r="AE32" s="627"/>
      <c r="AF32" s="627"/>
      <c r="AG32" s="627"/>
      <c r="AH32" s="627"/>
      <c r="AI32" s="627"/>
      <c r="AJ32" s="627"/>
      <c r="AK32" s="627"/>
      <c r="AL32" s="628" t="s">
        <v>131</v>
      </c>
      <c r="AM32" s="629"/>
      <c r="AN32" s="629"/>
      <c r="AO32" s="630"/>
      <c r="AP32" s="669"/>
      <c r="AQ32" s="670"/>
      <c r="AR32" s="670"/>
      <c r="AS32" s="670"/>
      <c r="AT32" s="674"/>
      <c r="AU32" s="214" t="s">
        <v>314</v>
      </c>
      <c r="AX32" s="620" t="s">
        <v>315</v>
      </c>
      <c r="AY32" s="621"/>
      <c r="AZ32" s="621"/>
      <c r="BA32" s="621"/>
      <c r="BB32" s="621"/>
      <c r="BC32" s="621"/>
      <c r="BD32" s="621"/>
      <c r="BE32" s="621"/>
      <c r="BF32" s="622"/>
      <c r="BG32" s="679">
        <v>99.7</v>
      </c>
      <c r="BH32" s="654"/>
      <c r="BI32" s="654"/>
      <c r="BJ32" s="654"/>
      <c r="BK32" s="654"/>
      <c r="BL32" s="654"/>
      <c r="BM32" s="629">
        <v>99.3</v>
      </c>
      <c r="BN32" s="654"/>
      <c r="BO32" s="654"/>
      <c r="BP32" s="654"/>
      <c r="BQ32" s="680"/>
      <c r="BR32" s="679">
        <v>99.8</v>
      </c>
      <c r="BS32" s="654"/>
      <c r="BT32" s="654"/>
      <c r="BU32" s="654"/>
      <c r="BV32" s="654"/>
      <c r="BW32" s="654"/>
      <c r="BX32" s="629">
        <v>99.2</v>
      </c>
      <c r="BY32" s="654"/>
      <c r="BZ32" s="654"/>
      <c r="CA32" s="654"/>
      <c r="CB32" s="680"/>
      <c r="CD32" s="665"/>
      <c r="CE32" s="666"/>
      <c r="CF32" s="620" t="s">
        <v>316</v>
      </c>
      <c r="CG32" s="621"/>
      <c r="CH32" s="621"/>
      <c r="CI32" s="621"/>
      <c r="CJ32" s="621"/>
      <c r="CK32" s="621"/>
      <c r="CL32" s="621"/>
      <c r="CM32" s="621"/>
      <c r="CN32" s="621"/>
      <c r="CO32" s="621"/>
      <c r="CP32" s="621"/>
      <c r="CQ32" s="622"/>
      <c r="CR32" s="623" t="s">
        <v>239</v>
      </c>
      <c r="CS32" s="624"/>
      <c r="CT32" s="624"/>
      <c r="CU32" s="624"/>
      <c r="CV32" s="624"/>
      <c r="CW32" s="624"/>
      <c r="CX32" s="624"/>
      <c r="CY32" s="625"/>
      <c r="CZ32" s="628" t="s">
        <v>239</v>
      </c>
      <c r="DA32" s="656"/>
      <c r="DB32" s="656"/>
      <c r="DC32" s="658"/>
      <c r="DD32" s="632" t="s">
        <v>239</v>
      </c>
      <c r="DE32" s="624"/>
      <c r="DF32" s="624"/>
      <c r="DG32" s="624"/>
      <c r="DH32" s="624"/>
      <c r="DI32" s="624"/>
      <c r="DJ32" s="624"/>
      <c r="DK32" s="625"/>
      <c r="DL32" s="632" t="s">
        <v>131</v>
      </c>
      <c r="DM32" s="624"/>
      <c r="DN32" s="624"/>
      <c r="DO32" s="624"/>
      <c r="DP32" s="624"/>
      <c r="DQ32" s="624"/>
      <c r="DR32" s="624"/>
      <c r="DS32" s="624"/>
      <c r="DT32" s="624"/>
      <c r="DU32" s="624"/>
      <c r="DV32" s="625"/>
      <c r="DW32" s="628" t="s">
        <v>239</v>
      </c>
      <c r="DX32" s="656"/>
      <c r="DY32" s="656"/>
      <c r="DZ32" s="656"/>
      <c r="EA32" s="656"/>
      <c r="EB32" s="656"/>
      <c r="EC32" s="657"/>
    </row>
    <row r="33" spans="2:133" ht="11.25" customHeight="1" x14ac:dyDescent="0.2">
      <c r="B33" s="620" t="s">
        <v>317</v>
      </c>
      <c r="C33" s="621"/>
      <c r="D33" s="621"/>
      <c r="E33" s="621"/>
      <c r="F33" s="621"/>
      <c r="G33" s="621"/>
      <c r="H33" s="621"/>
      <c r="I33" s="621"/>
      <c r="J33" s="621"/>
      <c r="K33" s="621"/>
      <c r="L33" s="621"/>
      <c r="M33" s="621"/>
      <c r="N33" s="621"/>
      <c r="O33" s="621"/>
      <c r="P33" s="621"/>
      <c r="Q33" s="622"/>
      <c r="R33" s="623">
        <v>19638</v>
      </c>
      <c r="S33" s="624"/>
      <c r="T33" s="624"/>
      <c r="U33" s="624"/>
      <c r="V33" s="624"/>
      <c r="W33" s="624"/>
      <c r="X33" s="624"/>
      <c r="Y33" s="625"/>
      <c r="Z33" s="626">
        <v>0.2</v>
      </c>
      <c r="AA33" s="626"/>
      <c r="AB33" s="626"/>
      <c r="AC33" s="626"/>
      <c r="AD33" s="627">
        <v>4611</v>
      </c>
      <c r="AE33" s="627"/>
      <c r="AF33" s="627"/>
      <c r="AG33" s="627"/>
      <c r="AH33" s="627"/>
      <c r="AI33" s="627"/>
      <c r="AJ33" s="627"/>
      <c r="AK33" s="627"/>
      <c r="AL33" s="628">
        <v>0.1</v>
      </c>
      <c r="AM33" s="629"/>
      <c r="AN33" s="629"/>
      <c r="AO33" s="630"/>
      <c r="AP33" s="671"/>
      <c r="AQ33" s="672"/>
      <c r="AR33" s="672"/>
      <c r="AS33" s="672"/>
      <c r="AT33" s="675"/>
      <c r="AU33" s="219"/>
      <c r="AV33" s="219"/>
      <c r="AW33" s="219"/>
      <c r="AX33" s="644" t="s">
        <v>318</v>
      </c>
      <c r="AY33" s="645"/>
      <c r="AZ33" s="645"/>
      <c r="BA33" s="645"/>
      <c r="BB33" s="645"/>
      <c r="BC33" s="645"/>
      <c r="BD33" s="645"/>
      <c r="BE33" s="645"/>
      <c r="BF33" s="646"/>
      <c r="BG33" s="681">
        <v>99.4</v>
      </c>
      <c r="BH33" s="682"/>
      <c r="BI33" s="682"/>
      <c r="BJ33" s="682"/>
      <c r="BK33" s="682"/>
      <c r="BL33" s="682"/>
      <c r="BM33" s="683">
        <v>94.5</v>
      </c>
      <c r="BN33" s="682"/>
      <c r="BO33" s="682"/>
      <c r="BP33" s="682"/>
      <c r="BQ33" s="684"/>
      <c r="BR33" s="681">
        <v>99.5</v>
      </c>
      <c r="BS33" s="682"/>
      <c r="BT33" s="682"/>
      <c r="BU33" s="682"/>
      <c r="BV33" s="682"/>
      <c r="BW33" s="682"/>
      <c r="BX33" s="683">
        <v>93.7</v>
      </c>
      <c r="BY33" s="682"/>
      <c r="BZ33" s="682"/>
      <c r="CA33" s="682"/>
      <c r="CB33" s="684"/>
      <c r="CD33" s="620" t="s">
        <v>319</v>
      </c>
      <c r="CE33" s="621"/>
      <c r="CF33" s="621"/>
      <c r="CG33" s="621"/>
      <c r="CH33" s="621"/>
      <c r="CI33" s="621"/>
      <c r="CJ33" s="621"/>
      <c r="CK33" s="621"/>
      <c r="CL33" s="621"/>
      <c r="CM33" s="621"/>
      <c r="CN33" s="621"/>
      <c r="CO33" s="621"/>
      <c r="CP33" s="621"/>
      <c r="CQ33" s="622"/>
      <c r="CR33" s="623">
        <v>5534870</v>
      </c>
      <c r="CS33" s="654"/>
      <c r="CT33" s="654"/>
      <c r="CU33" s="654"/>
      <c r="CV33" s="654"/>
      <c r="CW33" s="654"/>
      <c r="CX33" s="654"/>
      <c r="CY33" s="655"/>
      <c r="CZ33" s="628">
        <v>50.7</v>
      </c>
      <c r="DA33" s="656"/>
      <c r="DB33" s="656"/>
      <c r="DC33" s="658"/>
      <c r="DD33" s="632">
        <v>4507517</v>
      </c>
      <c r="DE33" s="654"/>
      <c r="DF33" s="654"/>
      <c r="DG33" s="654"/>
      <c r="DH33" s="654"/>
      <c r="DI33" s="654"/>
      <c r="DJ33" s="654"/>
      <c r="DK33" s="655"/>
      <c r="DL33" s="632">
        <v>2985371</v>
      </c>
      <c r="DM33" s="654"/>
      <c r="DN33" s="654"/>
      <c r="DO33" s="654"/>
      <c r="DP33" s="654"/>
      <c r="DQ33" s="654"/>
      <c r="DR33" s="654"/>
      <c r="DS33" s="654"/>
      <c r="DT33" s="654"/>
      <c r="DU33" s="654"/>
      <c r="DV33" s="655"/>
      <c r="DW33" s="628">
        <v>44.6</v>
      </c>
      <c r="DX33" s="656"/>
      <c r="DY33" s="656"/>
      <c r="DZ33" s="656"/>
      <c r="EA33" s="656"/>
      <c r="EB33" s="656"/>
      <c r="EC33" s="657"/>
    </row>
    <row r="34" spans="2:133" ht="11.25" customHeight="1" x14ac:dyDescent="0.2">
      <c r="B34" s="620" t="s">
        <v>320</v>
      </c>
      <c r="C34" s="621"/>
      <c r="D34" s="621"/>
      <c r="E34" s="621"/>
      <c r="F34" s="621"/>
      <c r="G34" s="621"/>
      <c r="H34" s="621"/>
      <c r="I34" s="621"/>
      <c r="J34" s="621"/>
      <c r="K34" s="621"/>
      <c r="L34" s="621"/>
      <c r="M34" s="621"/>
      <c r="N34" s="621"/>
      <c r="O34" s="621"/>
      <c r="P34" s="621"/>
      <c r="Q34" s="622"/>
      <c r="R34" s="623">
        <v>11250</v>
      </c>
      <c r="S34" s="624"/>
      <c r="T34" s="624"/>
      <c r="U34" s="624"/>
      <c r="V34" s="624"/>
      <c r="W34" s="624"/>
      <c r="X34" s="624"/>
      <c r="Y34" s="625"/>
      <c r="Z34" s="626">
        <v>0.1</v>
      </c>
      <c r="AA34" s="626"/>
      <c r="AB34" s="626"/>
      <c r="AC34" s="626"/>
      <c r="AD34" s="627" t="s">
        <v>131</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1825057</v>
      </c>
      <c r="CS34" s="624"/>
      <c r="CT34" s="624"/>
      <c r="CU34" s="624"/>
      <c r="CV34" s="624"/>
      <c r="CW34" s="624"/>
      <c r="CX34" s="624"/>
      <c r="CY34" s="625"/>
      <c r="CZ34" s="628">
        <v>16.7</v>
      </c>
      <c r="DA34" s="656"/>
      <c r="DB34" s="656"/>
      <c r="DC34" s="658"/>
      <c r="DD34" s="632">
        <v>1364862</v>
      </c>
      <c r="DE34" s="624"/>
      <c r="DF34" s="624"/>
      <c r="DG34" s="624"/>
      <c r="DH34" s="624"/>
      <c r="DI34" s="624"/>
      <c r="DJ34" s="624"/>
      <c r="DK34" s="625"/>
      <c r="DL34" s="632">
        <v>1000116</v>
      </c>
      <c r="DM34" s="624"/>
      <c r="DN34" s="624"/>
      <c r="DO34" s="624"/>
      <c r="DP34" s="624"/>
      <c r="DQ34" s="624"/>
      <c r="DR34" s="624"/>
      <c r="DS34" s="624"/>
      <c r="DT34" s="624"/>
      <c r="DU34" s="624"/>
      <c r="DV34" s="625"/>
      <c r="DW34" s="628">
        <v>14.9</v>
      </c>
      <c r="DX34" s="656"/>
      <c r="DY34" s="656"/>
      <c r="DZ34" s="656"/>
      <c r="EA34" s="656"/>
      <c r="EB34" s="656"/>
      <c r="EC34" s="657"/>
    </row>
    <row r="35" spans="2:133" ht="11.25" customHeight="1" x14ac:dyDescent="0.2">
      <c r="B35" s="620" t="s">
        <v>322</v>
      </c>
      <c r="C35" s="621"/>
      <c r="D35" s="621"/>
      <c r="E35" s="621"/>
      <c r="F35" s="621"/>
      <c r="G35" s="621"/>
      <c r="H35" s="621"/>
      <c r="I35" s="621"/>
      <c r="J35" s="621"/>
      <c r="K35" s="621"/>
      <c r="L35" s="621"/>
      <c r="M35" s="621"/>
      <c r="N35" s="621"/>
      <c r="O35" s="621"/>
      <c r="P35" s="621"/>
      <c r="Q35" s="622"/>
      <c r="R35" s="623">
        <v>703070</v>
      </c>
      <c r="S35" s="624"/>
      <c r="T35" s="624"/>
      <c r="U35" s="624"/>
      <c r="V35" s="624"/>
      <c r="W35" s="624"/>
      <c r="X35" s="624"/>
      <c r="Y35" s="625"/>
      <c r="Z35" s="626">
        <v>6.1</v>
      </c>
      <c r="AA35" s="626"/>
      <c r="AB35" s="626"/>
      <c r="AC35" s="626"/>
      <c r="AD35" s="627" t="s">
        <v>239</v>
      </c>
      <c r="AE35" s="627"/>
      <c r="AF35" s="627"/>
      <c r="AG35" s="627"/>
      <c r="AH35" s="627"/>
      <c r="AI35" s="627"/>
      <c r="AJ35" s="627"/>
      <c r="AK35" s="627"/>
      <c r="AL35" s="628" t="s">
        <v>131</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237130</v>
      </c>
      <c r="CS35" s="654"/>
      <c r="CT35" s="654"/>
      <c r="CU35" s="654"/>
      <c r="CV35" s="654"/>
      <c r="CW35" s="654"/>
      <c r="CX35" s="654"/>
      <c r="CY35" s="655"/>
      <c r="CZ35" s="628">
        <v>2.2000000000000002</v>
      </c>
      <c r="DA35" s="656"/>
      <c r="DB35" s="656"/>
      <c r="DC35" s="658"/>
      <c r="DD35" s="632">
        <v>156371</v>
      </c>
      <c r="DE35" s="654"/>
      <c r="DF35" s="654"/>
      <c r="DG35" s="654"/>
      <c r="DH35" s="654"/>
      <c r="DI35" s="654"/>
      <c r="DJ35" s="654"/>
      <c r="DK35" s="655"/>
      <c r="DL35" s="632">
        <v>146060</v>
      </c>
      <c r="DM35" s="654"/>
      <c r="DN35" s="654"/>
      <c r="DO35" s="654"/>
      <c r="DP35" s="654"/>
      <c r="DQ35" s="654"/>
      <c r="DR35" s="654"/>
      <c r="DS35" s="654"/>
      <c r="DT35" s="654"/>
      <c r="DU35" s="654"/>
      <c r="DV35" s="655"/>
      <c r="DW35" s="628">
        <v>2.2000000000000002</v>
      </c>
      <c r="DX35" s="656"/>
      <c r="DY35" s="656"/>
      <c r="DZ35" s="656"/>
      <c r="EA35" s="656"/>
      <c r="EB35" s="656"/>
      <c r="EC35" s="657"/>
    </row>
    <row r="36" spans="2:133" ht="11.25" customHeight="1" x14ac:dyDescent="0.2">
      <c r="B36" s="620" t="s">
        <v>326</v>
      </c>
      <c r="C36" s="621"/>
      <c r="D36" s="621"/>
      <c r="E36" s="621"/>
      <c r="F36" s="621"/>
      <c r="G36" s="621"/>
      <c r="H36" s="621"/>
      <c r="I36" s="621"/>
      <c r="J36" s="621"/>
      <c r="K36" s="621"/>
      <c r="L36" s="621"/>
      <c r="M36" s="621"/>
      <c r="N36" s="621"/>
      <c r="O36" s="621"/>
      <c r="P36" s="621"/>
      <c r="Q36" s="622"/>
      <c r="R36" s="623">
        <v>132949</v>
      </c>
      <c r="S36" s="624"/>
      <c r="T36" s="624"/>
      <c r="U36" s="624"/>
      <c r="V36" s="624"/>
      <c r="W36" s="624"/>
      <c r="X36" s="624"/>
      <c r="Y36" s="625"/>
      <c r="Z36" s="626">
        <v>1.2</v>
      </c>
      <c r="AA36" s="626"/>
      <c r="AB36" s="626"/>
      <c r="AC36" s="626"/>
      <c r="AD36" s="627" t="s">
        <v>131</v>
      </c>
      <c r="AE36" s="627"/>
      <c r="AF36" s="627"/>
      <c r="AG36" s="627"/>
      <c r="AH36" s="627"/>
      <c r="AI36" s="627"/>
      <c r="AJ36" s="627"/>
      <c r="AK36" s="627"/>
      <c r="AL36" s="628" t="s">
        <v>175</v>
      </c>
      <c r="AM36" s="629"/>
      <c r="AN36" s="629"/>
      <c r="AO36" s="630"/>
      <c r="AP36" s="222"/>
      <c r="AQ36" s="685" t="s">
        <v>327</v>
      </c>
      <c r="AR36" s="686"/>
      <c r="AS36" s="686"/>
      <c r="AT36" s="686"/>
      <c r="AU36" s="686"/>
      <c r="AV36" s="686"/>
      <c r="AW36" s="686"/>
      <c r="AX36" s="686"/>
      <c r="AY36" s="687"/>
      <c r="AZ36" s="612">
        <v>1890377</v>
      </c>
      <c r="BA36" s="613"/>
      <c r="BB36" s="613"/>
      <c r="BC36" s="613"/>
      <c r="BD36" s="613"/>
      <c r="BE36" s="613"/>
      <c r="BF36" s="688"/>
      <c r="BG36" s="609" t="s">
        <v>328</v>
      </c>
      <c r="BH36" s="610"/>
      <c r="BI36" s="610"/>
      <c r="BJ36" s="610"/>
      <c r="BK36" s="610"/>
      <c r="BL36" s="610"/>
      <c r="BM36" s="610"/>
      <c r="BN36" s="610"/>
      <c r="BO36" s="610"/>
      <c r="BP36" s="610"/>
      <c r="BQ36" s="610"/>
      <c r="BR36" s="610"/>
      <c r="BS36" s="610"/>
      <c r="BT36" s="610"/>
      <c r="BU36" s="611"/>
      <c r="BV36" s="612">
        <v>8464</v>
      </c>
      <c r="BW36" s="613"/>
      <c r="BX36" s="613"/>
      <c r="BY36" s="613"/>
      <c r="BZ36" s="613"/>
      <c r="CA36" s="613"/>
      <c r="CB36" s="688"/>
      <c r="CD36" s="620" t="s">
        <v>329</v>
      </c>
      <c r="CE36" s="621"/>
      <c r="CF36" s="621"/>
      <c r="CG36" s="621"/>
      <c r="CH36" s="621"/>
      <c r="CI36" s="621"/>
      <c r="CJ36" s="621"/>
      <c r="CK36" s="621"/>
      <c r="CL36" s="621"/>
      <c r="CM36" s="621"/>
      <c r="CN36" s="621"/>
      <c r="CO36" s="621"/>
      <c r="CP36" s="621"/>
      <c r="CQ36" s="622"/>
      <c r="CR36" s="623">
        <v>2381783</v>
      </c>
      <c r="CS36" s="624"/>
      <c r="CT36" s="624"/>
      <c r="CU36" s="624"/>
      <c r="CV36" s="624"/>
      <c r="CW36" s="624"/>
      <c r="CX36" s="624"/>
      <c r="CY36" s="625"/>
      <c r="CZ36" s="628">
        <v>21.8</v>
      </c>
      <c r="DA36" s="656"/>
      <c r="DB36" s="656"/>
      <c r="DC36" s="658"/>
      <c r="DD36" s="632">
        <v>2059757</v>
      </c>
      <c r="DE36" s="624"/>
      <c r="DF36" s="624"/>
      <c r="DG36" s="624"/>
      <c r="DH36" s="624"/>
      <c r="DI36" s="624"/>
      <c r="DJ36" s="624"/>
      <c r="DK36" s="625"/>
      <c r="DL36" s="632">
        <v>1199054</v>
      </c>
      <c r="DM36" s="624"/>
      <c r="DN36" s="624"/>
      <c r="DO36" s="624"/>
      <c r="DP36" s="624"/>
      <c r="DQ36" s="624"/>
      <c r="DR36" s="624"/>
      <c r="DS36" s="624"/>
      <c r="DT36" s="624"/>
      <c r="DU36" s="624"/>
      <c r="DV36" s="625"/>
      <c r="DW36" s="628">
        <v>17.899999999999999</v>
      </c>
      <c r="DX36" s="656"/>
      <c r="DY36" s="656"/>
      <c r="DZ36" s="656"/>
      <c r="EA36" s="656"/>
      <c r="EB36" s="656"/>
      <c r="EC36" s="657"/>
    </row>
    <row r="37" spans="2:133" ht="11.25" customHeight="1" x14ac:dyDescent="0.2">
      <c r="B37" s="620" t="s">
        <v>330</v>
      </c>
      <c r="C37" s="621"/>
      <c r="D37" s="621"/>
      <c r="E37" s="621"/>
      <c r="F37" s="621"/>
      <c r="G37" s="621"/>
      <c r="H37" s="621"/>
      <c r="I37" s="621"/>
      <c r="J37" s="621"/>
      <c r="K37" s="621"/>
      <c r="L37" s="621"/>
      <c r="M37" s="621"/>
      <c r="N37" s="621"/>
      <c r="O37" s="621"/>
      <c r="P37" s="621"/>
      <c r="Q37" s="622"/>
      <c r="R37" s="623">
        <v>240355</v>
      </c>
      <c r="S37" s="624"/>
      <c r="T37" s="624"/>
      <c r="U37" s="624"/>
      <c r="V37" s="624"/>
      <c r="W37" s="624"/>
      <c r="X37" s="624"/>
      <c r="Y37" s="625"/>
      <c r="Z37" s="626">
        <v>2.1</v>
      </c>
      <c r="AA37" s="626"/>
      <c r="AB37" s="626"/>
      <c r="AC37" s="626"/>
      <c r="AD37" s="627">
        <v>26146</v>
      </c>
      <c r="AE37" s="627"/>
      <c r="AF37" s="627"/>
      <c r="AG37" s="627"/>
      <c r="AH37" s="627"/>
      <c r="AI37" s="627"/>
      <c r="AJ37" s="627"/>
      <c r="AK37" s="627"/>
      <c r="AL37" s="628">
        <v>0.4</v>
      </c>
      <c r="AM37" s="629"/>
      <c r="AN37" s="629"/>
      <c r="AO37" s="630"/>
      <c r="AQ37" s="689" t="s">
        <v>331</v>
      </c>
      <c r="AR37" s="690"/>
      <c r="AS37" s="690"/>
      <c r="AT37" s="690"/>
      <c r="AU37" s="690"/>
      <c r="AV37" s="690"/>
      <c r="AW37" s="690"/>
      <c r="AX37" s="690"/>
      <c r="AY37" s="691"/>
      <c r="AZ37" s="623">
        <v>952072</v>
      </c>
      <c r="BA37" s="624"/>
      <c r="BB37" s="624"/>
      <c r="BC37" s="624"/>
      <c r="BD37" s="654"/>
      <c r="BE37" s="654"/>
      <c r="BF37" s="680"/>
      <c r="BG37" s="620" t="s">
        <v>332</v>
      </c>
      <c r="BH37" s="621"/>
      <c r="BI37" s="621"/>
      <c r="BJ37" s="621"/>
      <c r="BK37" s="621"/>
      <c r="BL37" s="621"/>
      <c r="BM37" s="621"/>
      <c r="BN37" s="621"/>
      <c r="BO37" s="621"/>
      <c r="BP37" s="621"/>
      <c r="BQ37" s="621"/>
      <c r="BR37" s="621"/>
      <c r="BS37" s="621"/>
      <c r="BT37" s="621"/>
      <c r="BU37" s="622"/>
      <c r="BV37" s="623">
        <v>80401</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3861</v>
      </c>
      <c r="CS37" s="654"/>
      <c r="CT37" s="654"/>
      <c r="CU37" s="654"/>
      <c r="CV37" s="654"/>
      <c r="CW37" s="654"/>
      <c r="CX37" s="654"/>
      <c r="CY37" s="655"/>
      <c r="CZ37" s="628">
        <v>0</v>
      </c>
      <c r="DA37" s="656"/>
      <c r="DB37" s="656"/>
      <c r="DC37" s="658"/>
      <c r="DD37" s="632">
        <v>3861</v>
      </c>
      <c r="DE37" s="654"/>
      <c r="DF37" s="654"/>
      <c r="DG37" s="654"/>
      <c r="DH37" s="654"/>
      <c r="DI37" s="654"/>
      <c r="DJ37" s="654"/>
      <c r="DK37" s="655"/>
      <c r="DL37" s="632">
        <v>3861</v>
      </c>
      <c r="DM37" s="654"/>
      <c r="DN37" s="654"/>
      <c r="DO37" s="654"/>
      <c r="DP37" s="654"/>
      <c r="DQ37" s="654"/>
      <c r="DR37" s="654"/>
      <c r="DS37" s="654"/>
      <c r="DT37" s="654"/>
      <c r="DU37" s="654"/>
      <c r="DV37" s="655"/>
      <c r="DW37" s="628">
        <v>0.1</v>
      </c>
      <c r="DX37" s="656"/>
      <c r="DY37" s="656"/>
      <c r="DZ37" s="656"/>
      <c r="EA37" s="656"/>
      <c r="EB37" s="656"/>
      <c r="EC37" s="657"/>
    </row>
    <row r="38" spans="2:133" ht="11.25" customHeight="1" x14ac:dyDescent="0.2">
      <c r="B38" s="620" t="s">
        <v>334</v>
      </c>
      <c r="C38" s="621"/>
      <c r="D38" s="621"/>
      <c r="E38" s="621"/>
      <c r="F38" s="621"/>
      <c r="G38" s="621"/>
      <c r="H38" s="621"/>
      <c r="I38" s="621"/>
      <c r="J38" s="621"/>
      <c r="K38" s="621"/>
      <c r="L38" s="621"/>
      <c r="M38" s="621"/>
      <c r="N38" s="621"/>
      <c r="O38" s="621"/>
      <c r="P38" s="621"/>
      <c r="Q38" s="622"/>
      <c r="R38" s="623">
        <v>838649</v>
      </c>
      <c r="S38" s="624"/>
      <c r="T38" s="624"/>
      <c r="U38" s="624"/>
      <c r="V38" s="624"/>
      <c r="W38" s="624"/>
      <c r="X38" s="624"/>
      <c r="Y38" s="625"/>
      <c r="Z38" s="626">
        <v>7.3</v>
      </c>
      <c r="AA38" s="626"/>
      <c r="AB38" s="626"/>
      <c r="AC38" s="626"/>
      <c r="AD38" s="627" t="s">
        <v>131</v>
      </c>
      <c r="AE38" s="627"/>
      <c r="AF38" s="627"/>
      <c r="AG38" s="627"/>
      <c r="AH38" s="627"/>
      <c r="AI38" s="627"/>
      <c r="AJ38" s="627"/>
      <c r="AK38" s="627"/>
      <c r="AL38" s="628" t="s">
        <v>131</v>
      </c>
      <c r="AM38" s="629"/>
      <c r="AN38" s="629"/>
      <c r="AO38" s="630"/>
      <c r="AQ38" s="689" t="s">
        <v>335</v>
      </c>
      <c r="AR38" s="690"/>
      <c r="AS38" s="690"/>
      <c r="AT38" s="690"/>
      <c r="AU38" s="690"/>
      <c r="AV38" s="690"/>
      <c r="AW38" s="690"/>
      <c r="AX38" s="690"/>
      <c r="AY38" s="691"/>
      <c r="AZ38" s="623">
        <v>100088</v>
      </c>
      <c r="BA38" s="624"/>
      <c r="BB38" s="624"/>
      <c r="BC38" s="624"/>
      <c r="BD38" s="654"/>
      <c r="BE38" s="654"/>
      <c r="BF38" s="680"/>
      <c r="BG38" s="620" t="s">
        <v>336</v>
      </c>
      <c r="BH38" s="621"/>
      <c r="BI38" s="621"/>
      <c r="BJ38" s="621"/>
      <c r="BK38" s="621"/>
      <c r="BL38" s="621"/>
      <c r="BM38" s="621"/>
      <c r="BN38" s="621"/>
      <c r="BO38" s="621"/>
      <c r="BP38" s="621"/>
      <c r="BQ38" s="621"/>
      <c r="BR38" s="621"/>
      <c r="BS38" s="621"/>
      <c r="BT38" s="621"/>
      <c r="BU38" s="622"/>
      <c r="BV38" s="623">
        <v>2103</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926556</v>
      </c>
      <c r="CS38" s="624"/>
      <c r="CT38" s="624"/>
      <c r="CU38" s="624"/>
      <c r="CV38" s="624"/>
      <c r="CW38" s="624"/>
      <c r="CX38" s="624"/>
      <c r="CY38" s="625"/>
      <c r="CZ38" s="628">
        <v>8.5</v>
      </c>
      <c r="DA38" s="656"/>
      <c r="DB38" s="656"/>
      <c r="DC38" s="658"/>
      <c r="DD38" s="632">
        <v>772688</v>
      </c>
      <c r="DE38" s="624"/>
      <c r="DF38" s="624"/>
      <c r="DG38" s="624"/>
      <c r="DH38" s="624"/>
      <c r="DI38" s="624"/>
      <c r="DJ38" s="624"/>
      <c r="DK38" s="625"/>
      <c r="DL38" s="632">
        <v>640141</v>
      </c>
      <c r="DM38" s="624"/>
      <c r="DN38" s="624"/>
      <c r="DO38" s="624"/>
      <c r="DP38" s="624"/>
      <c r="DQ38" s="624"/>
      <c r="DR38" s="624"/>
      <c r="DS38" s="624"/>
      <c r="DT38" s="624"/>
      <c r="DU38" s="624"/>
      <c r="DV38" s="625"/>
      <c r="DW38" s="628">
        <v>9.6</v>
      </c>
      <c r="DX38" s="656"/>
      <c r="DY38" s="656"/>
      <c r="DZ38" s="656"/>
      <c r="EA38" s="656"/>
      <c r="EB38" s="656"/>
      <c r="EC38" s="657"/>
    </row>
    <row r="39" spans="2:133" ht="11.25" customHeight="1" x14ac:dyDescent="0.2">
      <c r="B39" s="620" t="s">
        <v>338</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339</v>
      </c>
      <c r="AR39" s="690"/>
      <c r="AS39" s="690"/>
      <c r="AT39" s="690"/>
      <c r="AU39" s="690"/>
      <c r="AV39" s="690"/>
      <c r="AW39" s="690"/>
      <c r="AX39" s="690"/>
      <c r="AY39" s="691"/>
      <c r="AZ39" s="623">
        <v>11749</v>
      </c>
      <c r="BA39" s="624"/>
      <c r="BB39" s="624"/>
      <c r="BC39" s="624"/>
      <c r="BD39" s="654"/>
      <c r="BE39" s="654"/>
      <c r="BF39" s="680"/>
      <c r="BG39" s="620" t="s">
        <v>340</v>
      </c>
      <c r="BH39" s="621"/>
      <c r="BI39" s="621"/>
      <c r="BJ39" s="621"/>
      <c r="BK39" s="621"/>
      <c r="BL39" s="621"/>
      <c r="BM39" s="621"/>
      <c r="BN39" s="621"/>
      <c r="BO39" s="621"/>
      <c r="BP39" s="621"/>
      <c r="BQ39" s="621"/>
      <c r="BR39" s="621"/>
      <c r="BS39" s="621"/>
      <c r="BT39" s="621"/>
      <c r="BU39" s="622"/>
      <c r="BV39" s="623">
        <v>3125</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163044</v>
      </c>
      <c r="CS39" s="654"/>
      <c r="CT39" s="654"/>
      <c r="CU39" s="654"/>
      <c r="CV39" s="654"/>
      <c r="CW39" s="654"/>
      <c r="CX39" s="654"/>
      <c r="CY39" s="655"/>
      <c r="CZ39" s="628">
        <v>1.5</v>
      </c>
      <c r="DA39" s="656"/>
      <c r="DB39" s="656"/>
      <c r="DC39" s="658"/>
      <c r="DD39" s="632">
        <v>152539</v>
      </c>
      <c r="DE39" s="654"/>
      <c r="DF39" s="654"/>
      <c r="DG39" s="654"/>
      <c r="DH39" s="654"/>
      <c r="DI39" s="654"/>
      <c r="DJ39" s="654"/>
      <c r="DK39" s="655"/>
      <c r="DL39" s="632" t="s">
        <v>239</v>
      </c>
      <c r="DM39" s="654"/>
      <c r="DN39" s="654"/>
      <c r="DO39" s="654"/>
      <c r="DP39" s="654"/>
      <c r="DQ39" s="654"/>
      <c r="DR39" s="654"/>
      <c r="DS39" s="654"/>
      <c r="DT39" s="654"/>
      <c r="DU39" s="654"/>
      <c r="DV39" s="655"/>
      <c r="DW39" s="628" t="s">
        <v>131</v>
      </c>
      <c r="DX39" s="656"/>
      <c r="DY39" s="656"/>
      <c r="DZ39" s="656"/>
      <c r="EA39" s="656"/>
      <c r="EB39" s="656"/>
      <c r="EC39" s="657"/>
    </row>
    <row r="40" spans="2:133" ht="11.25" customHeight="1" x14ac:dyDescent="0.2">
      <c r="B40" s="620" t="s">
        <v>342</v>
      </c>
      <c r="C40" s="621"/>
      <c r="D40" s="621"/>
      <c r="E40" s="621"/>
      <c r="F40" s="621"/>
      <c r="G40" s="621"/>
      <c r="H40" s="621"/>
      <c r="I40" s="621"/>
      <c r="J40" s="621"/>
      <c r="K40" s="621"/>
      <c r="L40" s="621"/>
      <c r="M40" s="621"/>
      <c r="N40" s="621"/>
      <c r="O40" s="621"/>
      <c r="P40" s="621"/>
      <c r="Q40" s="622"/>
      <c r="R40" s="623">
        <v>66649</v>
      </c>
      <c r="S40" s="624"/>
      <c r="T40" s="624"/>
      <c r="U40" s="624"/>
      <c r="V40" s="624"/>
      <c r="W40" s="624"/>
      <c r="X40" s="624"/>
      <c r="Y40" s="625"/>
      <c r="Z40" s="626">
        <v>0.6</v>
      </c>
      <c r="AA40" s="626"/>
      <c r="AB40" s="626"/>
      <c r="AC40" s="626"/>
      <c r="AD40" s="627" t="s">
        <v>131</v>
      </c>
      <c r="AE40" s="627"/>
      <c r="AF40" s="627"/>
      <c r="AG40" s="627"/>
      <c r="AH40" s="627"/>
      <c r="AI40" s="627"/>
      <c r="AJ40" s="627"/>
      <c r="AK40" s="627"/>
      <c r="AL40" s="628" t="s">
        <v>131</v>
      </c>
      <c r="AM40" s="629"/>
      <c r="AN40" s="629"/>
      <c r="AO40" s="630"/>
      <c r="AQ40" s="689" t="s">
        <v>343</v>
      </c>
      <c r="AR40" s="690"/>
      <c r="AS40" s="690"/>
      <c r="AT40" s="690"/>
      <c r="AU40" s="690"/>
      <c r="AV40" s="690"/>
      <c r="AW40" s="690"/>
      <c r="AX40" s="690"/>
      <c r="AY40" s="691"/>
      <c r="AZ40" s="623" t="s">
        <v>131</v>
      </c>
      <c r="BA40" s="624"/>
      <c r="BB40" s="624"/>
      <c r="BC40" s="624"/>
      <c r="BD40" s="654"/>
      <c r="BE40" s="654"/>
      <c r="BF40" s="680"/>
      <c r="BG40" s="669" t="s">
        <v>344</v>
      </c>
      <c r="BH40" s="670"/>
      <c r="BI40" s="670"/>
      <c r="BJ40" s="670"/>
      <c r="BK40" s="670"/>
      <c r="BL40" s="223"/>
      <c r="BM40" s="621" t="s">
        <v>345</v>
      </c>
      <c r="BN40" s="621"/>
      <c r="BO40" s="621"/>
      <c r="BP40" s="621"/>
      <c r="BQ40" s="621"/>
      <c r="BR40" s="621"/>
      <c r="BS40" s="621"/>
      <c r="BT40" s="621"/>
      <c r="BU40" s="622"/>
      <c r="BV40" s="623">
        <v>85</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1300</v>
      </c>
      <c r="CS40" s="624"/>
      <c r="CT40" s="624"/>
      <c r="CU40" s="624"/>
      <c r="CV40" s="624"/>
      <c r="CW40" s="624"/>
      <c r="CX40" s="624"/>
      <c r="CY40" s="625"/>
      <c r="CZ40" s="628">
        <v>0</v>
      </c>
      <c r="DA40" s="656"/>
      <c r="DB40" s="656"/>
      <c r="DC40" s="658"/>
      <c r="DD40" s="632">
        <v>1300</v>
      </c>
      <c r="DE40" s="624"/>
      <c r="DF40" s="624"/>
      <c r="DG40" s="624"/>
      <c r="DH40" s="624"/>
      <c r="DI40" s="624"/>
      <c r="DJ40" s="624"/>
      <c r="DK40" s="625"/>
      <c r="DL40" s="632" t="s">
        <v>239</v>
      </c>
      <c r="DM40" s="624"/>
      <c r="DN40" s="624"/>
      <c r="DO40" s="624"/>
      <c r="DP40" s="624"/>
      <c r="DQ40" s="624"/>
      <c r="DR40" s="624"/>
      <c r="DS40" s="624"/>
      <c r="DT40" s="624"/>
      <c r="DU40" s="624"/>
      <c r="DV40" s="625"/>
      <c r="DW40" s="628" t="s">
        <v>239</v>
      </c>
      <c r="DX40" s="656"/>
      <c r="DY40" s="656"/>
      <c r="DZ40" s="656"/>
      <c r="EA40" s="656"/>
      <c r="EB40" s="656"/>
      <c r="EC40" s="657"/>
    </row>
    <row r="41" spans="2:133" ht="11.25" customHeight="1" x14ac:dyDescent="0.2">
      <c r="B41" s="644" t="s">
        <v>347</v>
      </c>
      <c r="C41" s="645"/>
      <c r="D41" s="645"/>
      <c r="E41" s="645"/>
      <c r="F41" s="645"/>
      <c r="G41" s="645"/>
      <c r="H41" s="645"/>
      <c r="I41" s="645"/>
      <c r="J41" s="645"/>
      <c r="K41" s="645"/>
      <c r="L41" s="645"/>
      <c r="M41" s="645"/>
      <c r="N41" s="645"/>
      <c r="O41" s="645"/>
      <c r="P41" s="645"/>
      <c r="Q41" s="646"/>
      <c r="R41" s="698">
        <v>11500016</v>
      </c>
      <c r="S41" s="699"/>
      <c r="T41" s="699"/>
      <c r="U41" s="699"/>
      <c r="V41" s="699"/>
      <c r="W41" s="699"/>
      <c r="X41" s="699"/>
      <c r="Y41" s="700"/>
      <c r="Z41" s="701">
        <v>100</v>
      </c>
      <c r="AA41" s="701"/>
      <c r="AB41" s="701"/>
      <c r="AC41" s="701"/>
      <c r="AD41" s="702">
        <v>6631336</v>
      </c>
      <c r="AE41" s="702"/>
      <c r="AF41" s="702"/>
      <c r="AG41" s="702"/>
      <c r="AH41" s="702"/>
      <c r="AI41" s="702"/>
      <c r="AJ41" s="702"/>
      <c r="AK41" s="702"/>
      <c r="AL41" s="703">
        <v>100</v>
      </c>
      <c r="AM41" s="683"/>
      <c r="AN41" s="683"/>
      <c r="AO41" s="704"/>
      <c r="AQ41" s="689" t="s">
        <v>348</v>
      </c>
      <c r="AR41" s="690"/>
      <c r="AS41" s="690"/>
      <c r="AT41" s="690"/>
      <c r="AU41" s="690"/>
      <c r="AV41" s="690"/>
      <c r="AW41" s="690"/>
      <c r="AX41" s="690"/>
      <c r="AY41" s="691"/>
      <c r="AZ41" s="623">
        <v>134773</v>
      </c>
      <c r="BA41" s="624"/>
      <c r="BB41" s="624"/>
      <c r="BC41" s="624"/>
      <c r="BD41" s="654"/>
      <c r="BE41" s="654"/>
      <c r="BF41" s="680"/>
      <c r="BG41" s="669"/>
      <c r="BH41" s="670"/>
      <c r="BI41" s="670"/>
      <c r="BJ41" s="670"/>
      <c r="BK41" s="670"/>
      <c r="BL41" s="223"/>
      <c r="BM41" s="621" t="s">
        <v>349</v>
      </c>
      <c r="BN41" s="621"/>
      <c r="BO41" s="621"/>
      <c r="BP41" s="621"/>
      <c r="BQ41" s="621"/>
      <c r="BR41" s="621"/>
      <c r="BS41" s="621"/>
      <c r="BT41" s="621"/>
      <c r="BU41" s="622"/>
      <c r="BV41" s="623" t="s">
        <v>175</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239</v>
      </c>
      <c r="CS41" s="654"/>
      <c r="CT41" s="654"/>
      <c r="CU41" s="654"/>
      <c r="CV41" s="654"/>
      <c r="CW41" s="654"/>
      <c r="CX41" s="654"/>
      <c r="CY41" s="655"/>
      <c r="CZ41" s="628" t="s">
        <v>239</v>
      </c>
      <c r="DA41" s="656"/>
      <c r="DB41" s="656"/>
      <c r="DC41" s="658"/>
      <c r="DD41" s="632" t="s">
        <v>175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351</v>
      </c>
      <c r="AR42" s="706"/>
      <c r="AS42" s="706"/>
      <c r="AT42" s="706"/>
      <c r="AU42" s="706"/>
      <c r="AV42" s="706"/>
      <c r="AW42" s="706"/>
      <c r="AX42" s="706"/>
      <c r="AY42" s="707"/>
      <c r="AZ42" s="698">
        <v>691695</v>
      </c>
      <c r="BA42" s="699"/>
      <c r="BB42" s="699"/>
      <c r="BC42" s="699"/>
      <c r="BD42" s="682"/>
      <c r="BE42" s="682"/>
      <c r="BF42" s="684"/>
      <c r="BG42" s="671"/>
      <c r="BH42" s="672"/>
      <c r="BI42" s="672"/>
      <c r="BJ42" s="672"/>
      <c r="BK42" s="672"/>
      <c r="BL42" s="224"/>
      <c r="BM42" s="645" t="s">
        <v>352</v>
      </c>
      <c r="BN42" s="645"/>
      <c r="BO42" s="645"/>
      <c r="BP42" s="645"/>
      <c r="BQ42" s="645"/>
      <c r="BR42" s="645"/>
      <c r="BS42" s="645"/>
      <c r="BT42" s="645"/>
      <c r="BU42" s="646"/>
      <c r="BV42" s="698">
        <v>390</v>
      </c>
      <c r="BW42" s="699"/>
      <c r="BX42" s="699"/>
      <c r="BY42" s="699"/>
      <c r="BZ42" s="699"/>
      <c r="CA42" s="699"/>
      <c r="CB42" s="708"/>
      <c r="CD42" s="620" t="s">
        <v>353</v>
      </c>
      <c r="CE42" s="621"/>
      <c r="CF42" s="621"/>
      <c r="CG42" s="621"/>
      <c r="CH42" s="621"/>
      <c r="CI42" s="621"/>
      <c r="CJ42" s="621"/>
      <c r="CK42" s="621"/>
      <c r="CL42" s="621"/>
      <c r="CM42" s="621"/>
      <c r="CN42" s="621"/>
      <c r="CO42" s="621"/>
      <c r="CP42" s="621"/>
      <c r="CQ42" s="622"/>
      <c r="CR42" s="623">
        <v>1079442</v>
      </c>
      <c r="CS42" s="654"/>
      <c r="CT42" s="654"/>
      <c r="CU42" s="654"/>
      <c r="CV42" s="654"/>
      <c r="CW42" s="654"/>
      <c r="CX42" s="654"/>
      <c r="CY42" s="655"/>
      <c r="CZ42" s="628">
        <v>9.9</v>
      </c>
      <c r="DA42" s="656"/>
      <c r="DB42" s="656"/>
      <c r="DC42" s="658"/>
      <c r="DD42" s="632">
        <v>195461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354</v>
      </c>
      <c r="CD43" s="620" t="s">
        <v>355</v>
      </c>
      <c r="CE43" s="621"/>
      <c r="CF43" s="621"/>
      <c r="CG43" s="621"/>
      <c r="CH43" s="621"/>
      <c r="CI43" s="621"/>
      <c r="CJ43" s="621"/>
      <c r="CK43" s="621"/>
      <c r="CL43" s="621"/>
      <c r="CM43" s="621"/>
      <c r="CN43" s="621"/>
      <c r="CO43" s="621"/>
      <c r="CP43" s="621"/>
      <c r="CQ43" s="622"/>
      <c r="CR43" s="623">
        <v>4788</v>
      </c>
      <c r="CS43" s="654"/>
      <c r="CT43" s="654"/>
      <c r="CU43" s="654"/>
      <c r="CV43" s="654"/>
      <c r="CW43" s="654"/>
      <c r="CX43" s="654"/>
      <c r="CY43" s="655"/>
      <c r="CZ43" s="628">
        <v>0</v>
      </c>
      <c r="DA43" s="656"/>
      <c r="DB43" s="656"/>
      <c r="DC43" s="658"/>
      <c r="DD43" s="632">
        <v>4788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357</v>
      </c>
      <c r="CG44" s="621"/>
      <c r="CH44" s="621"/>
      <c r="CI44" s="621"/>
      <c r="CJ44" s="621"/>
      <c r="CK44" s="621"/>
      <c r="CL44" s="621"/>
      <c r="CM44" s="621"/>
      <c r="CN44" s="621"/>
      <c r="CO44" s="621"/>
      <c r="CP44" s="621"/>
      <c r="CQ44" s="622"/>
      <c r="CR44" s="623">
        <v>1023504</v>
      </c>
      <c r="CS44" s="624"/>
      <c r="CT44" s="624"/>
      <c r="CU44" s="624"/>
      <c r="CV44" s="624"/>
      <c r="CW44" s="624"/>
      <c r="CX44" s="624"/>
      <c r="CY44" s="625"/>
      <c r="CZ44" s="628">
        <v>9.4</v>
      </c>
      <c r="DA44" s="629"/>
      <c r="DB44" s="629"/>
      <c r="DC44" s="635"/>
      <c r="DD44" s="632">
        <v>171992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400358</v>
      </c>
      <c r="CS45" s="654"/>
      <c r="CT45" s="654"/>
      <c r="CU45" s="654"/>
      <c r="CV45" s="654"/>
      <c r="CW45" s="654"/>
      <c r="CX45" s="654"/>
      <c r="CY45" s="655"/>
      <c r="CZ45" s="628">
        <v>3.7</v>
      </c>
      <c r="DA45" s="656"/>
      <c r="DB45" s="656"/>
      <c r="DC45" s="658"/>
      <c r="DD45" s="632">
        <v>31202</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360</v>
      </c>
      <c r="CG46" s="621"/>
      <c r="CH46" s="621"/>
      <c r="CI46" s="621"/>
      <c r="CJ46" s="621"/>
      <c r="CK46" s="621"/>
      <c r="CL46" s="621"/>
      <c r="CM46" s="621"/>
      <c r="CN46" s="621"/>
      <c r="CO46" s="621"/>
      <c r="CP46" s="621"/>
      <c r="CQ46" s="622"/>
      <c r="CR46" s="623">
        <v>581844</v>
      </c>
      <c r="CS46" s="624"/>
      <c r="CT46" s="624"/>
      <c r="CU46" s="624"/>
      <c r="CV46" s="624"/>
      <c r="CW46" s="624"/>
      <c r="CX46" s="624"/>
      <c r="CY46" s="625"/>
      <c r="CZ46" s="628">
        <v>5.3</v>
      </c>
      <c r="DA46" s="629"/>
      <c r="DB46" s="629"/>
      <c r="DC46" s="635"/>
      <c r="DD46" s="632">
        <v>136491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361</v>
      </c>
      <c r="CG47" s="621"/>
      <c r="CH47" s="621"/>
      <c r="CI47" s="621"/>
      <c r="CJ47" s="621"/>
      <c r="CK47" s="621"/>
      <c r="CL47" s="621"/>
      <c r="CM47" s="621"/>
      <c r="CN47" s="621"/>
      <c r="CO47" s="621"/>
      <c r="CP47" s="621"/>
      <c r="CQ47" s="622"/>
      <c r="CR47" s="623">
        <v>55938</v>
      </c>
      <c r="CS47" s="654"/>
      <c r="CT47" s="654"/>
      <c r="CU47" s="654"/>
      <c r="CV47" s="654"/>
      <c r="CW47" s="654"/>
      <c r="CX47" s="654"/>
      <c r="CY47" s="655"/>
      <c r="CZ47" s="628">
        <v>0.5</v>
      </c>
      <c r="DA47" s="656"/>
      <c r="DB47" s="656"/>
      <c r="DC47" s="658"/>
      <c r="DD47" s="632">
        <v>23469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362</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363</v>
      </c>
      <c r="CE49" s="645"/>
      <c r="CF49" s="645"/>
      <c r="CG49" s="645"/>
      <c r="CH49" s="645"/>
      <c r="CI49" s="645"/>
      <c r="CJ49" s="645"/>
      <c r="CK49" s="645"/>
      <c r="CL49" s="645"/>
      <c r="CM49" s="645"/>
      <c r="CN49" s="645"/>
      <c r="CO49" s="645"/>
      <c r="CP49" s="645"/>
      <c r="CQ49" s="646"/>
      <c r="CR49" s="698">
        <v>10919543</v>
      </c>
      <c r="CS49" s="682"/>
      <c r="CT49" s="682"/>
      <c r="CU49" s="682"/>
      <c r="CV49" s="682"/>
      <c r="CW49" s="682"/>
      <c r="CX49" s="682"/>
      <c r="CY49" s="711"/>
      <c r="CZ49" s="703">
        <v>100</v>
      </c>
      <c r="DA49" s="712"/>
      <c r="DB49" s="712"/>
      <c r="DC49" s="713"/>
      <c r="DD49" s="714">
        <v>8119415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x5uEzOrMnXu756FfenkwVOfrOS0oObVLa0wvaCwx/l++GS7Xjpt5Aw95NxQtbjdLlAs5MIuAEiOi4ntthVdFw==" saltValue="qCz3YRZKOdrMLVpAiH+X9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365</v>
      </c>
      <c r="DK2" s="737"/>
      <c r="DL2" s="737"/>
      <c r="DM2" s="737"/>
      <c r="DN2" s="737"/>
      <c r="DO2" s="738"/>
      <c r="DP2" s="228"/>
      <c r="DQ2" s="736" t="s">
        <v>366</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367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368</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369</v>
      </c>
      <c r="B5" s="730"/>
      <c r="C5" s="730"/>
      <c r="D5" s="730"/>
      <c r="E5" s="730"/>
      <c r="F5" s="730"/>
      <c r="G5" s="730"/>
      <c r="H5" s="730"/>
      <c r="I5" s="730"/>
      <c r="J5" s="730"/>
      <c r="K5" s="730"/>
      <c r="L5" s="730"/>
      <c r="M5" s="730"/>
      <c r="N5" s="730"/>
      <c r="O5" s="730"/>
      <c r="P5" s="731"/>
      <c r="Q5" s="725" t="s">
        <v>370</v>
      </c>
      <c r="R5" s="721"/>
      <c r="S5" s="721"/>
      <c r="T5" s="721"/>
      <c r="U5" s="722"/>
      <c r="V5" s="725" t="s">
        <v>371</v>
      </c>
      <c r="W5" s="721"/>
      <c r="X5" s="721"/>
      <c r="Y5" s="721"/>
      <c r="Z5" s="722"/>
      <c r="AA5" s="725" t="s">
        <v>372</v>
      </c>
      <c r="AB5" s="721"/>
      <c r="AC5" s="721"/>
      <c r="AD5" s="721"/>
      <c r="AE5" s="721"/>
      <c r="AF5" s="741" t="s">
        <v>373</v>
      </c>
      <c r="AG5" s="721"/>
      <c r="AH5" s="721"/>
      <c r="AI5" s="721"/>
      <c r="AJ5" s="727"/>
      <c r="AK5" s="721" t="s">
        <v>374</v>
      </c>
      <c r="AL5" s="721"/>
      <c r="AM5" s="721"/>
      <c r="AN5" s="721"/>
      <c r="AO5" s="722"/>
      <c r="AP5" s="725" t="s">
        <v>375</v>
      </c>
      <c r="AQ5" s="721"/>
      <c r="AR5" s="721"/>
      <c r="AS5" s="721"/>
      <c r="AT5" s="722"/>
      <c r="AU5" s="725" t="s">
        <v>376</v>
      </c>
      <c r="AV5" s="721"/>
      <c r="AW5" s="721"/>
      <c r="AX5" s="721"/>
      <c r="AY5" s="727"/>
      <c r="AZ5" s="232"/>
      <c r="BA5" s="232"/>
      <c r="BB5" s="232"/>
      <c r="BC5" s="232"/>
      <c r="BD5" s="232"/>
      <c r="BE5" s="233"/>
      <c r="BF5" s="233"/>
      <c r="BG5" s="233"/>
      <c r="BH5" s="233"/>
      <c r="BI5" s="233"/>
      <c r="BJ5" s="233"/>
      <c r="BK5" s="233"/>
      <c r="BL5" s="233"/>
      <c r="BM5" s="233"/>
      <c r="BN5" s="233"/>
      <c r="BO5" s="233"/>
      <c r="BP5" s="233"/>
      <c r="BQ5" s="729" t="s">
        <v>377</v>
      </c>
      <c r="BR5" s="730"/>
      <c r="BS5" s="730"/>
      <c r="BT5" s="730"/>
      <c r="BU5" s="730"/>
      <c r="BV5" s="730"/>
      <c r="BW5" s="730"/>
      <c r="BX5" s="730"/>
      <c r="BY5" s="730"/>
      <c r="BZ5" s="730"/>
      <c r="CA5" s="730"/>
      <c r="CB5" s="730"/>
      <c r="CC5" s="730"/>
      <c r="CD5" s="730"/>
      <c r="CE5" s="730"/>
      <c r="CF5" s="730"/>
      <c r="CG5" s="731"/>
      <c r="CH5" s="725" t="s">
        <v>378</v>
      </c>
      <c r="CI5" s="721"/>
      <c r="CJ5" s="721"/>
      <c r="CK5" s="721"/>
      <c r="CL5" s="722"/>
      <c r="CM5" s="725" t="s">
        <v>379</v>
      </c>
      <c r="CN5" s="721"/>
      <c r="CO5" s="721"/>
      <c r="CP5" s="721"/>
      <c r="CQ5" s="722"/>
      <c r="CR5" s="725" t="s">
        <v>380</v>
      </c>
      <c r="CS5" s="721"/>
      <c r="CT5" s="721"/>
      <c r="CU5" s="721"/>
      <c r="CV5" s="722"/>
      <c r="CW5" s="725" t="s">
        <v>381</v>
      </c>
      <c r="CX5" s="721"/>
      <c r="CY5" s="721"/>
      <c r="CZ5" s="721"/>
      <c r="DA5" s="722"/>
      <c r="DB5" s="725" t="s">
        <v>382</v>
      </c>
      <c r="DC5" s="721"/>
      <c r="DD5" s="721"/>
      <c r="DE5" s="721"/>
      <c r="DF5" s="722"/>
      <c r="DG5" s="774" t="s">
        <v>383</v>
      </c>
      <c r="DH5" s="775"/>
      <c r="DI5" s="775"/>
      <c r="DJ5" s="775"/>
      <c r="DK5" s="776"/>
      <c r="DL5" s="774" t="s">
        <v>384</v>
      </c>
      <c r="DM5" s="775"/>
      <c r="DN5" s="775"/>
      <c r="DO5" s="775"/>
      <c r="DP5" s="776"/>
      <c r="DQ5" s="725" t="s">
        <v>385</v>
      </c>
      <c r="DR5" s="721"/>
      <c r="DS5" s="721"/>
      <c r="DT5" s="721"/>
      <c r="DU5" s="722"/>
      <c r="DV5" s="725" t="s">
        <v>376</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386</v>
      </c>
      <c r="C7" s="761"/>
      <c r="D7" s="761"/>
      <c r="E7" s="761"/>
      <c r="F7" s="761"/>
      <c r="G7" s="761"/>
      <c r="H7" s="761"/>
      <c r="I7" s="761"/>
      <c r="J7" s="761"/>
      <c r="K7" s="761"/>
      <c r="L7" s="761"/>
      <c r="M7" s="761"/>
      <c r="N7" s="761"/>
      <c r="O7" s="761"/>
      <c r="P7" s="762"/>
      <c r="Q7" s="763"/>
      <c r="R7" s="764"/>
      <c r="S7" s="764"/>
      <c r="T7" s="764"/>
      <c r="U7" s="764"/>
      <c r="V7" s="764"/>
      <c r="W7" s="764"/>
      <c r="X7" s="764"/>
      <c r="Y7" s="764"/>
      <c r="Z7" s="764"/>
      <c r="AA7" s="764"/>
      <c r="AB7" s="764"/>
      <c r="AC7" s="764"/>
      <c r="AD7" s="764"/>
      <c r="AE7" s="765"/>
      <c r="AF7" s="766">
        <v>552</v>
      </c>
      <c r="AG7" s="767"/>
      <c r="AH7" s="767"/>
      <c r="AI7" s="767"/>
      <c r="AJ7" s="768"/>
      <c r="AK7" s="769"/>
      <c r="AL7" s="770"/>
      <c r="AM7" s="770"/>
      <c r="AN7" s="770"/>
      <c r="AO7" s="770"/>
      <c r="AP7" s="770"/>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49" t="s">
        <v>387</v>
      </c>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v>0</v>
      </c>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389</v>
      </c>
      <c r="B23" s="789" t="s">
        <v>390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552</v>
      </c>
      <c r="AG23" s="793"/>
      <c r="AH23" s="793"/>
      <c r="AI23" s="793"/>
      <c r="AJ23" s="796"/>
      <c r="AK23" s="797"/>
      <c r="AL23" s="798"/>
      <c r="AM23" s="798"/>
      <c r="AN23" s="798"/>
      <c r="AO23" s="798"/>
      <c r="AP23" s="793"/>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369</v>
      </c>
      <c r="B26" s="730"/>
      <c r="C26" s="730"/>
      <c r="D26" s="730"/>
      <c r="E26" s="730"/>
      <c r="F26" s="730"/>
      <c r="G26" s="730"/>
      <c r="H26" s="730"/>
      <c r="I26" s="730"/>
      <c r="J26" s="730"/>
      <c r="K26" s="730"/>
      <c r="L26" s="730"/>
      <c r="M26" s="730"/>
      <c r="N26" s="730"/>
      <c r="O26" s="730"/>
      <c r="P26" s="731"/>
      <c r="Q26" s="725" t="s">
        <v>393</v>
      </c>
      <c r="R26" s="721"/>
      <c r="S26" s="721"/>
      <c r="T26" s="721"/>
      <c r="U26" s="722"/>
      <c r="V26" s="725" t="s">
        <v>394</v>
      </c>
      <c r="W26" s="721"/>
      <c r="X26" s="721"/>
      <c r="Y26" s="721"/>
      <c r="Z26" s="722"/>
      <c r="AA26" s="725" t="s">
        <v>395</v>
      </c>
      <c r="AB26" s="721"/>
      <c r="AC26" s="721"/>
      <c r="AD26" s="721"/>
      <c r="AE26" s="721"/>
      <c r="AF26" s="814" t="s">
        <v>396</v>
      </c>
      <c r="AG26" s="815"/>
      <c r="AH26" s="815"/>
      <c r="AI26" s="815"/>
      <c r="AJ26" s="816"/>
      <c r="AK26" s="721" t="s">
        <v>397</v>
      </c>
      <c r="AL26" s="721"/>
      <c r="AM26" s="721"/>
      <c r="AN26" s="721"/>
      <c r="AO26" s="722"/>
      <c r="AP26" s="725" t="s">
        <v>398</v>
      </c>
      <c r="AQ26" s="721"/>
      <c r="AR26" s="721"/>
      <c r="AS26" s="721"/>
      <c r="AT26" s="722"/>
      <c r="AU26" s="725" t="s">
        <v>399</v>
      </c>
      <c r="AV26" s="721"/>
      <c r="AW26" s="721"/>
      <c r="AX26" s="721"/>
      <c r="AY26" s="722"/>
      <c r="AZ26" s="725" t="s">
        <v>400</v>
      </c>
      <c r="BA26" s="721"/>
      <c r="BB26" s="721"/>
      <c r="BC26" s="721"/>
      <c r="BD26" s="722"/>
      <c r="BE26" s="725" t="s">
        <v>376</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401</v>
      </c>
      <c r="C28" s="761"/>
      <c r="D28" s="761"/>
      <c r="E28" s="761"/>
      <c r="F28" s="761"/>
      <c r="G28" s="761"/>
      <c r="H28" s="761"/>
      <c r="I28" s="761"/>
      <c r="J28" s="761"/>
      <c r="K28" s="761"/>
      <c r="L28" s="761"/>
      <c r="M28" s="761"/>
      <c r="N28" s="761"/>
      <c r="O28" s="761"/>
      <c r="P28" s="762"/>
      <c r="Q28" s="822"/>
      <c r="R28" s="823"/>
      <c r="S28" s="823"/>
      <c r="T28" s="823"/>
      <c r="U28" s="823"/>
      <c r="V28" s="823"/>
      <c r="W28" s="823"/>
      <c r="X28" s="823"/>
      <c r="Y28" s="823"/>
      <c r="Z28" s="823"/>
      <c r="AA28" s="823"/>
      <c r="AB28" s="823"/>
      <c r="AC28" s="823"/>
      <c r="AD28" s="823"/>
      <c r="AE28" s="824"/>
      <c r="AF28" s="825">
        <v>8</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402</v>
      </c>
      <c r="C29" s="750"/>
      <c r="D29" s="750"/>
      <c r="E29" s="750"/>
      <c r="F29" s="750"/>
      <c r="G29" s="750"/>
      <c r="H29" s="750"/>
      <c r="I29" s="750"/>
      <c r="J29" s="750"/>
      <c r="K29" s="750"/>
      <c r="L29" s="750"/>
      <c r="M29" s="750"/>
      <c r="N29" s="750"/>
      <c r="O29" s="750"/>
      <c r="P29" s="751"/>
      <c r="Q29" s="752"/>
      <c r="R29" s="753"/>
      <c r="S29" s="753"/>
      <c r="T29" s="753"/>
      <c r="U29" s="753"/>
      <c r="V29" s="753"/>
      <c r="W29" s="753"/>
      <c r="X29" s="753"/>
      <c r="Y29" s="753"/>
      <c r="Z29" s="753"/>
      <c r="AA29" s="753"/>
      <c r="AB29" s="753"/>
      <c r="AC29" s="753"/>
      <c r="AD29" s="753"/>
      <c r="AE29" s="754"/>
      <c r="AF29" s="755">
        <v>54</v>
      </c>
      <c r="AG29" s="756"/>
      <c r="AH29" s="756"/>
      <c r="AI29" s="756"/>
      <c r="AJ29" s="757"/>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403</v>
      </c>
      <c r="C30" s="750"/>
      <c r="D30" s="750"/>
      <c r="E30" s="750"/>
      <c r="F30" s="750"/>
      <c r="G30" s="750"/>
      <c r="H30" s="750"/>
      <c r="I30" s="750"/>
      <c r="J30" s="750"/>
      <c r="K30" s="750"/>
      <c r="L30" s="750"/>
      <c r="M30" s="750"/>
      <c r="N30" s="750"/>
      <c r="O30" s="750"/>
      <c r="P30" s="751"/>
      <c r="Q30" s="752"/>
      <c r="R30" s="753"/>
      <c r="S30" s="753"/>
      <c r="T30" s="753"/>
      <c r="U30" s="753"/>
      <c r="V30" s="753"/>
      <c r="W30" s="753"/>
      <c r="X30" s="753"/>
      <c r="Y30" s="753"/>
      <c r="Z30" s="753"/>
      <c r="AA30" s="753"/>
      <c r="AB30" s="753"/>
      <c r="AC30" s="753"/>
      <c r="AD30" s="753"/>
      <c r="AE30" s="754"/>
      <c r="AF30" s="755">
        <v>1</v>
      </c>
      <c r="AG30" s="756"/>
      <c r="AH30" s="756"/>
      <c r="AI30" s="756"/>
      <c r="AJ30" s="757"/>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404</v>
      </c>
      <c r="C31" s="750"/>
      <c r="D31" s="750"/>
      <c r="E31" s="750"/>
      <c r="F31" s="750"/>
      <c r="G31" s="750"/>
      <c r="H31" s="750"/>
      <c r="I31" s="750"/>
      <c r="J31" s="750"/>
      <c r="K31" s="750"/>
      <c r="L31" s="750"/>
      <c r="M31" s="750"/>
      <c r="N31" s="750"/>
      <c r="O31" s="750"/>
      <c r="P31" s="751"/>
      <c r="Q31" s="752"/>
      <c r="R31" s="753"/>
      <c r="S31" s="753"/>
      <c r="T31" s="753"/>
      <c r="U31" s="753"/>
      <c r="V31" s="753"/>
      <c r="W31" s="753"/>
      <c r="X31" s="753"/>
      <c r="Y31" s="753"/>
      <c r="Z31" s="753"/>
      <c r="AA31" s="753"/>
      <c r="AB31" s="753"/>
      <c r="AC31" s="753"/>
      <c r="AD31" s="753"/>
      <c r="AE31" s="754"/>
      <c r="AF31" s="755">
        <v>427</v>
      </c>
      <c r="AG31" s="756"/>
      <c r="AH31" s="756"/>
      <c r="AI31" s="756"/>
      <c r="AJ31" s="757"/>
      <c r="AK31" s="834"/>
      <c r="AL31" s="830"/>
      <c r="AM31" s="830"/>
      <c r="AN31" s="830"/>
      <c r="AO31" s="830"/>
      <c r="AP31" s="830"/>
      <c r="AQ31" s="830"/>
      <c r="AR31" s="830"/>
      <c r="AS31" s="830"/>
      <c r="AT31" s="830"/>
      <c r="AU31" s="830"/>
      <c r="AV31" s="830"/>
      <c r="AW31" s="830"/>
      <c r="AX31" s="830"/>
      <c r="AY31" s="830"/>
      <c r="AZ31" s="831"/>
      <c r="BA31" s="831"/>
      <c r="BB31" s="831"/>
      <c r="BC31" s="831"/>
      <c r="BD31" s="831"/>
      <c r="BE31" s="832" t="s">
        <v>405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406</v>
      </c>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v>40</v>
      </c>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t="s">
        <v>407</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t="s">
        <v>408</v>
      </c>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v>28</v>
      </c>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t="s">
        <v>409</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389</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558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414</v>
      </c>
      <c r="B66" s="730"/>
      <c r="C66" s="730"/>
      <c r="D66" s="730"/>
      <c r="E66" s="730"/>
      <c r="F66" s="730"/>
      <c r="G66" s="730"/>
      <c r="H66" s="730"/>
      <c r="I66" s="730"/>
      <c r="J66" s="730"/>
      <c r="K66" s="730"/>
      <c r="L66" s="730"/>
      <c r="M66" s="730"/>
      <c r="N66" s="730"/>
      <c r="O66" s="730"/>
      <c r="P66" s="731"/>
      <c r="Q66" s="725" t="s">
        <v>415</v>
      </c>
      <c r="R66" s="721"/>
      <c r="S66" s="721"/>
      <c r="T66" s="721"/>
      <c r="U66" s="722"/>
      <c r="V66" s="725" t="s">
        <v>416</v>
      </c>
      <c r="W66" s="721"/>
      <c r="X66" s="721"/>
      <c r="Y66" s="721"/>
      <c r="Z66" s="722"/>
      <c r="AA66" s="725" t="s">
        <v>395</v>
      </c>
      <c r="AB66" s="721"/>
      <c r="AC66" s="721"/>
      <c r="AD66" s="721"/>
      <c r="AE66" s="722"/>
      <c r="AF66" s="854" t="s">
        <v>396</v>
      </c>
      <c r="AG66" s="815"/>
      <c r="AH66" s="815"/>
      <c r="AI66" s="815"/>
      <c r="AJ66" s="855"/>
      <c r="AK66" s="725" t="s">
        <v>417</v>
      </c>
      <c r="AL66" s="730"/>
      <c r="AM66" s="730"/>
      <c r="AN66" s="730"/>
      <c r="AO66" s="731"/>
      <c r="AP66" s="725" t="s">
        <v>418</v>
      </c>
      <c r="AQ66" s="721"/>
      <c r="AR66" s="721"/>
      <c r="AS66" s="721"/>
      <c r="AT66" s="722"/>
      <c r="AU66" s="725" t="s">
        <v>419</v>
      </c>
      <c r="AV66" s="721"/>
      <c r="AW66" s="721"/>
      <c r="AX66" s="721"/>
      <c r="AY66" s="722"/>
      <c r="AZ66" s="725" t="s">
        <v>376</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389</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306</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306</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306</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1420448</v>
      </c>
      <c r="AB110" s="900"/>
      <c r="AC110" s="900"/>
      <c r="AD110" s="900"/>
      <c r="AE110" s="901"/>
      <c r="AF110" s="902">
        <v>1503601</v>
      </c>
      <c r="AG110" s="900"/>
      <c r="AH110" s="900"/>
      <c r="AI110" s="900"/>
      <c r="AJ110" s="901"/>
      <c r="AK110" s="902">
        <v>1426546</v>
      </c>
      <c r="AL110" s="900"/>
      <c r="AM110" s="900"/>
      <c r="AN110" s="900"/>
      <c r="AO110" s="901"/>
      <c r="AP110" s="903">
        <v>27.3</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12355184</v>
      </c>
      <c r="BR110" s="931"/>
      <c r="BS110" s="931"/>
      <c r="BT110" s="931"/>
      <c r="BU110" s="931"/>
      <c r="BV110" s="931">
        <v>11883171</v>
      </c>
      <c r="BW110" s="931"/>
      <c r="BX110" s="931"/>
      <c r="BY110" s="931"/>
      <c r="BZ110" s="931"/>
      <c r="CA110" s="931">
        <v>11347890</v>
      </c>
      <c r="CB110" s="931"/>
      <c r="CC110" s="931"/>
      <c r="CD110" s="931"/>
      <c r="CE110" s="931"/>
      <c r="CF110" s="944">
        <v>217</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412</v>
      </c>
      <c r="DH110" s="931"/>
      <c r="DI110" s="931"/>
      <c r="DJ110" s="931"/>
      <c r="DK110" s="931"/>
      <c r="DL110" s="931" t="s">
        <v>412</v>
      </c>
      <c r="DM110" s="931"/>
      <c r="DN110" s="931"/>
      <c r="DO110" s="931"/>
      <c r="DP110" s="931"/>
      <c r="DQ110" s="931" t="s">
        <v>437</v>
      </c>
      <c r="DR110" s="931"/>
      <c r="DS110" s="931"/>
      <c r="DT110" s="931"/>
      <c r="DU110" s="931"/>
      <c r="DV110" s="932" t="s">
        <v>412</v>
      </c>
      <c r="DW110" s="932"/>
      <c r="DX110" s="932"/>
      <c r="DY110" s="932"/>
      <c r="DZ110" s="933"/>
    </row>
    <row r="111" spans="1:131" s="230" customFormat="1" ht="26.25" customHeight="1" x14ac:dyDescent="0.2">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412</v>
      </c>
      <c r="AG111" s="938"/>
      <c r="AH111" s="938"/>
      <c r="AI111" s="938"/>
      <c r="AJ111" s="939"/>
      <c r="AK111" s="940" t="s">
        <v>412</v>
      </c>
      <c r="AL111" s="938"/>
      <c r="AM111" s="938"/>
      <c r="AN111" s="938"/>
      <c r="AO111" s="939"/>
      <c r="AP111" s="941" t="s">
        <v>412</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437</v>
      </c>
      <c r="BW111" s="926"/>
      <c r="BX111" s="926"/>
      <c r="BY111" s="926"/>
      <c r="BZ111" s="926"/>
      <c r="CA111" s="926" t="s">
        <v>412</v>
      </c>
      <c r="CB111" s="926"/>
      <c r="CC111" s="926"/>
      <c r="CD111" s="926"/>
      <c r="CE111" s="926"/>
      <c r="CF111" s="920" t="s">
        <v>412</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412</v>
      </c>
      <c r="DH111" s="926"/>
      <c r="DI111" s="926"/>
      <c r="DJ111" s="926"/>
      <c r="DK111" s="926"/>
      <c r="DL111" s="926" t="s">
        <v>412</v>
      </c>
      <c r="DM111" s="926"/>
      <c r="DN111" s="926"/>
      <c r="DO111" s="926"/>
      <c r="DP111" s="926"/>
      <c r="DQ111" s="926" t="s">
        <v>131</v>
      </c>
      <c r="DR111" s="926"/>
      <c r="DS111" s="926"/>
      <c r="DT111" s="926"/>
      <c r="DU111" s="926"/>
      <c r="DV111" s="927" t="s">
        <v>437</v>
      </c>
      <c r="DW111" s="927"/>
      <c r="DX111" s="927"/>
      <c r="DY111" s="927"/>
      <c r="DZ111" s="928"/>
    </row>
    <row r="112" spans="1:131" s="230" customFormat="1" ht="26.25" customHeight="1" x14ac:dyDescent="0.2">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437</v>
      </c>
      <c r="AB112" s="959"/>
      <c r="AC112" s="959"/>
      <c r="AD112" s="959"/>
      <c r="AE112" s="960"/>
      <c r="AF112" s="961" t="s">
        <v>412</v>
      </c>
      <c r="AG112" s="959"/>
      <c r="AH112" s="959"/>
      <c r="AI112" s="959"/>
      <c r="AJ112" s="960"/>
      <c r="AK112" s="961" t="s">
        <v>437</v>
      </c>
      <c r="AL112" s="959"/>
      <c r="AM112" s="959"/>
      <c r="AN112" s="959"/>
      <c r="AO112" s="960"/>
      <c r="AP112" s="962" t="s">
        <v>412</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7300976</v>
      </c>
      <c r="BR112" s="926"/>
      <c r="BS112" s="926"/>
      <c r="BT112" s="926"/>
      <c r="BU112" s="926"/>
      <c r="BV112" s="926">
        <v>5990923</v>
      </c>
      <c r="BW112" s="926"/>
      <c r="BX112" s="926"/>
      <c r="BY112" s="926"/>
      <c r="BZ112" s="926"/>
      <c r="CA112" s="926">
        <v>6205872</v>
      </c>
      <c r="CB112" s="926"/>
      <c r="CC112" s="926"/>
      <c r="CD112" s="926"/>
      <c r="CE112" s="926"/>
      <c r="CF112" s="920">
        <v>118.7</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437</v>
      </c>
      <c r="DH112" s="926"/>
      <c r="DI112" s="926"/>
      <c r="DJ112" s="926"/>
      <c r="DK112" s="926"/>
      <c r="DL112" s="926" t="s">
        <v>412</v>
      </c>
      <c r="DM112" s="926"/>
      <c r="DN112" s="926"/>
      <c r="DO112" s="926"/>
      <c r="DP112" s="926"/>
      <c r="DQ112" s="926" t="s">
        <v>437</v>
      </c>
      <c r="DR112" s="926"/>
      <c r="DS112" s="926"/>
      <c r="DT112" s="926"/>
      <c r="DU112" s="926"/>
      <c r="DV112" s="927" t="s">
        <v>412</v>
      </c>
      <c r="DW112" s="927"/>
      <c r="DX112" s="927"/>
      <c r="DY112" s="927"/>
      <c r="DZ112" s="928"/>
    </row>
    <row r="113" spans="1:130" s="230" customFormat="1" ht="26.25" customHeight="1" x14ac:dyDescent="0.2">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650683</v>
      </c>
      <c r="AB113" s="938"/>
      <c r="AC113" s="938"/>
      <c r="AD113" s="938"/>
      <c r="AE113" s="939"/>
      <c r="AF113" s="940">
        <v>864761</v>
      </c>
      <c r="AG113" s="938"/>
      <c r="AH113" s="938"/>
      <c r="AI113" s="938"/>
      <c r="AJ113" s="939"/>
      <c r="AK113" s="940">
        <v>809851</v>
      </c>
      <c r="AL113" s="938"/>
      <c r="AM113" s="938"/>
      <c r="AN113" s="938"/>
      <c r="AO113" s="939"/>
      <c r="AP113" s="941">
        <v>15.5</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412</v>
      </c>
      <c r="BR113" s="926"/>
      <c r="BS113" s="926"/>
      <c r="BT113" s="926"/>
      <c r="BU113" s="926"/>
      <c r="BV113" s="926" t="s">
        <v>412</v>
      </c>
      <c r="BW113" s="926"/>
      <c r="BX113" s="926"/>
      <c r="BY113" s="926"/>
      <c r="BZ113" s="926"/>
      <c r="CA113" s="926" t="s">
        <v>412</v>
      </c>
      <c r="CB113" s="926"/>
      <c r="CC113" s="926"/>
      <c r="CD113" s="926"/>
      <c r="CE113" s="926"/>
      <c r="CF113" s="920" t="s">
        <v>412</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437</v>
      </c>
      <c r="DH113" s="959"/>
      <c r="DI113" s="959"/>
      <c r="DJ113" s="959"/>
      <c r="DK113" s="960"/>
      <c r="DL113" s="961" t="s">
        <v>437</v>
      </c>
      <c r="DM113" s="959"/>
      <c r="DN113" s="959"/>
      <c r="DO113" s="959"/>
      <c r="DP113" s="960"/>
      <c r="DQ113" s="961" t="s">
        <v>412</v>
      </c>
      <c r="DR113" s="959"/>
      <c r="DS113" s="959"/>
      <c r="DT113" s="959"/>
      <c r="DU113" s="960"/>
      <c r="DV113" s="962" t="s">
        <v>412</v>
      </c>
      <c r="DW113" s="963"/>
      <c r="DX113" s="963"/>
      <c r="DY113" s="963"/>
      <c r="DZ113" s="964"/>
    </row>
    <row r="114" spans="1:130" s="230" customFormat="1" ht="26.25" customHeight="1" x14ac:dyDescent="0.2">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449</v>
      </c>
      <c r="AB114" s="959"/>
      <c r="AC114" s="959"/>
      <c r="AD114" s="959"/>
      <c r="AE114" s="960"/>
      <c r="AF114" s="961" t="s">
        <v>412</v>
      </c>
      <c r="AG114" s="959"/>
      <c r="AH114" s="959"/>
      <c r="AI114" s="959"/>
      <c r="AJ114" s="960"/>
      <c r="AK114" s="961" t="s">
        <v>412</v>
      </c>
      <c r="AL114" s="959"/>
      <c r="AM114" s="959"/>
      <c r="AN114" s="959"/>
      <c r="AO114" s="960"/>
      <c r="AP114" s="962" t="s">
        <v>412</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2432274</v>
      </c>
      <c r="BR114" s="926"/>
      <c r="BS114" s="926"/>
      <c r="BT114" s="926"/>
      <c r="BU114" s="926"/>
      <c r="BV114" s="926">
        <v>2393567</v>
      </c>
      <c r="BW114" s="926"/>
      <c r="BX114" s="926"/>
      <c r="BY114" s="926"/>
      <c r="BZ114" s="926"/>
      <c r="CA114" s="926">
        <v>2377449</v>
      </c>
      <c r="CB114" s="926"/>
      <c r="CC114" s="926"/>
      <c r="CD114" s="926"/>
      <c r="CE114" s="926"/>
      <c r="CF114" s="920">
        <v>45.5</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412</v>
      </c>
      <c r="DM114" s="959"/>
      <c r="DN114" s="959"/>
      <c r="DO114" s="959"/>
      <c r="DP114" s="960"/>
      <c r="DQ114" s="961" t="s">
        <v>412</v>
      </c>
      <c r="DR114" s="959"/>
      <c r="DS114" s="959"/>
      <c r="DT114" s="959"/>
      <c r="DU114" s="960"/>
      <c r="DV114" s="962" t="s">
        <v>412</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449</v>
      </c>
      <c r="AB115" s="938"/>
      <c r="AC115" s="938"/>
      <c r="AD115" s="938"/>
      <c r="AE115" s="939"/>
      <c r="AF115" s="940" t="s">
        <v>412</v>
      </c>
      <c r="AG115" s="938"/>
      <c r="AH115" s="938"/>
      <c r="AI115" s="938"/>
      <c r="AJ115" s="939"/>
      <c r="AK115" s="940" t="s">
        <v>412</v>
      </c>
      <c r="AL115" s="938"/>
      <c r="AM115" s="938"/>
      <c r="AN115" s="938"/>
      <c r="AO115" s="939"/>
      <c r="AP115" s="941" t="s">
        <v>437</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412</v>
      </c>
      <c r="BR115" s="926"/>
      <c r="BS115" s="926"/>
      <c r="BT115" s="926"/>
      <c r="BU115" s="926"/>
      <c r="BV115" s="926" t="s">
        <v>437</v>
      </c>
      <c r="BW115" s="926"/>
      <c r="BX115" s="926"/>
      <c r="BY115" s="926"/>
      <c r="BZ115" s="926"/>
      <c r="CA115" s="926" t="s">
        <v>412</v>
      </c>
      <c r="CB115" s="926"/>
      <c r="CC115" s="926"/>
      <c r="CD115" s="926"/>
      <c r="CE115" s="926"/>
      <c r="CF115" s="920" t="s">
        <v>412</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412</v>
      </c>
      <c r="DH115" s="959"/>
      <c r="DI115" s="959"/>
      <c r="DJ115" s="959"/>
      <c r="DK115" s="960"/>
      <c r="DL115" s="961" t="s">
        <v>412</v>
      </c>
      <c r="DM115" s="959"/>
      <c r="DN115" s="959"/>
      <c r="DO115" s="959"/>
      <c r="DP115" s="960"/>
      <c r="DQ115" s="961" t="s">
        <v>437</v>
      </c>
      <c r="DR115" s="959"/>
      <c r="DS115" s="959"/>
      <c r="DT115" s="959"/>
      <c r="DU115" s="960"/>
      <c r="DV115" s="962" t="s">
        <v>412</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412</v>
      </c>
      <c r="AB116" s="959"/>
      <c r="AC116" s="959"/>
      <c r="AD116" s="959"/>
      <c r="AE116" s="960"/>
      <c r="AF116" s="961" t="s">
        <v>412</v>
      </c>
      <c r="AG116" s="959"/>
      <c r="AH116" s="959"/>
      <c r="AI116" s="959"/>
      <c r="AJ116" s="960"/>
      <c r="AK116" s="961" t="s">
        <v>131</v>
      </c>
      <c r="AL116" s="959"/>
      <c r="AM116" s="959"/>
      <c r="AN116" s="959"/>
      <c r="AO116" s="960"/>
      <c r="AP116" s="962" t="s">
        <v>412</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437</v>
      </c>
      <c r="BW116" s="926"/>
      <c r="BX116" s="926"/>
      <c r="BY116" s="926"/>
      <c r="BZ116" s="926"/>
      <c r="CA116" s="926" t="s">
        <v>449</v>
      </c>
      <c r="CB116" s="926"/>
      <c r="CC116" s="926"/>
      <c r="CD116" s="926"/>
      <c r="CE116" s="926"/>
      <c r="CF116" s="920" t="s">
        <v>131</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437</v>
      </c>
      <c r="DH116" s="959"/>
      <c r="DI116" s="959"/>
      <c r="DJ116" s="959"/>
      <c r="DK116" s="960"/>
      <c r="DL116" s="961" t="s">
        <v>412</v>
      </c>
      <c r="DM116" s="959"/>
      <c r="DN116" s="959"/>
      <c r="DO116" s="959"/>
      <c r="DP116" s="960"/>
      <c r="DQ116" s="961" t="s">
        <v>412</v>
      </c>
      <c r="DR116" s="959"/>
      <c r="DS116" s="959"/>
      <c r="DT116" s="959"/>
      <c r="DU116" s="960"/>
      <c r="DV116" s="962" t="s">
        <v>131</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2071131</v>
      </c>
      <c r="AB117" s="979"/>
      <c r="AC117" s="979"/>
      <c r="AD117" s="979"/>
      <c r="AE117" s="980"/>
      <c r="AF117" s="981">
        <v>2368362</v>
      </c>
      <c r="AG117" s="979"/>
      <c r="AH117" s="979"/>
      <c r="AI117" s="979"/>
      <c r="AJ117" s="980"/>
      <c r="AK117" s="981">
        <v>2236397</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412</v>
      </c>
      <c r="BW117" s="926"/>
      <c r="BX117" s="926"/>
      <c r="BY117" s="926"/>
      <c r="BZ117" s="926"/>
      <c r="CA117" s="926" t="s">
        <v>131</v>
      </c>
      <c r="CB117" s="926"/>
      <c r="CC117" s="926"/>
      <c r="CD117" s="926"/>
      <c r="CE117" s="926"/>
      <c r="CF117" s="920" t="s">
        <v>437</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412</v>
      </c>
      <c r="DH117" s="959"/>
      <c r="DI117" s="959"/>
      <c r="DJ117" s="959"/>
      <c r="DK117" s="960"/>
      <c r="DL117" s="961" t="s">
        <v>437</v>
      </c>
      <c r="DM117" s="959"/>
      <c r="DN117" s="959"/>
      <c r="DO117" s="959"/>
      <c r="DP117" s="960"/>
      <c r="DQ117" s="961" t="s">
        <v>437</v>
      </c>
      <c r="DR117" s="959"/>
      <c r="DS117" s="959"/>
      <c r="DT117" s="959"/>
      <c r="DU117" s="960"/>
      <c r="DV117" s="962" t="s">
        <v>437</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306</v>
      </c>
      <c r="AL118" s="893"/>
      <c r="AM118" s="893"/>
      <c r="AN118" s="893"/>
      <c r="AO118" s="894"/>
      <c r="AP118" s="970" t="s">
        <v>431</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412</v>
      </c>
      <c r="BR118" s="1000"/>
      <c r="BS118" s="1000"/>
      <c r="BT118" s="1000"/>
      <c r="BU118" s="1000"/>
      <c r="BV118" s="1000" t="s">
        <v>131</v>
      </c>
      <c r="BW118" s="1000"/>
      <c r="BX118" s="1000"/>
      <c r="BY118" s="1000"/>
      <c r="BZ118" s="1000"/>
      <c r="CA118" s="1000" t="s">
        <v>412</v>
      </c>
      <c r="CB118" s="1000"/>
      <c r="CC118" s="1000"/>
      <c r="CD118" s="1000"/>
      <c r="CE118" s="1000"/>
      <c r="CF118" s="920" t="s">
        <v>131</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412</v>
      </c>
      <c r="DM118" s="959"/>
      <c r="DN118" s="959"/>
      <c r="DO118" s="959"/>
      <c r="DP118" s="960"/>
      <c r="DQ118" s="961" t="s">
        <v>412</v>
      </c>
      <c r="DR118" s="959"/>
      <c r="DS118" s="959"/>
      <c r="DT118" s="959"/>
      <c r="DU118" s="960"/>
      <c r="DV118" s="962" t="s">
        <v>412</v>
      </c>
      <c r="DW118" s="963"/>
      <c r="DX118" s="963"/>
      <c r="DY118" s="963"/>
      <c r="DZ118" s="964"/>
    </row>
    <row r="119" spans="1:130" s="230" customFormat="1" ht="26.25" customHeight="1" x14ac:dyDescent="0.2">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412</v>
      </c>
      <c r="AB119" s="900"/>
      <c r="AC119" s="900"/>
      <c r="AD119" s="900"/>
      <c r="AE119" s="901"/>
      <c r="AF119" s="902" t="s">
        <v>412</v>
      </c>
      <c r="AG119" s="900"/>
      <c r="AH119" s="900"/>
      <c r="AI119" s="900"/>
      <c r="AJ119" s="901"/>
      <c r="AK119" s="902" t="s">
        <v>131</v>
      </c>
      <c r="AL119" s="900"/>
      <c r="AM119" s="900"/>
      <c r="AN119" s="900"/>
      <c r="AO119" s="901"/>
      <c r="AP119" s="903" t="s">
        <v>412</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463</v>
      </c>
      <c r="BP119" s="1005"/>
      <c r="BQ119" s="999">
        <v>22088434</v>
      </c>
      <c r="BR119" s="1000"/>
      <c r="BS119" s="1000"/>
      <c r="BT119" s="1000"/>
      <c r="BU119" s="1000"/>
      <c r="BV119" s="1000">
        <v>20267661</v>
      </c>
      <c r="BW119" s="1000"/>
      <c r="BX119" s="1000"/>
      <c r="BY119" s="1000"/>
      <c r="BZ119" s="1000"/>
      <c r="CA119" s="1000">
        <v>19931211</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412</v>
      </c>
      <c r="DH119" s="986"/>
      <c r="DI119" s="986"/>
      <c r="DJ119" s="986"/>
      <c r="DK119" s="987"/>
      <c r="DL119" s="985" t="s">
        <v>412</v>
      </c>
      <c r="DM119" s="986"/>
      <c r="DN119" s="986"/>
      <c r="DO119" s="986"/>
      <c r="DP119" s="987"/>
      <c r="DQ119" s="985" t="s">
        <v>412</v>
      </c>
      <c r="DR119" s="986"/>
      <c r="DS119" s="986"/>
      <c r="DT119" s="986"/>
      <c r="DU119" s="987"/>
      <c r="DV119" s="988" t="s">
        <v>412</v>
      </c>
      <c r="DW119" s="989"/>
      <c r="DX119" s="989"/>
      <c r="DY119" s="989"/>
      <c r="DZ119" s="990"/>
    </row>
    <row r="120" spans="1:130" s="230" customFormat="1" ht="26.25" customHeight="1" x14ac:dyDescent="0.2">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412</v>
      </c>
      <c r="AB120" s="959"/>
      <c r="AC120" s="959"/>
      <c r="AD120" s="959"/>
      <c r="AE120" s="960"/>
      <c r="AF120" s="961" t="s">
        <v>412</v>
      </c>
      <c r="AG120" s="959"/>
      <c r="AH120" s="959"/>
      <c r="AI120" s="959"/>
      <c r="AJ120" s="960"/>
      <c r="AK120" s="961" t="s">
        <v>412</v>
      </c>
      <c r="AL120" s="959"/>
      <c r="AM120" s="959"/>
      <c r="AN120" s="959"/>
      <c r="AO120" s="960"/>
      <c r="AP120" s="962" t="s">
        <v>412</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5572530</v>
      </c>
      <c r="BR120" s="931"/>
      <c r="BS120" s="931"/>
      <c r="BT120" s="931"/>
      <c r="BU120" s="931"/>
      <c r="BV120" s="931">
        <v>5863919</v>
      </c>
      <c r="BW120" s="931"/>
      <c r="BX120" s="931"/>
      <c r="BY120" s="931"/>
      <c r="BZ120" s="931"/>
      <c r="CA120" s="931">
        <v>5826786</v>
      </c>
      <c r="CB120" s="931"/>
      <c r="CC120" s="931"/>
      <c r="CD120" s="931"/>
      <c r="CE120" s="931"/>
      <c r="CF120" s="944">
        <v>111.4</v>
      </c>
      <c r="CG120" s="945"/>
      <c r="CH120" s="945"/>
      <c r="CI120" s="945"/>
      <c r="CJ120" s="945"/>
      <c r="CK120" s="1006" t="s">
        <v>467</v>
      </c>
      <c r="CL120" s="1007"/>
      <c r="CM120" s="1007"/>
      <c r="CN120" s="1007"/>
      <c r="CO120" s="1008"/>
      <c r="CP120" s="1014" t="s">
        <v>406</v>
      </c>
      <c r="CQ120" s="1015"/>
      <c r="CR120" s="1015"/>
      <c r="CS120" s="1015"/>
      <c r="CT120" s="1015"/>
      <c r="CU120" s="1015"/>
      <c r="CV120" s="1015"/>
      <c r="CW120" s="1015"/>
      <c r="CX120" s="1015"/>
      <c r="CY120" s="1015"/>
      <c r="CZ120" s="1015"/>
      <c r="DA120" s="1015"/>
      <c r="DB120" s="1015"/>
      <c r="DC120" s="1015"/>
      <c r="DD120" s="1015"/>
      <c r="DE120" s="1015"/>
      <c r="DF120" s="1016"/>
      <c r="DG120" s="930">
        <v>7194437</v>
      </c>
      <c r="DH120" s="931"/>
      <c r="DI120" s="931"/>
      <c r="DJ120" s="931"/>
      <c r="DK120" s="931"/>
      <c r="DL120" s="931">
        <v>5885885</v>
      </c>
      <c r="DM120" s="931"/>
      <c r="DN120" s="931"/>
      <c r="DO120" s="931"/>
      <c r="DP120" s="931"/>
      <c r="DQ120" s="931">
        <v>6169522</v>
      </c>
      <c r="DR120" s="931"/>
      <c r="DS120" s="931"/>
      <c r="DT120" s="931"/>
      <c r="DU120" s="931"/>
      <c r="DV120" s="932">
        <v>118</v>
      </c>
      <c r="DW120" s="932"/>
      <c r="DX120" s="932"/>
      <c r="DY120" s="932"/>
      <c r="DZ120" s="933"/>
    </row>
    <row r="121" spans="1:130" s="230" customFormat="1" ht="26.25" customHeight="1" x14ac:dyDescent="0.2">
      <c r="A121" s="1063"/>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412</v>
      </c>
      <c r="AB121" s="959"/>
      <c r="AC121" s="959"/>
      <c r="AD121" s="959"/>
      <c r="AE121" s="960"/>
      <c r="AF121" s="961" t="s">
        <v>412</v>
      </c>
      <c r="AG121" s="959"/>
      <c r="AH121" s="959"/>
      <c r="AI121" s="959"/>
      <c r="AJ121" s="960"/>
      <c r="AK121" s="961" t="s">
        <v>412</v>
      </c>
      <c r="AL121" s="959"/>
      <c r="AM121" s="959"/>
      <c r="AN121" s="959"/>
      <c r="AO121" s="960"/>
      <c r="AP121" s="962" t="s">
        <v>412</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164964</v>
      </c>
      <c r="BR121" s="926"/>
      <c r="BS121" s="926"/>
      <c r="BT121" s="926"/>
      <c r="BU121" s="926"/>
      <c r="BV121" s="926">
        <v>222591</v>
      </c>
      <c r="BW121" s="926"/>
      <c r="BX121" s="926"/>
      <c r="BY121" s="926"/>
      <c r="BZ121" s="926"/>
      <c r="CA121" s="926">
        <v>339639</v>
      </c>
      <c r="CB121" s="926"/>
      <c r="CC121" s="926"/>
      <c r="CD121" s="926"/>
      <c r="CE121" s="926"/>
      <c r="CF121" s="920">
        <v>6.5</v>
      </c>
      <c r="CG121" s="921"/>
      <c r="CH121" s="921"/>
      <c r="CI121" s="921"/>
      <c r="CJ121" s="921"/>
      <c r="CK121" s="1009"/>
      <c r="CL121" s="1010"/>
      <c r="CM121" s="1010"/>
      <c r="CN121" s="1010"/>
      <c r="CO121" s="1011"/>
      <c r="CP121" s="1019" t="s">
        <v>404</v>
      </c>
      <c r="CQ121" s="1020"/>
      <c r="CR121" s="1020"/>
      <c r="CS121" s="1020"/>
      <c r="CT121" s="1020"/>
      <c r="CU121" s="1020"/>
      <c r="CV121" s="1020"/>
      <c r="CW121" s="1020"/>
      <c r="CX121" s="1020"/>
      <c r="CY121" s="1020"/>
      <c r="CZ121" s="1020"/>
      <c r="DA121" s="1020"/>
      <c r="DB121" s="1020"/>
      <c r="DC121" s="1020"/>
      <c r="DD121" s="1020"/>
      <c r="DE121" s="1020"/>
      <c r="DF121" s="1021"/>
      <c r="DG121" s="925">
        <v>106539</v>
      </c>
      <c r="DH121" s="926"/>
      <c r="DI121" s="926"/>
      <c r="DJ121" s="926"/>
      <c r="DK121" s="926"/>
      <c r="DL121" s="926">
        <v>105038</v>
      </c>
      <c r="DM121" s="926"/>
      <c r="DN121" s="926"/>
      <c r="DO121" s="926"/>
      <c r="DP121" s="926"/>
      <c r="DQ121" s="926">
        <v>36350</v>
      </c>
      <c r="DR121" s="926"/>
      <c r="DS121" s="926"/>
      <c r="DT121" s="926"/>
      <c r="DU121" s="926"/>
      <c r="DV121" s="927">
        <v>0.7</v>
      </c>
      <c r="DW121" s="927"/>
      <c r="DX121" s="927"/>
      <c r="DY121" s="927"/>
      <c r="DZ121" s="928"/>
    </row>
    <row r="122" spans="1:130" s="230" customFormat="1" ht="26.25" customHeight="1" x14ac:dyDescent="0.2">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412</v>
      </c>
      <c r="AB122" s="959"/>
      <c r="AC122" s="959"/>
      <c r="AD122" s="959"/>
      <c r="AE122" s="960"/>
      <c r="AF122" s="961" t="s">
        <v>412</v>
      </c>
      <c r="AG122" s="959"/>
      <c r="AH122" s="959"/>
      <c r="AI122" s="959"/>
      <c r="AJ122" s="960"/>
      <c r="AK122" s="961" t="s">
        <v>412</v>
      </c>
      <c r="AL122" s="959"/>
      <c r="AM122" s="959"/>
      <c r="AN122" s="959"/>
      <c r="AO122" s="960"/>
      <c r="AP122" s="962" t="s">
        <v>412</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14330542</v>
      </c>
      <c r="BR122" s="1000"/>
      <c r="BS122" s="1000"/>
      <c r="BT122" s="1000"/>
      <c r="BU122" s="1000"/>
      <c r="BV122" s="1000">
        <v>13438053</v>
      </c>
      <c r="BW122" s="1000"/>
      <c r="BX122" s="1000"/>
      <c r="BY122" s="1000"/>
      <c r="BZ122" s="1000"/>
      <c r="CA122" s="1000">
        <v>12686631</v>
      </c>
      <c r="CB122" s="1000"/>
      <c r="CC122" s="1000"/>
      <c r="CD122" s="1000"/>
      <c r="CE122" s="1000"/>
      <c r="CF122" s="1017">
        <v>242.6</v>
      </c>
      <c r="CG122" s="1018"/>
      <c r="CH122" s="1018"/>
      <c r="CI122" s="1018"/>
      <c r="CJ122" s="1018"/>
      <c r="CK122" s="1009"/>
      <c r="CL122" s="1010"/>
      <c r="CM122" s="1010"/>
      <c r="CN122" s="1010"/>
      <c r="CO122" s="1011"/>
      <c r="CP122" s="1019" t="s">
        <v>471</v>
      </c>
      <c r="CQ122" s="1020"/>
      <c r="CR122" s="1020"/>
      <c r="CS122" s="1020"/>
      <c r="CT122" s="1020"/>
      <c r="CU122" s="1020"/>
      <c r="CV122" s="1020"/>
      <c r="CW122" s="1020"/>
      <c r="CX122" s="1020"/>
      <c r="CY122" s="1020"/>
      <c r="CZ122" s="1020"/>
      <c r="DA122" s="1020"/>
      <c r="DB122" s="1020"/>
      <c r="DC122" s="1020"/>
      <c r="DD122" s="1020"/>
      <c r="DE122" s="1020"/>
      <c r="DF122" s="1021"/>
      <c r="DG122" s="925" t="s">
        <v>472</v>
      </c>
      <c r="DH122" s="926"/>
      <c r="DI122" s="926"/>
      <c r="DJ122" s="926"/>
      <c r="DK122" s="926"/>
      <c r="DL122" s="926" t="s">
        <v>472</v>
      </c>
      <c r="DM122" s="926"/>
      <c r="DN122" s="926"/>
      <c r="DO122" s="926"/>
      <c r="DP122" s="926"/>
      <c r="DQ122" s="926" t="s">
        <v>472</v>
      </c>
      <c r="DR122" s="926"/>
      <c r="DS122" s="926"/>
      <c r="DT122" s="926"/>
      <c r="DU122" s="926"/>
      <c r="DV122" s="927" t="s">
        <v>412</v>
      </c>
      <c r="DW122" s="927"/>
      <c r="DX122" s="927"/>
      <c r="DY122" s="927"/>
      <c r="DZ122" s="928"/>
    </row>
    <row r="123" spans="1:130" s="230" customFormat="1" ht="26.25" customHeight="1" x14ac:dyDescent="0.2">
      <c r="A123" s="1063"/>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412</v>
      </c>
      <c r="AB123" s="959"/>
      <c r="AC123" s="959"/>
      <c r="AD123" s="959"/>
      <c r="AE123" s="960"/>
      <c r="AF123" s="961" t="s">
        <v>412</v>
      </c>
      <c r="AG123" s="959"/>
      <c r="AH123" s="959"/>
      <c r="AI123" s="959"/>
      <c r="AJ123" s="960"/>
      <c r="AK123" s="961" t="s">
        <v>472</v>
      </c>
      <c r="AL123" s="959"/>
      <c r="AM123" s="959"/>
      <c r="AN123" s="959"/>
      <c r="AO123" s="960"/>
      <c r="AP123" s="962" t="s">
        <v>472</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473</v>
      </c>
      <c r="BP123" s="1005"/>
      <c r="BQ123" s="1035">
        <v>20068036</v>
      </c>
      <c r="BR123" s="1036"/>
      <c r="BS123" s="1036"/>
      <c r="BT123" s="1036"/>
      <c r="BU123" s="1036"/>
      <c r="BV123" s="1036">
        <v>19524563</v>
      </c>
      <c r="BW123" s="1036"/>
      <c r="BX123" s="1036"/>
      <c r="BY123" s="1036"/>
      <c r="BZ123" s="1036"/>
      <c r="CA123" s="1036">
        <v>18853056</v>
      </c>
      <c r="CB123" s="1036"/>
      <c r="CC123" s="1036"/>
      <c r="CD123" s="1036"/>
      <c r="CE123" s="1036"/>
      <c r="CF123" s="1001"/>
      <c r="CG123" s="1002"/>
      <c r="CH123" s="1002"/>
      <c r="CI123" s="1002"/>
      <c r="CJ123" s="1003"/>
      <c r="CK123" s="1009"/>
      <c r="CL123" s="1010"/>
      <c r="CM123" s="1010"/>
      <c r="CN123" s="1010"/>
      <c r="CO123" s="1011"/>
      <c r="CP123" s="1019" t="s">
        <v>403</v>
      </c>
      <c r="CQ123" s="1020"/>
      <c r="CR123" s="1020"/>
      <c r="CS123" s="1020"/>
      <c r="CT123" s="1020"/>
      <c r="CU123" s="1020"/>
      <c r="CV123" s="1020"/>
      <c r="CW123" s="1020"/>
      <c r="CX123" s="1020"/>
      <c r="CY123" s="1020"/>
      <c r="CZ123" s="1020"/>
      <c r="DA123" s="1020"/>
      <c r="DB123" s="1020"/>
      <c r="DC123" s="1020"/>
      <c r="DD123" s="1020"/>
      <c r="DE123" s="1020"/>
      <c r="DF123" s="1021"/>
      <c r="DG123" s="958" t="s">
        <v>412</v>
      </c>
      <c r="DH123" s="959"/>
      <c r="DI123" s="959"/>
      <c r="DJ123" s="959"/>
      <c r="DK123" s="960"/>
      <c r="DL123" s="961" t="s">
        <v>412</v>
      </c>
      <c r="DM123" s="959"/>
      <c r="DN123" s="959"/>
      <c r="DO123" s="959"/>
      <c r="DP123" s="960"/>
      <c r="DQ123" s="961" t="s">
        <v>412</v>
      </c>
      <c r="DR123" s="959"/>
      <c r="DS123" s="959"/>
      <c r="DT123" s="959"/>
      <c r="DU123" s="960"/>
      <c r="DV123" s="962" t="s">
        <v>412</v>
      </c>
      <c r="DW123" s="963"/>
      <c r="DX123" s="963"/>
      <c r="DY123" s="963"/>
      <c r="DZ123" s="964"/>
    </row>
    <row r="124" spans="1:130" s="230" customFormat="1" ht="26.25" customHeight="1" thickBot="1" x14ac:dyDescent="0.25">
      <c r="A124" s="1063"/>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412</v>
      </c>
      <c r="AB124" s="959"/>
      <c r="AC124" s="959"/>
      <c r="AD124" s="959"/>
      <c r="AE124" s="960"/>
      <c r="AF124" s="961" t="s">
        <v>412</v>
      </c>
      <c r="AG124" s="959"/>
      <c r="AH124" s="959"/>
      <c r="AI124" s="959"/>
      <c r="AJ124" s="960"/>
      <c r="AK124" s="961" t="s">
        <v>412</v>
      </c>
      <c r="AL124" s="959"/>
      <c r="AM124" s="959"/>
      <c r="AN124" s="959"/>
      <c r="AO124" s="960"/>
      <c r="AP124" s="962" t="s">
        <v>412</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39.700000000000003</v>
      </c>
      <c r="BR124" s="1027"/>
      <c r="BS124" s="1027"/>
      <c r="BT124" s="1027"/>
      <c r="BU124" s="1027"/>
      <c r="BV124" s="1027">
        <v>13.8</v>
      </c>
      <c r="BW124" s="1027"/>
      <c r="BX124" s="1027"/>
      <c r="BY124" s="1027"/>
      <c r="BZ124" s="1027"/>
      <c r="CA124" s="1027">
        <v>20.6</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476</v>
      </c>
      <c r="DH124" s="986"/>
      <c r="DI124" s="986"/>
      <c r="DJ124" s="986"/>
      <c r="DK124" s="987"/>
      <c r="DL124" s="985" t="s">
        <v>476</v>
      </c>
      <c r="DM124" s="986"/>
      <c r="DN124" s="986"/>
      <c r="DO124" s="986"/>
      <c r="DP124" s="987"/>
      <c r="DQ124" s="985" t="s">
        <v>476</v>
      </c>
      <c r="DR124" s="986"/>
      <c r="DS124" s="986"/>
      <c r="DT124" s="986"/>
      <c r="DU124" s="987"/>
      <c r="DV124" s="988" t="s">
        <v>476</v>
      </c>
      <c r="DW124" s="989"/>
      <c r="DX124" s="989"/>
      <c r="DY124" s="989"/>
      <c r="DZ124" s="990"/>
    </row>
    <row r="125" spans="1:130" s="230" customFormat="1" ht="26.25" customHeight="1" x14ac:dyDescent="0.2">
      <c r="A125" s="1063"/>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476</v>
      </c>
      <c r="AG125" s="959"/>
      <c r="AH125" s="959"/>
      <c r="AI125" s="959"/>
      <c r="AJ125" s="960"/>
      <c r="AK125" s="961" t="s">
        <v>476</v>
      </c>
      <c r="AL125" s="959"/>
      <c r="AM125" s="959"/>
      <c r="AN125" s="959"/>
      <c r="AO125" s="960"/>
      <c r="AP125" s="962" t="s">
        <v>476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476</v>
      </c>
      <c r="DH125" s="931"/>
      <c r="DI125" s="931"/>
      <c r="DJ125" s="931"/>
      <c r="DK125" s="931"/>
      <c r="DL125" s="931" t="s">
        <v>131</v>
      </c>
      <c r="DM125" s="931"/>
      <c r="DN125" s="931"/>
      <c r="DO125" s="931"/>
      <c r="DP125" s="931"/>
      <c r="DQ125" s="931" t="s">
        <v>131</v>
      </c>
      <c r="DR125" s="931"/>
      <c r="DS125" s="931"/>
      <c r="DT125" s="931"/>
      <c r="DU125" s="931"/>
      <c r="DV125" s="932" t="s">
        <v>476</v>
      </c>
      <c r="DW125" s="932"/>
      <c r="DX125" s="932"/>
      <c r="DY125" s="932"/>
      <c r="DZ125" s="933"/>
    </row>
    <row r="126" spans="1:130" s="230" customFormat="1" ht="26.25" customHeight="1" thickBot="1" x14ac:dyDescent="0.25">
      <c r="A126" s="1063"/>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476</v>
      </c>
      <c r="AL126" s="959"/>
      <c r="AM126" s="959"/>
      <c r="AN126" s="959"/>
      <c r="AO126" s="960"/>
      <c r="AP126" s="962" t="s">
        <v>476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476</v>
      </c>
      <c r="DH126" s="926"/>
      <c r="DI126" s="926"/>
      <c r="DJ126" s="926"/>
      <c r="DK126" s="926"/>
      <c r="DL126" s="926" t="s">
        <v>476</v>
      </c>
      <c r="DM126" s="926"/>
      <c r="DN126" s="926"/>
      <c r="DO126" s="926"/>
      <c r="DP126" s="926"/>
      <c r="DQ126" s="926" t="s">
        <v>476</v>
      </c>
      <c r="DR126" s="926"/>
      <c r="DS126" s="926"/>
      <c r="DT126" s="926"/>
      <c r="DU126" s="926"/>
      <c r="DV126" s="927" t="s">
        <v>476</v>
      </c>
      <c r="DW126" s="927"/>
      <c r="DX126" s="927"/>
      <c r="DY126" s="927"/>
      <c r="DZ126" s="928"/>
    </row>
    <row r="127" spans="1:130" s="230" customFormat="1" ht="26.25" customHeight="1" x14ac:dyDescent="0.2">
      <c r="A127" s="1064"/>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476</v>
      </c>
      <c r="AG127" s="959"/>
      <c r="AH127" s="959"/>
      <c r="AI127" s="959"/>
      <c r="AJ127" s="960"/>
      <c r="AK127" s="961" t="s">
        <v>476</v>
      </c>
      <c r="AL127" s="959"/>
      <c r="AM127" s="959"/>
      <c r="AN127" s="959"/>
      <c r="AO127" s="960"/>
      <c r="AP127" s="962" t="s">
        <v>476</v>
      </c>
      <c r="AQ127" s="963"/>
      <c r="AR127" s="963"/>
      <c r="AS127" s="963"/>
      <c r="AT127" s="964"/>
      <c r="AU127" s="232"/>
      <c r="AV127" s="232"/>
      <c r="AW127" s="232"/>
      <c r="AX127" s="1037" t="s">
        <v>481</v>
      </c>
      <c r="AY127" s="1038"/>
      <c r="AZ127" s="1038"/>
      <c r="BA127" s="1038"/>
      <c r="BB127" s="1038"/>
      <c r="BC127" s="1038"/>
      <c r="BD127" s="1038"/>
      <c r="BE127" s="1039"/>
      <c r="BF127" s="1040" t="s">
        <v>482</v>
      </c>
      <c r="BG127" s="1038"/>
      <c r="BH127" s="1038"/>
      <c r="BI127" s="1038"/>
      <c r="BJ127" s="1038"/>
      <c r="BK127" s="1038"/>
      <c r="BL127" s="1039"/>
      <c r="BM127" s="1040" t="s">
        <v>483</v>
      </c>
      <c r="BN127" s="1038"/>
      <c r="BO127" s="1038"/>
      <c r="BP127" s="1038"/>
      <c r="BQ127" s="1038"/>
      <c r="BR127" s="1038"/>
      <c r="BS127" s="1039"/>
      <c r="BT127" s="1040" t="s">
        <v>484</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476</v>
      </c>
      <c r="DH127" s="926"/>
      <c r="DI127" s="926"/>
      <c r="DJ127" s="926"/>
      <c r="DK127" s="926"/>
      <c r="DL127" s="926" t="s">
        <v>131</v>
      </c>
      <c r="DM127" s="926"/>
      <c r="DN127" s="926"/>
      <c r="DO127" s="926"/>
      <c r="DP127" s="926"/>
      <c r="DQ127" s="926" t="s">
        <v>476</v>
      </c>
      <c r="DR127" s="926"/>
      <c r="DS127" s="926"/>
      <c r="DT127" s="926"/>
      <c r="DU127" s="926"/>
      <c r="DV127" s="927" t="s">
        <v>476</v>
      </c>
      <c r="DW127" s="927"/>
      <c r="DX127" s="927"/>
      <c r="DY127" s="927"/>
      <c r="DZ127" s="928"/>
    </row>
    <row r="128" spans="1:130" s="230" customFormat="1" ht="26.25" customHeight="1" thickBot="1" x14ac:dyDescent="0.25">
      <c r="A128" s="1047" t="s">
        <v>486</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487</v>
      </c>
      <c r="X128" s="1049"/>
      <c r="Y128" s="1049"/>
      <c r="Z128" s="1050"/>
      <c r="AA128" s="1051">
        <v>18492</v>
      </c>
      <c r="AB128" s="1052"/>
      <c r="AC128" s="1052"/>
      <c r="AD128" s="1052"/>
      <c r="AE128" s="1053"/>
      <c r="AF128" s="1054">
        <v>94875</v>
      </c>
      <c r="AG128" s="1052"/>
      <c r="AH128" s="1052"/>
      <c r="AI128" s="1052"/>
      <c r="AJ128" s="1053"/>
      <c r="AK128" s="1054">
        <v>23685</v>
      </c>
      <c r="AL128" s="1052"/>
      <c r="AM128" s="1052"/>
      <c r="AN128" s="1052"/>
      <c r="AO128" s="1053"/>
      <c r="AP128" s="1055"/>
      <c r="AQ128" s="1056"/>
      <c r="AR128" s="1056"/>
      <c r="AS128" s="1056"/>
      <c r="AT128" s="1057"/>
      <c r="AU128" s="232"/>
      <c r="AV128" s="232"/>
      <c r="AW128" s="232"/>
      <c r="AX128" s="896" t="s">
        <v>488</v>
      </c>
      <c r="AY128" s="897"/>
      <c r="AZ128" s="897"/>
      <c r="BA128" s="897"/>
      <c r="BB128" s="897"/>
      <c r="BC128" s="897"/>
      <c r="BD128" s="897"/>
      <c r="BE128" s="898"/>
      <c r="BF128" s="1058" t="s">
        <v>131</v>
      </c>
      <c r="BG128" s="1059"/>
      <c r="BH128" s="1059"/>
      <c r="BI128" s="1059"/>
      <c r="BJ128" s="1059"/>
      <c r="BK128" s="1059"/>
      <c r="BL128" s="1060"/>
      <c r="BM128" s="1058">
        <v>14.19</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489</v>
      </c>
      <c r="CQ128" s="740"/>
      <c r="CR128" s="740"/>
      <c r="CS128" s="740"/>
      <c r="CT128" s="740"/>
      <c r="CU128" s="740"/>
      <c r="CV128" s="740"/>
      <c r="CW128" s="740"/>
      <c r="CX128" s="740"/>
      <c r="CY128" s="740"/>
      <c r="CZ128" s="740"/>
      <c r="DA128" s="740"/>
      <c r="DB128" s="740"/>
      <c r="DC128" s="740"/>
      <c r="DD128" s="740"/>
      <c r="DE128" s="740"/>
      <c r="DF128" s="1042"/>
      <c r="DG128" s="1043" t="s">
        <v>476</v>
      </c>
      <c r="DH128" s="1044"/>
      <c r="DI128" s="1044"/>
      <c r="DJ128" s="1044"/>
      <c r="DK128" s="1044"/>
      <c r="DL128" s="1044" t="s">
        <v>476</v>
      </c>
      <c r="DM128" s="1044"/>
      <c r="DN128" s="1044"/>
      <c r="DO128" s="1044"/>
      <c r="DP128" s="1044"/>
      <c r="DQ128" s="1044" t="s">
        <v>476</v>
      </c>
      <c r="DR128" s="1044"/>
      <c r="DS128" s="1044"/>
      <c r="DT128" s="1044"/>
      <c r="DU128" s="1044"/>
      <c r="DV128" s="1045" t="s">
        <v>476</v>
      </c>
      <c r="DW128" s="1045"/>
      <c r="DX128" s="1045"/>
      <c r="DY128" s="1045"/>
      <c r="DZ128" s="1046"/>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6653616</v>
      </c>
      <c r="AB129" s="959"/>
      <c r="AC129" s="959"/>
      <c r="AD129" s="959"/>
      <c r="AE129" s="960"/>
      <c r="AF129" s="961">
        <v>6888742</v>
      </c>
      <c r="AG129" s="959"/>
      <c r="AH129" s="959"/>
      <c r="AI129" s="959"/>
      <c r="AJ129" s="960"/>
      <c r="AK129" s="961">
        <v>6600638</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476</v>
      </c>
      <c r="BG129" s="1067"/>
      <c r="BH129" s="1067"/>
      <c r="BI129" s="1067"/>
      <c r="BJ129" s="1067"/>
      <c r="BK129" s="1067"/>
      <c r="BL129" s="1068"/>
      <c r="BM129" s="1066">
        <v>19.190000000000001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1570107</v>
      </c>
      <c r="AB130" s="959"/>
      <c r="AC130" s="959"/>
      <c r="AD130" s="959"/>
      <c r="AE130" s="960"/>
      <c r="AF130" s="961">
        <v>1533649</v>
      </c>
      <c r="AG130" s="959"/>
      <c r="AH130" s="959"/>
      <c r="AI130" s="959"/>
      <c r="AJ130" s="960"/>
      <c r="AK130" s="961">
        <v>1370351</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13.1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5083509</v>
      </c>
      <c r="AB131" s="986"/>
      <c r="AC131" s="986"/>
      <c r="AD131" s="986"/>
      <c r="AE131" s="987"/>
      <c r="AF131" s="985">
        <v>5355093</v>
      </c>
      <c r="AG131" s="986"/>
      <c r="AH131" s="986"/>
      <c r="AI131" s="986"/>
      <c r="AJ131" s="987"/>
      <c r="AK131" s="985">
        <v>5230287</v>
      </c>
      <c r="AL131" s="986"/>
      <c r="AM131" s="986"/>
      <c r="AN131" s="986"/>
      <c r="AO131" s="987"/>
      <c r="AP131" s="1110"/>
      <c r="AQ131" s="1111"/>
      <c r="AR131" s="1111"/>
      <c r="AS131" s="1111"/>
      <c r="AT131" s="1112"/>
      <c r="AU131" s="233"/>
      <c r="AV131" s="233"/>
      <c r="AW131" s="233"/>
      <c r="AX131" s="1083" t="s">
        <v>496</v>
      </c>
      <c r="AY131" s="740"/>
      <c r="AZ131" s="740"/>
      <c r="BA131" s="740"/>
      <c r="BB131" s="740"/>
      <c r="BC131" s="740"/>
      <c r="BD131" s="740"/>
      <c r="BE131" s="1042"/>
      <c r="BF131" s="1084">
        <v>20.6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9.4921047650000006</v>
      </c>
      <c r="AB132" s="1097"/>
      <c r="AC132" s="1097"/>
      <c r="AD132" s="1097"/>
      <c r="AE132" s="1098"/>
      <c r="AF132" s="1099">
        <v>13.8155883</v>
      </c>
      <c r="AG132" s="1097"/>
      <c r="AH132" s="1097"/>
      <c r="AI132" s="1097"/>
      <c r="AJ132" s="1098"/>
      <c r="AK132" s="1099">
        <v>16.105445069999998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11.3</v>
      </c>
      <c r="AB133" s="1080"/>
      <c r="AC133" s="1080"/>
      <c r="AD133" s="1080"/>
      <c r="AE133" s="1081"/>
      <c r="AF133" s="1079">
        <v>11.3</v>
      </c>
      <c r="AG133" s="1080"/>
      <c r="AH133" s="1080"/>
      <c r="AI133" s="1080"/>
      <c r="AJ133" s="1081"/>
      <c r="AK133" s="1079">
        <v>13.1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Xlb3AF3FoO65G5fW4X/P19RnLfENotFlrTbbigk/b2mtns4HztnXBnHizh/gdWu25AndChIeD6xXN3jT2uEA==" saltValue="Lu3yAKSqWnX2dUPlNEm8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tGiqFjwy+jMueXze6hT5U6OApW9XnqpbO2ADWYpJAGxqOKZHoFGhvBkaJNTBIkNzyOOTBdbeIXXtGoEBkaMDFQ==" saltValue="gbQcYQG/vVK19Ya+l48Wt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jx7y7u7oYOFqaBDB2EDdzrZgQgAtDov1mBp4VsZaBSfJj6fHVsZfcnYRtnQZtZI08ezbQg6qLsCGkdG+rGqdQ==" saltValue="pXVohN6tu0AM/FlpEQWD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1640387</v>
      </c>
      <c r="AP9" s="281">
        <v>95823</v>
      </c>
      <c r="AQ9" s="282">
        <v>91991</v>
      </c>
      <c r="AR9" s="283">
        <v>4.2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2201</v>
      </c>
      <c r="AP10" s="284">
        <v>129</v>
      </c>
      <c r="AQ10" s="285">
        <v>12405</v>
      </c>
      <c r="AR10" s="286">
        <v>-99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t="s">
        <v>511</v>
      </c>
      <c r="AP11" s="284" t="s">
        <v>511</v>
      </c>
      <c r="AQ11" s="285">
        <v>395</v>
      </c>
      <c r="AR11" s="286" t="s">
        <v>511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511</v>
      </c>
      <c r="AP12" s="284" t="s">
        <v>511</v>
      </c>
      <c r="AQ12" s="285">
        <v>19</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13639</v>
      </c>
      <c r="AP13" s="284">
        <v>797</v>
      </c>
      <c r="AQ13" s="285">
        <v>3751</v>
      </c>
      <c r="AR13" s="286">
        <v>-78.8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4788</v>
      </c>
      <c r="AP14" s="284">
        <v>280</v>
      </c>
      <c r="AQ14" s="285">
        <v>1672</v>
      </c>
      <c r="AR14" s="286">
        <v>-83.3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-145251</v>
      </c>
      <c r="AP15" s="284">
        <v>-8485</v>
      </c>
      <c r="AQ15" s="285">
        <v>-6358</v>
      </c>
      <c r="AR15" s="286">
        <v>33.5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1515764</v>
      </c>
      <c r="AP16" s="284">
        <v>88543</v>
      </c>
      <c r="AQ16" s="285">
        <v>103876</v>
      </c>
      <c r="AR16" s="286">
        <v>-14.8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12.27</v>
      </c>
      <c r="AP21" s="298">
        <v>9.2899999999999991</v>
      </c>
      <c r="AQ21" s="299">
        <v>2.98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91.4</v>
      </c>
      <c r="AP22" s="303">
        <v>96.9</v>
      </c>
      <c r="AQ22" s="304">
        <v>-5.5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1426546</v>
      </c>
      <c r="AP32" s="312">
        <v>83331</v>
      </c>
      <c r="AQ32" s="313">
        <v>51927</v>
      </c>
      <c r="AR32" s="314">
        <v>60.5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809851</v>
      </c>
      <c r="AP35" s="312">
        <v>47307</v>
      </c>
      <c r="AQ35" s="313">
        <v>15337</v>
      </c>
      <c r="AR35" s="314">
        <v>208.5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511</v>
      </c>
      <c r="AP36" s="312" t="s">
        <v>511</v>
      </c>
      <c r="AQ36" s="313">
        <v>2347</v>
      </c>
      <c r="AR36" s="314" t="s">
        <v>511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511</v>
      </c>
      <c r="AP37" s="312" t="s">
        <v>511</v>
      </c>
      <c r="AQ37" s="313">
        <v>463</v>
      </c>
      <c r="AR37" s="314" t="s">
        <v>511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511</v>
      </c>
      <c r="AP38" s="315" t="s">
        <v>511</v>
      </c>
      <c r="AQ38" s="316">
        <v>1</v>
      </c>
      <c r="AR38" s="304" t="s">
        <v>511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-23685</v>
      </c>
      <c r="AP39" s="312">
        <v>-1384</v>
      </c>
      <c r="AQ39" s="313">
        <v>-3326</v>
      </c>
      <c r="AR39" s="314">
        <v>-58.4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-1370351</v>
      </c>
      <c r="AP40" s="312">
        <v>-80049</v>
      </c>
      <c r="AQ40" s="313">
        <v>-45680</v>
      </c>
      <c r="AR40" s="314">
        <v>75.2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842361</v>
      </c>
      <c r="AP41" s="312">
        <v>49206</v>
      </c>
      <c r="AQ41" s="313">
        <v>21069</v>
      </c>
      <c r="AR41" s="314">
        <v>133.5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1196032</v>
      </c>
      <c r="AN51" s="334">
        <v>66065</v>
      </c>
      <c r="AO51" s="335">
        <v>-19.7</v>
      </c>
      <c r="AP51" s="336">
        <v>96462</v>
      </c>
      <c r="AQ51" s="337">
        <v>-2.5</v>
      </c>
      <c r="AR51" s="338">
        <v>-17.2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270781</v>
      </c>
      <c r="AN52" s="342">
        <v>14957</v>
      </c>
      <c r="AO52" s="343">
        <v>-59.8</v>
      </c>
      <c r="AP52" s="344">
        <v>39886</v>
      </c>
      <c r="AQ52" s="345">
        <v>-8.8000000000000007</v>
      </c>
      <c r="AR52" s="346">
        <v>-51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1011531</v>
      </c>
      <c r="AN53" s="334">
        <v>56627</v>
      </c>
      <c r="AO53" s="335">
        <v>-14.3</v>
      </c>
      <c r="AP53" s="336">
        <v>83103</v>
      </c>
      <c r="AQ53" s="337">
        <v>-13.8</v>
      </c>
      <c r="AR53" s="338">
        <v>-0.5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372972</v>
      </c>
      <c r="AN54" s="342">
        <v>20880</v>
      </c>
      <c r="AO54" s="343">
        <v>39.6</v>
      </c>
      <c r="AP54" s="344">
        <v>41378</v>
      </c>
      <c r="AQ54" s="345">
        <v>3.7</v>
      </c>
      <c r="AR54" s="346">
        <v>35.9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1819860</v>
      </c>
      <c r="AN55" s="334">
        <v>103290</v>
      </c>
      <c r="AO55" s="335">
        <v>82.4</v>
      </c>
      <c r="AP55" s="336">
        <v>84459</v>
      </c>
      <c r="AQ55" s="337">
        <v>1.6</v>
      </c>
      <c r="AR55" s="338">
        <v>80.8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1238029</v>
      </c>
      <c r="AN56" s="342">
        <v>70267</v>
      </c>
      <c r="AO56" s="343">
        <v>236.5</v>
      </c>
      <c r="AP56" s="344">
        <v>47314</v>
      </c>
      <c r="AQ56" s="345">
        <v>14.3</v>
      </c>
      <c r="AR56" s="346">
        <v>222.2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1005040</v>
      </c>
      <c r="AN57" s="334">
        <v>57924</v>
      </c>
      <c r="AO57" s="335">
        <v>-43.9</v>
      </c>
      <c r="AP57" s="336">
        <v>76413</v>
      </c>
      <c r="AQ57" s="337">
        <v>-9.5</v>
      </c>
      <c r="AR57" s="338">
        <v>-34.4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623114</v>
      </c>
      <c r="AN58" s="342">
        <v>35912</v>
      </c>
      <c r="AO58" s="343">
        <v>-48.9</v>
      </c>
      <c r="AP58" s="344">
        <v>39658</v>
      </c>
      <c r="AQ58" s="345">
        <v>-16.2</v>
      </c>
      <c r="AR58" s="346">
        <v>-32.700000000000003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1023504</v>
      </c>
      <c r="AN59" s="334">
        <v>59788</v>
      </c>
      <c r="AO59" s="335">
        <v>3.2</v>
      </c>
      <c r="AP59" s="336">
        <v>66481</v>
      </c>
      <c r="AQ59" s="337">
        <v>-13</v>
      </c>
      <c r="AR59" s="338">
        <v>16.2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581844</v>
      </c>
      <c r="AN60" s="342">
        <v>33988</v>
      </c>
      <c r="AO60" s="343">
        <v>-5.4</v>
      </c>
      <c r="AP60" s="344">
        <v>36120</v>
      </c>
      <c r="AQ60" s="345">
        <v>-8.9</v>
      </c>
      <c r="AR60" s="346">
        <v>3.5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1211193</v>
      </c>
      <c r="AN61" s="349">
        <v>68739</v>
      </c>
      <c r="AO61" s="350">
        <v>1.5</v>
      </c>
      <c r="AP61" s="351">
        <v>81384</v>
      </c>
      <c r="AQ61" s="352">
        <v>-7.4</v>
      </c>
      <c r="AR61" s="338">
        <v>8.9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617348</v>
      </c>
      <c r="AN62" s="342">
        <v>35201</v>
      </c>
      <c r="AO62" s="343">
        <v>32.4</v>
      </c>
      <c r="AP62" s="344">
        <v>40871</v>
      </c>
      <c r="AQ62" s="345">
        <v>-3.2</v>
      </c>
      <c r="AR62" s="346">
        <v>35.6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IHElvydtlWDly8ns67bPfLoROch07/+JPjzbYVXwpFAu9IrhrdDrNq6EPMTDzeW2UthiMuST6O1M+lgvd4dcdg==" saltValue="q1H1t+U6nBx88QmNxJBh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1" spans="125:125" ht="13.5" hidden="1" customHeight="1" x14ac:dyDescent="0.2">
      <c r="DU121" s="259"/>
    </row>
  </sheetData>
  <sheetProtection algorithmName="SHA-512" hashValue="JBVPtt6q81KvoaEWWvJy/TVM8CJbGyj9MjTCmKtKimvkB/Iedxjg5lVQaWxRFuanDkl75KoNps1pM0BeQclG7w==" saltValue="Zaa2jfSMKeYrvTc5KLHK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b/RYFOMwRKN2pp9f6u2rG8F/i93eewNa6HMbdAkdmDcrsL7+Kwki6l7u99YE7OasFFm4/c6CB4wJRhOlDskDzg==" saltValue="Xa+Zdu5RXI1jWOyQXR1s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88.17</v>
      </c>
      <c r="G47" s="12">
        <v>79.17</v>
      </c>
      <c r="H47" s="12">
        <v>76.95</v>
      </c>
      <c r="I47" s="12">
        <v>77.900000000000006</v>
      </c>
      <c r="J47" s="13">
        <v>80.040000000000006</v>
      </c>
    </row>
    <row r="48" spans="2:10" ht="57.75" customHeight="1" x14ac:dyDescent="0.2">
      <c r="B48" s="14"/>
      <c r="C48" s="1141" t="s">
        <v>4</v>
      </c>
      <c r="D48" s="1141"/>
      <c r="E48" s="1142"/>
      <c r="F48" s="15">
        <v>0.72</v>
      </c>
      <c r="G48" s="16">
        <v>7.69</v>
      </c>
      <c r="H48" s="16">
        <v>7.61</v>
      </c>
      <c r="I48" s="16">
        <v>8.48</v>
      </c>
      <c r="J48" s="17">
        <v>8.3699999999999992</v>
      </c>
    </row>
    <row r="49" spans="2:10" ht="57.75" customHeight="1" thickBot="1" x14ac:dyDescent="0.25">
      <c r="B49" s="18"/>
      <c r="C49" s="1143" t="s">
        <v>5</v>
      </c>
      <c r="D49" s="1143"/>
      <c r="E49" s="1144"/>
      <c r="F49" s="19" t="s">
        <v>558</v>
      </c>
      <c r="G49" s="20" t="s">
        <v>559</v>
      </c>
      <c r="H49" s="20" t="s">
        <v>560</v>
      </c>
      <c r="I49" s="20" t="s">
        <v>561</v>
      </c>
      <c r="J49" s="21" t="s">
        <v>562</v>
      </c>
    </row>
    <row r="50" spans="2:10" ht="13" x14ac:dyDescent="0.2"/>
  </sheetData>
  <sheetProtection algorithmName="SHA-512" hashValue="UCxJi/VmwNakeYG9z3GjwoMbg6zR9isW7KMLzhIUHnQG3cZ+NqWUYOT/s2TuLf5P77iL8kGfmuh/E5hs3H5Gwg==" saltValue="l3wEXPlhmXPNJ35HWFGJ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愛美</cp:lastModifiedBy>
  <dcterms:created xsi:type="dcterms:W3CDTF">2024-03-14T02:18:48Z</dcterms:created>
  <dcterms:modified xsi:type="dcterms:W3CDTF">2024-03-21T04:13:22Z</dcterms:modified>
  <cp:category/>
</cp:coreProperties>
</file>