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35" windowWidth="18480" windowHeight="11205" tabRatio="8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<sst xmlns="http://schemas.openxmlformats.org/spreadsheetml/2006/main" count="1049" uniqueCount="552">
  <si>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</si>
  <si>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</si>
  <si>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</si>
  <si>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</si>
  <si>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</si>
  <si>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</si>
  <si>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</si>
  <si>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</si>
  <si>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</si>
  <si>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</si>
  <si>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</si>
  <si>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</si>
  <si>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</si>
  <si>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</si>
  <si>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</si>
  <si>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</si>
  <si>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</si>
  <si>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</si>
  <si>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</si>
  <si>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</si>
  <si>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</si>
  <si>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</si>
  <si>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</si>
  <si>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</si>
  <si>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</si>
  <si>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</si>
  <si>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</si>
  <si>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</si>
  <si>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</si>
  <si>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</si>
  <si>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</si>
  <si>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</si>
  <si>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</si>
  <si>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</si>
  <si>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</si>
  <si>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</si>
  <si>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</si>
  <si>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</si>
  <si>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</si>
  <si>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</si>
  <si>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</si>
  <si>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</si>
  <si>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</si>
  <si>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</si>
  <si>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</si>
  <si>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</si>
  <si>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</si>
  <si>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</si>
  <si>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</si>
  <si>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</si>
  <si>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</si>
  <si>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</si>
  <si>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</si>
  <si>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</si>
  <si>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</si>
  <si>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</si>
  <si>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</si>
  <si>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</si>
  <si>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</si>
  <si>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</si>
  <si>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</si>
  <si>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</si>
  <si>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</si>
  <si>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</si>
  <si>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</si>
  <si>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</si>
  <si>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</si>
  <si>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</si>
  <si>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</si>
  <si>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</si>
  <si>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</si>
  <si>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</si>
  <si>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</si>
  <si>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</si>
  <si>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</si>
  <si>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</si>
  <si>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</si>
  <si>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</si>
  <si>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</si>
  <si>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</si>
  <si>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</si>
  <si>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</si>
  <si>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</si>
  <si>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</si>
  <si>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</si>
  <si>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</si>
  <si>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</si>
  <si>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</si>
  <si>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</si>
  <si>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</si>
  <si>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</si>
  <si>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</si>
  <si>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</si>
  <si>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</si>
  <si>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</si>
  <si>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</si>
  <si>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</si>
  <si>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</si>
  <si>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</si>
  <si>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</si>
  <si>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</si>
  <si>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</si>
  <si>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</si>
  <si>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</si>
  <si>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</si>
  <si>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</si>
  <si>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</si>
  <si>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</si>
  <si>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</si>
  <si>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</si>
  <si>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</si>
  <si>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</si>
  <si>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</si>
  <si>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</si>
  <si>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</si>
  <si>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</si>
  <si>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</si>
  <si>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</si>
  <si>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</si>
  <si>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</si>
  <si>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</si>
  <si>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</si>
  <si>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</si>
  <si>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</si>
  <si>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</si>
  <si>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</si>
  <si>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</si>
  <si>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</si>
  <si>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</si>
  <si>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</si>
  <si>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</si>
  <si>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</si>
  <si>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</si>
  <si>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</si>
  <si>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</si>
  <si>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</si>
  <si>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</si>
  <si>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</si>
  <si>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</si>
  <si>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</si>
  <si>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</si>
  <si>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</si>
  <si>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</si>
  <si>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</si>
  <si>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</si>
  <si>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</si>
  <si>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</si>
  <si>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</si>
  <si>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</si>
  <si>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</si>
  <si>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</si>
  <si>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</si>
  <si>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</si>
  <si>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</si>
  <si>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</si>
  <si>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</si>
  <si>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</si>
  <si>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</si>
  <si>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</si>
  <si>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</si>
  <si>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</si>
  <si>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</si>
  <si>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</si>
  <si>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</si>
  <si>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</si>
  <si>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</si>
  <si>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</si>
  <si>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</si>
  <si>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</si>
  <si>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</si>
  <si>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</si>
  <si>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</si>
  <si>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</si>
  <si>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</si>
  <si>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</si>
  <si>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</si>
  <si>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</si>
  <si>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</si>
  <si>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</si>
  <si>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</si>
  <si>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</si>
  <si>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</si>
  <si>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</si>
  <si>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</si>
  <si>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</si>
  <si>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</si>
  <si>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</si>
  <si>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</si>
  <si>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</si>
  <si>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</si>
  <si>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石川県中能登町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</si>
  <si>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</si>
  <si>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</si>
  <si>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</si>
  <si>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</si>
  <si>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</si>
  <si>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</si>
  <si>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</si>
  <si>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</si>
  <si>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</si>
  <si>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</si>
  <si>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</si>
  <si>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</si>
  <si>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</si>
  <si>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</si>
  <si>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</si>
  <si>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</si>
  <si>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</si>
  <si>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</si>
  <si>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</si>
  <si>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</si>
  <si>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</si>
  <si>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</si>
  <si>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</si>
  <si>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</si>
  <si>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</si>
  <si>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</si>
  <si>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</si>
  <si>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</si>
  <si>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</si>
  <si>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</si>
  <si>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</si>
  <si>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</si>
  <si>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</si>
  <si>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</si>
  <si>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</si>
  <si>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</si>
  <si>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</si>
  <si>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</si>
  <si>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</si>
  <si>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</si>
  <si>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</si>
  <si>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</si>
  <si>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</si>
  <si>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</si>
  <si>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</si>
  <si>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</si>
  <si>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</si>
  <si>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</si>
  <si>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</si>
  <si>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</si>
  <si>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</si>
  <si>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</si>
  <si>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</si>
  <si>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</si>
  <si>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</si>
  <si>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</si>
  <si>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</si>
  <si>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</si>
  <si>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</si>
  <si>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</si>
  <si>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</si>
  <si>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</si>
  <si>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</si>
  <si>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</si>
  <si>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</si>
  <si>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</si>
  <si>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</si>
  <si>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</si>
  <si>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</si>
  <si>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</si>
  <si>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</si>
  <si>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</si>
  <si>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</si>
  <si>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</si>
  <si>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</si>
  <si>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</si>
  <si>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</si>
  <si>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</si>
  <si>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</si>
  <si>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</si>
  <si>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</si>
  <si>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</si>
  <si>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</si>
  <si>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</si>
  <si>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</si>
  <si>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</si>
  <si>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</si>
  <si>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</si>
  <si>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</si>
  <si>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</si>
  <si>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</si>
  <si>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</si>
  <si>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</si>
  <si>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</si>
  <si>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</si>
  <si>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</si>
  <si>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</si>
  <si>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</si>
  <si>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</si>
  <si>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</si>
  <si>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</si>
  <si>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</si>
  <si>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</si>
  <si>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</si>
  <si>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</si>
  <si>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</si>
  <si>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</si>
  <si>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</si>
  <si>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</si>
  <si>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</si>
  <si>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</si>
  <si>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</si>
  <si>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</si>
  <si>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</si>
  <si>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</si>
  <si>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</si>
  <si>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</si>
  <si>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</si>
  <si>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</si>
  <si>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</si>
  <si>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</si>
  <si>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</si>
  <si>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</si>
  <si>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</si>
  <si>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</si>
  <si>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</si>
  <si>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</si>
  <si>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</si>
  <si>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</si>
  <si>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</si>
  <si>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</si>
  <si>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</si>
  <si>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</si>
  <si>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</si>
  <si>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</si>
  <si>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</si>
  <si>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</si>
  <si>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</si>
  <si>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</si>
  <si>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</si>
  <si>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</si>
  <si>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</si>
  <si>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</si>
  <si>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</si>
  <si>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</si>
  <si>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</si>
  <si>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</si>
  <si>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石川県中能登町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</si>
  <si>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</si>
  <si>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</si>
  <si>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</si>
  <si>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</si>
  <si>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</si>
  <si>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</si>
  <si>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</si>
  <si>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</si>
  <si>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</si>
  <si>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</si>
  <si>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</si>
  <si>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</si>
  <si>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</si>
  <si>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</si>
  <si>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</si>
  <si>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</si>
  <si>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</si>
  <si>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</si>
  <si>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</si>
  <si>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</si>
  <si>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</si>
  <si>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</si>
  <si>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</si>
  <si>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</si>
  <si>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</si>
  <si>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</si>
  <si>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</si>
  <si>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</si>
  <si>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</si>
  <si>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</si>
  <si>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</si>
  <si>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</si>
  <si>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</si>
  <si>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</si>
  <si>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</si>
  <si>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</si>
  <si>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</si>
  <si>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</si>
  <si>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</si>
  <si>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</si>
  <si>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</si>
  <si>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</si>
  <si>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</si>
  <si>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</si>
  <si>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</si>
  <si>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</si>
  <si>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</si>
  <si>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</si>
  <si>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</si>
  <si>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</si>
  <si>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</si>
  <si>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</si>
  <si>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</si>
  <si>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</si>
  <si>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</si>
  <si>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</si>
  <si>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</si>
  <si>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</si>
  <si>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</si>
  <si>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</si>
  <si>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</si>
  <si>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</si>
  <si>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</si>
  <si>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</si>
  <si>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</si>
  <si>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</si>
  <si>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</si>
  <si>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</si>
  <si>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</si>
  <si>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</si>
  <si>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</si>
  <si>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</si>
  <si>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</si>
  <si>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</si>
  <si>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</si>
  <si>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</si>
  <si>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</si>
  <si>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</si>
  <si>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</si>
  <si>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</si>
  <si>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</si>
  <si>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</si>
  <si>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</si>
  <si>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</si>
  <si>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</si>
  <si>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</si>
  <si>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</si>
  <si>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</si>
  <si>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</si>
  <si>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</si>
  <si>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</si>
  <si>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</si>
  <si>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</si>
  <si>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</si>
  <si>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</si>
  <si>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</si>
  <si>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</si>
  <si>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</si>
  <si>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</si>
  <si>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</si>
  <si>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</si>
  <si>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</si>
  <si>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</si>
  <si>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</si>
  <si>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</si>
  <si>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</si>
  <si>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</si>
  <si>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</si>
  <si>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</si>
  <si>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</si>
  <si>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</si>
  <si>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</si>
  <si>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</si>
  <si>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</si>
  <si>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</si>
  <si>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</si>
  <si>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</si>
  <si>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</si>
  <si>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</si>
  <si>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</si>
  <si>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</si>
  <si>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</si>
  <si>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</si>
  <si>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</si>
  <si>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</si>
  <si>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</si>
  <si>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</si>
  <si>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</si>
  <si>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</si>
  <si>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</si>
  <si>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</si>
  <si>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</si>
  <si>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</si>
  <si>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</si>
  <si>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</si>
  <si>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</si>
  <si>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</si>
  <si>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</si>
  <si>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</si>
  <si>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</si>
  <si>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</si>
  <si>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</si>
  <si>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</si>
  <si>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</si>
  <si>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</si>
  <si>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</si>
  <si>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</si>
  <si>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</si>
  <si>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</si>
  <si>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</si>
  <si>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</si>
  <si>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</si>
  <si>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</si>
  <si>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</si>
  <si>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</si>
  <si>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</si>
  <si>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</si>
  <si>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</si>
  <si>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</si>
  <si>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</si>
  <si>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</si>
  <si>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</si>
  <si>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</si>
  <si>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</si>
  <si>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</si>
  <si>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</si>
  <si>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</si>
  <si>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</si>
  <si>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</si>
  <si>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</si>
  <si>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</si>
  <si>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</si>
  <si>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</si>
  <si>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</si>
  <si>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</si>
  <si>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</si>
  <si>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</si>
  <si>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</si>
  <si>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</si>
  <si>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</si>
  <si>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</si>
  <si>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</si>
  <si>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</si>
  <si>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</si>
  <si>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分譲宅地造成事業特別会計</t>
  </si>
  <si>
    <t>一般会計</t>
  </si>
  <si>
    <t>国民健康保険特別会計</t>
  </si>
  <si>
    <t>介護保険特別会計</t>
  </si>
  <si>
    <t>下水道事業特別会計</t>
  </si>
  <si>
    <t>後期高齢者医療特別会計</t>
  </si>
  <si>
    <t>ケーブルテレビ事業特別会計</t>
  </si>
  <si>
    <t>その他会計（赤字）</t>
  </si>
  <si>
    <t>その他会計（黒字）</t>
  </si>
  <si>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</si>
  <si>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長曽川水防事務組合</t>
    <rPh sb="0" eb="1">
      <t>ナガ</t>
    </rPh>
    <rPh sb="1" eb="3">
      <t>ソガワ</t>
    </rPh>
    <rPh sb="3" eb="5">
      <t>スイボウ</t>
    </rPh>
    <rPh sb="5" eb="7">
      <t>ジム</t>
    </rPh>
    <rPh sb="7" eb="9">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</si>
  <si>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</si>
  <si>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</si>
  <si>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2"/>
  </si>
  <si>
    <t>石川県後期高齢者医療広域連合</t>
    <rPh sb="0" eb="3">
      <t>イシカワケン</t>
    </rPh>
    <rPh sb="3" eb="5">
      <t>コウキ</t>
    </rPh>
    <rPh sb="5" eb="8">
      <t>コウレイシャ</t>
    </rPh>
    <rPh sb="8" eb="10">
      <t>イリョウ</t>
    </rPh>
    <rPh sb="10" eb="12">
      <t>コウイキ</t>
    </rPh>
    <rPh sb="12" eb="14">
      <t>レンゴウ</t>
    </rPh>
    <phoneticPr fontId="2"/>
  </si>
  <si>
    <t>石川北部アール・ディ・エフ広域処理組合</t>
    <rPh sb="0" eb="2">
      <t>イシカワ</t>
    </rPh>
    <rPh sb="2" eb="4">
      <t>ホクブ</t>
    </rPh>
    <rPh sb="13" eb="15">
      <t>コウイキ</t>
    </rPh>
    <rPh sb="15" eb="17">
      <t>ショリ</t>
    </rPh>
    <rPh sb="17" eb="1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</si>
  <si>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</si>
  <si>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</si>
  <si>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</si>
  <si>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</si>
  <si>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</si>
  <si>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</si>
  <si>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</si>
  <si>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</si>
  <si>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</si>
  <si>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</si>
  <si>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</si>
  <si>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</si>
  <si>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当町においては合併特例債を財源として基金を造成しているため、類似団体内平均値と比較して、特に実質公債費比率が高くなっている。
また、学校統廃合などの事業実施により将来負担比率及び実質公債費比率のいずれも増加する年度があったものの、据え置き無しでの地方債償還及び繰上償還を併せて実施しているため、
いずれも平成23年度に比して減少基調にある。</t>
    <rPh sb="0" eb="2">
      <t>トウチョウ</t>
    </rPh>
    <rPh sb="7" eb="9">
      <t>ガッペイ</t>
    </rPh>
    <rPh sb="9" eb="11">
      <t>トクレイ</t>
    </rPh>
    <rPh sb="11" eb="12">
      <t>サイ</t>
    </rPh>
    <rPh sb="13" eb="15">
      <t>ザイゲン</t>
    </rPh>
    <rPh sb="18" eb="20">
      <t>キキン</t>
    </rPh>
    <rPh sb="21" eb="23">
      <t>ゾウセイ</t>
    </rPh>
    <rPh sb="30" eb="32">
      <t>ルイジ</t>
    </rPh>
    <rPh sb="32" eb="34">
      <t>ダンタイ</t>
    </rPh>
    <rPh sb="34" eb="35">
      <t>ナイ</t>
    </rPh>
    <rPh sb="35" eb="38">
      <t>ヘイキンチ</t>
    </rPh>
    <rPh sb="39" eb="41">
      <t>ヒカク</t>
    </rPh>
    <rPh sb="44" eb="45">
      <t>トク</t>
    </rPh>
    <rPh sb="46" eb="48">
      <t>ジッシツ</t>
    </rPh>
    <rPh sb="48" eb="51">
      <t>コウサイヒ</t>
    </rPh>
    <rPh sb="51" eb="53">
      <t>ヒリツ</t>
    </rPh>
    <rPh sb="54" eb="55">
      <t>タカ</t>
    </rPh>
    <rPh sb="66" eb="68">
      <t>ガッコウ</t>
    </rPh>
    <rPh sb="68" eb="71">
      <t>トウハイゴウ</t>
    </rPh>
    <rPh sb="74" eb="76">
      <t>ジギョウ</t>
    </rPh>
    <rPh sb="76" eb="78">
      <t>ジッシ</t>
    </rPh>
    <rPh sb="81" eb="83">
      <t>ショウライ</t>
    </rPh>
    <rPh sb="83" eb="85">
      <t>フタン</t>
    </rPh>
    <rPh sb="85" eb="87">
      <t>ヒリツ</t>
    </rPh>
    <rPh sb="87" eb="88">
      <t>オヨ</t>
    </rPh>
    <rPh sb="89" eb="91">
      <t>ジッシツ</t>
    </rPh>
    <rPh sb="91" eb="94">
      <t>コウサイヒ</t>
    </rPh>
    <rPh sb="94" eb="96">
      <t>ヒリツ</t>
    </rPh>
    <rPh sb="101" eb="103">
      <t>ゾウカ</t>
    </rPh>
    <rPh sb="105" eb="107">
      <t>ネンド</t>
    </rPh>
    <rPh sb="115" eb="116">
      <t>ス</t>
    </rPh>
    <rPh sb="117" eb="118">
      <t>オ</t>
    </rPh>
    <rPh sb="119" eb="120">
      <t>ナ</t>
    </rPh>
    <rPh sb="123" eb="126">
      <t>チホウサイ</t>
    </rPh>
    <rPh sb="126" eb="128">
      <t>ショウカン</t>
    </rPh>
    <rPh sb="128" eb="129">
      <t>オヨ</t>
    </rPh>
    <rPh sb="130" eb="132">
      <t>クリアゲ</t>
    </rPh>
    <rPh sb="132" eb="134">
      <t>ショウカン</t>
    </rPh>
    <rPh sb="135" eb="136">
      <t>アワ</t>
    </rPh>
    <rPh sb="138" eb="140">
      <t>ジッシ</t>
    </rPh>
    <rPh sb="162" eb="164">
      <t>ゲンショウ</t>
    </rPh>
    <rPh sb="164" eb="166">
      <t>キチョウ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</si>
</sst>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117181</c:v>
                </c:pt>
                <c:pt idx="1">
                  <c:v>290840</c:v>
                </c:pt>
                <c:pt idx="2">
                  <c:v>189972</c:v>
                </c:pt>
                <c:pt idx="3">
                  <c:v>188501</c:v>
                </c:pt>
                <c:pt idx="4">
                  <c:v>93265</c:v>
                </c:pt>
              </c:numCache>
            </c:numRef>
          </c:val>
          <c:smooth val="0"/>
        </c:ser>
        <c:dLbls>
          <c:showLegendKey val="0"/>
          <c:showVal val="0"/>
          <c:showCatName val="0"/>
          <c:showSerName val="0"/>
          <c:showPercent val="0"/>
          <c:showBubbleSize val="0"/>
        </c:dLbls>
        <c:marker val="1"/>
        <c:smooth val="0"/>
        <c:axId val="113554560"/>
        <c:axId val="113556480"/>
      </c:lineChart>
      <c:catAx>
        <c:axId val="113554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56480"/>
        <c:crosses val="autoZero"/>
        <c:auto val="1"/>
        <c:lblAlgn val="ctr"/>
        <c:lblOffset val="100"/>
        <c:tickLblSkip val="1"/>
        <c:tickMarkSkip val="1"/>
        <c:noMultiLvlLbl val="0"/>
      </c:catAx>
      <c:valAx>
        <c:axId val="1135564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5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0.62</c:v>
                </c:pt>
                <c:pt idx="1">
                  <c:v>0.4</c:v>
                </c:pt>
                <c:pt idx="2">
                  <c:v>0.44</c:v>
                </c:pt>
                <c:pt idx="3">
                  <c:v>0.47</c:v>
                </c:pt>
                <c:pt idx="4">
                  <c:v>0.53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75.81</c:v>
                </c:pt>
                <c:pt idx="1">
                  <c:v>84.79</c:v>
                </c:pt>
                <c:pt idx="2">
                  <c:v>91.53</c:v>
                </c:pt>
                <c:pt idx="3">
                  <c:v>86.19</c:v>
                </c:pt>
                <c:pt idx="4">
                  <c:v>91.17</c:v>
                </c:pt>
              </c:numCache>
            </c:numRef>
          </c:val>
        </c:ser>
        <c:dLbls>
          <c:showLegendKey val="0"/>
          <c:showVal val="0"/>
          <c:showCatName val="0"/>
          <c:showSerName val="0"/>
          <c:showPercent val="0"/>
          <c:showBubbleSize val="0"/>
        </c:dLbls>
        <c:gapWidth val="250"/>
        <c:overlap val="100"/>
        <c:axId val="127072128"/>
        <c:axId val="12939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16.02</c:v>
                </c:pt>
                <c:pt idx="1">
                  <c:v>9.1199999999999992</c:v>
                </c:pt>
                <c:pt idx="2">
                  <c:v>5.91</c:v>
                </c:pt>
                <c:pt idx="3">
                  <c:v>3.57</c:v>
                </c:pt>
                <c:pt idx="4">
                  <c:v>13.29</c:v>
                </c:pt>
              </c:numCache>
            </c:numRef>
          </c:val>
          <c:smooth val="0"/>
        </c:ser>
        <c:dLbls>
          <c:showLegendKey val="0"/>
          <c:showVal val="0"/>
          <c:showCatName val="0"/>
          <c:showSerName val="0"/>
          <c:showPercent val="0"/>
          <c:showBubbleSize val="0"/>
        </c:dLbls>
        <c:marker val="1"/>
        <c:smooth val="0"/>
        <c:axId val="127072128"/>
        <c:axId val="129396736"/>
      </c:lineChart>
      <c:catAx>
        <c:axId val="1270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96736"/>
        <c:crosses val="autoZero"/>
        <c:auto val="1"/>
        <c:lblAlgn val="ctr"/>
        <c:lblOffset val="100"/>
        <c:tickLblSkip val="1"/>
        <c:tickMarkSkip val="1"/>
        <c:noMultiLvlLbl val="0"/>
      </c:catAx>
      <c:valAx>
        <c:axId val="12939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7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0.02</c:v>
                </c:pt>
                <c:pt idx="4">
                  <c:v>#N/A</c:v>
                </c:pt>
                <c:pt idx="5">
                  <c:v>0.08</c:v>
                </c:pt>
                <c:pt idx="6">
                  <c:v>#N/A</c:v>
                </c:pt>
                <c:pt idx="7">
                  <c:v>0.05</c:v>
                </c:pt>
                <c:pt idx="8">
                  <c:v>#N/A</c:v>
                </c:pt>
                <c:pt idx="9">
                  <c:v>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0.62</c:v>
                </c:pt>
                <c:pt idx="2">
                  <c:v>#N/A</c:v>
                </c:pt>
                <c:pt idx="3">
                  <c:v>0.39</c:v>
                </c:pt>
                <c:pt idx="4">
                  <c:v>#N/A</c:v>
                </c:pt>
                <c:pt idx="5">
                  <c:v>0.43</c:v>
                </c:pt>
                <c:pt idx="6">
                  <c:v>#N/A</c:v>
                </c:pt>
                <c:pt idx="7">
                  <c:v>0.47</c:v>
                </c:pt>
                <c:pt idx="8">
                  <c:v>#N/A</c:v>
                </c:pt>
                <c:pt idx="9">
                  <c:v>0.52</c:v>
                </c:pt>
              </c:numCache>
            </c:numRef>
          </c:val>
        </c:ser>
        <c:ser>
          <c:idx val="8"/>
          <c:order val="8"/>
          <c:tx>
            <c:strRef>
              <c:f>データシート!$A$35</c:f>
              <c:strCache>
                <c:ptCount val="1"/>
                <c:pt idx="0">
                  <c:v>分譲宅地造成事業特別会計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0.24</c:v>
                </c:pt>
                <c:pt idx="2">
                  <c:v>#N/A</c:v>
                </c:pt>
                <c:pt idx="3">
                  <c:v>0.06</c:v>
                </c:pt>
                <c:pt idx="4">
                  <c:v>#N/A</c:v>
                </c:pt>
                <c:pt idx="5">
                  <c:v>1.25</c:v>
                </c:pt>
                <c:pt idx="6">
                  <c:v>#N/A</c:v>
                </c:pt>
                <c:pt idx="7">
                  <c:v>1.4</c:v>
                </c:pt>
                <c:pt idx="8">
                  <c:v>#N/A</c:v>
                </c:pt>
                <c:pt idx="9">
                  <c:v>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8.09</c:v>
                </c:pt>
                <c:pt idx="2">
                  <c:v>#N/A</c:v>
                </c:pt>
                <c:pt idx="3">
                  <c:v>8.0500000000000007</c:v>
                </c:pt>
                <c:pt idx="4">
                  <c:v>#N/A</c:v>
                </c:pt>
                <c:pt idx="5">
                  <c:v>7.26</c:v>
                </c:pt>
                <c:pt idx="6">
                  <c:v>#N/A</c:v>
                </c:pt>
                <c:pt idx="7">
                  <c:v>6.06</c:v>
                </c:pt>
                <c:pt idx="8">
                  <c:v>#N/A</c:v>
                </c:pt>
                <c:pt idx="9">
                  <c:v>6.2</c:v>
                </c:pt>
              </c:numCache>
            </c:numRef>
          </c:val>
        </c:ser>
        <c:dLbls>
          <c:showLegendKey val="0"/>
          <c:showVal val="0"/>
          <c:showCatName val="0"/>
          <c:showSerName val="0"/>
          <c:showPercent val="0"/>
          <c:showBubbleSize val="0"/>
        </c:dLbls>
        <c:gapWidth val="150"/>
        <c:overlap val="100"/>
        <c:axId val="113323392"/>
        <c:axId val="113329280"/>
      </c:barChart>
      <c:catAx>
        <c:axId val="1133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29280"/>
        <c:crosses val="autoZero"/>
        <c:auto val="1"/>
        <c:lblAlgn val="ctr"/>
        <c:lblOffset val="100"/>
        <c:tickLblSkip val="1"/>
        <c:tickMarkSkip val="1"/>
        <c:noMultiLvlLbl val="0"/>
      </c:catAx>
      <c:valAx>
        <c:axId val="11332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2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1499</c:v>
                </c:pt>
                <c:pt idx="5">
                  <c:v>1515</c:v>
                </c:pt>
                <c:pt idx="8">
                  <c:v>1452</c:v>
                </c:pt>
                <c:pt idx="11">
                  <c:v>1566</c:v>
                </c:pt>
                <c:pt idx="14">
                  <c:v>1682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236</c:v>
                </c:pt>
                <c:pt idx="3">
                  <c:v>205</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608</c:v>
                </c:pt>
                <c:pt idx="3">
                  <c:v>608</c:v>
                </c:pt>
                <c:pt idx="6">
                  <c:v>663</c:v>
                </c:pt>
                <c:pt idx="9">
                  <c:v>757</c:v>
                </c:pt>
                <c:pt idx="12">
                  <c:v>765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1298</c:v>
                </c:pt>
                <c:pt idx="3">
                  <c:v>1341</c:v>
                </c:pt>
                <c:pt idx="6">
                  <c:v>1589</c:v>
                </c:pt>
                <c:pt idx="9">
                  <c:v>1423</c:v>
                </c:pt>
                <c:pt idx="12">
                  <c:v>1399</c:v>
                </c:pt>
              </c:numCache>
            </c:numRef>
          </c:val>
        </c:ser>
        <c:dLbls>
          <c:showLegendKey val="0"/>
          <c:showVal val="0"/>
          <c:showCatName val="0"/>
          <c:showSerName val="0"/>
          <c:showPercent val="0"/>
          <c:showBubbleSize val="0"/>
        </c:dLbls>
        <c:gapWidth val="100"/>
        <c:overlap val="100"/>
        <c:axId val="3644416"/>
        <c:axId val="364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644</c:v>
                </c:pt>
                <c:pt idx="2">
                  <c:v>#N/A</c:v>
                </c:pt>
                <c:pt idx="3">
                  <c:v>#N/A</c:v>
                </c:pt>
                <c:pt idx="4">
                  <c:v>640</c:v>
                </c:pt>
                <c:pt idx="5">
                  <c:v>#N/A</c:v>
                </c:pt>
                <c:pt idx="6">
                  <c:v>#N/A</c:v>
                </c:pt>
                <c:pt idx="7">
                  <c:v>801</c:v>
                </c:pt>
                <c:pt idx="8">
                  <c:v>#N/A</c:v>
                </c:pt>
                <c:pt idx="9">
                  <c:v>#N/A</c:v>
                </c:pt>
                <c:pt idx="10">
                  <c:v>615</c:v>
                </c:pt>
                <c:pt idx="11">
                  <c:v>#N/A</c:v>
                </c:pt>
                <c:pt idx="12">
                  <c:v>#N/A</c:v>
                </c:pt>
                <c:pt idx="13">
                  <c:v>482</c:v>
                </c:pt>
                <c:pt idx="14">
                  <c:v>#N/A</c:v>
                </c:pt>
              </c:numCache>
            </c:numRef>
          </c:val>
          <c:smooth val="0"/>
        </c:ser>
        <c:dLbls>
          <c:showLegendKey val="0"/>
          <c:showVal val="0"/>
          <c:showCatName val="0"/>
          <c:showSerName val="0"/>
          <c:showPercent val="0"/>
          <c:showBubbleSize val="0"/>
        </c:dLbls>
        <c:marker val="1"/>
        <c:smooth val="0"/>
        <c:axId val="3644416"/>
        <c:axId val="3646592"/>
      </c:lineChart>
      <c:catAx>
        <c:axId val="364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6592"/>
        <c:crosses val="autoZero"/>
        <c:auto val="1"/>
        <c:lblAlgn val="ctr"/>
        <c:lblOffset val="100"/>
        <c:tickLblSkip val="1"/>
        <c:tickMarkSkip val="1"/>
        <c:noMultiLvlLbl val="0"/>
      </c:catAx>
      <c:valAx>
        <c:axId val="364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17963</c:v>
                </c:pt>
                <c:pt idx="5">
                  <c:v>20277</c:v>
                </c:pt>
                <c:pt idx="8">
                  <c:v>19607</c:v>
                </c:pt>
                <c:pt idx="11">
                  <c:v>19479</c:v>
                </c:pt>
                <c:pt idx="14">
                  <c:v>18609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362</c:v>
                </c:pt>
                <c:pt idx="5">
                  <c:v>255</c:v>
                </c:pt>
                <c:pt idx="8">
                  <c:v>150</c:v>
                </c:pt>
                <c:pt idx="11">
                  <c:v>107</c:v>
                </c:pt>
                <c:pt idx="14">
                  <c:v>108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5565</c:v>
                </c:pt>
                <c:pt idx="5">
                  <c:v>6209</c:v>
                </c:pt>
                <c:pt idx="8">
                  <c:v>6630</c:v>
                </c:pt>
                <c:pt idx="11">
                  <c:v>6231</c:v>
                </c:pt>
                <c:pt idx="14">
                  <c:v>6830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2904</c:v>
                </c:pt>
                <c:pt idx="3">
                  <c:v>2856</c:v>
                </c:pt>
                <c:pt idx="6">
                  <c:v>2630</c:v>
                </c:pt>
                <c:pt idx="9">
                  <c:v>2603</c:v>
                </c:pt>
                <c:pt idx="12">
                  <c:v>2583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2395</c:v>
                </c:pt>
                <c:pt idx="3">
                  <c:v>2280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11535</c:v>
                </c:pt>
                <c:pt idx="3">
                  <c:v>11142</c:v>
                </c:pt>
                <c:pt idx="6">
                  <c:v>10867</c:v>
                </c:pt>
                <c:pt idx="9">
                  <c:v>11348</c:v>
                </c:pt>
                <c:pt idx="12">
                  <c:v>11253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11990</c:v>
                </c:pt>
                <c:pt idx="3">
                  <c:v>15379</c:v>
                </c:pt>
                <c:pt idx="6">
                  <c:v>16302</c:v>
                </c:pt>
                <c:pt idx="9">
                  <c:v>16369</c:v>
                </c:pt>
                <c:pt idx="12">
                  <c:v>15699</c:v>
                </c:pt>
              </c:numCache>
            </c:numRef>
          </c:val>
        </c:ser>
        <c:dLbls>
          <c:showLegendKey val="0"/>
          <c:showVal val="0"/>
          <c:showCatName val="0"/>
          <c:showSerName val="0"/>
          <c:showPercent val="0"/>
          <c:showBubbleSize val="0"/>
        </c:dLbls>
        <c:gapWidth val="100"/>
        <c:overlap val="100"/>
        <c:axId val="129764352"/>
        <c:axId val="12977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4933</c:v>
                </c:pt>
                <c:pt idx="2">
                  <c:v>#N/A</c:v>
                </c:pt>
                <c:pt idx="3">
                  <c:v>#N/A</c:v>
                </c:pt>
                <c:pt idx="4">
                  <c:v>4916</c:v>
                </c:pt>
                <c:pt idx="5">
                  <c:v>#N/A</c:v>
                </c:pt>
                <c:pt idx="6">
                  <c:v>#N/A</c:v>
                </c:pt>
                <c:pt idx="7">
                  <c:v>3413</c:v>
                </c:pt>
                <c:pt idx="8">
                  <c:v>#N/A</c:v>
                </c:pt>
                <c:pt idx="9">
                  <c:v>#N/A</c:v>
                </c:pt>
                <c:pt idx="10">
                  <c:v>4503</c:v>
                </c:pt>
                <c:pt idx="11">
                  <c:v>#N/A</c:v>
                </c:pt>
                <c:pt idx="12">
                  <c:v>#N/A</c:v>
                </c:pt>
                <c:pt idx="13">
                  <c:v>3989</c:v>
                </c:pt>
                <c:pt idx="14">
                  <c:v>#N/A</c:v>
                </c:pt>
              </c:numCache>
            </c:numRef>
          </c:val>
          <c:smooth val="0"/>
        </c:ser>
        <c:dLbls>
          <c:showLegendKey val="0"/>
          <c:showVal val="0"/>
          <c:showCatName val="0"/>
          <c:showSerName val="0"/>
          <c:showPercent val="0"/>
          <c:showBubbleSize val="0"/>
        </c:dLbls>
        <c:marker val="1"/>
        <c:smooth val="0"/>
        <c:axId val="129764352"/>
        <c:axId val="129770624"/>
      </c:lineChart>
      <c:catAx>
        <c:axId val="1297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70624"/>
        <c:crosses val="autoZero"/>
        <c:auto val="1"/>
        <c:lblAlgn val="ctr"/>
        <c:lblOffset val="100"/>
        <c:tickLblSkip val="1"/>
        <c:tickMarkSkip val="1"/>
        <c:noMultiLvlLbl val="0"/>
      </c:catAx>
      <c:valAx>
        <c:axId val="12977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882176"/>
        <c:axId val="130900736"/>
      </c:scatterChart>
      <c:valAx>
        <c:axId val="130882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900736"/>
        <c:crosses val="autoZero"/>
        <c:crossBetween val="midCat"/>
      </c:valAx>
      <c:valAx>
        <c:axId val="130900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882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14.1</c:v>
                </c:pt>
                <c:pt idx="1">
                  <c:v>12</c:v>
                </c:pt>
                <c:pt idx="2">
                  <c:v>12.8</c:v>
                </c:pt>
                <c:pt idx="3">
                  <c:v>12.7</c:v>
                </c:pt>
                <c:pt idx="4">
                  <c:v>11.7</c:v>
                </c:pt>
              </c:numCache>
            </c:numRef>
          </c:xVal>
          <c:yVal>
            <c:numRef>
              <c:f>公会計指標分析・財政指標組合せ分析表!$K$73:$O$73</c:f>
              <c:numCache>
                <c:formatCode>#,##0.0;"▲ "#,##0.0</c:formatCode>
                <c:ptCount val="5"/>
                <c:pt idx="0">
                  <c:v>91.8</c:v>
                </c:pt>
                <c:pt idx="1">
                  <c:v>90.8</c:v>
                </c:pt>
                <c:pt idx="2">
                  <c:v>62.9</c:v>
                </c:pt>
                <c:pt idx="3">
                  <c:v>84.7</c:v>
                </c:pt>
                <c:pt idx="4">
                  <c:v>73.2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30615168"/>
        <c:axId val="130633728"/>
      </c:scatterChart>
      <c:valAx>
        <c:axId val="130615168"/>
        <c:scaling>
          <c:orientation val="minMax"/>
          <c:max val="14.6"/>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633728"/>
        <c:crosses val="autoZero"/>
        <c:crossBetween val="midCat"/>
      </c:valAx>
      <c:valAx>
        <c:axId val="130633728"/>
        <c:scaling>
          <c:orientation val="minMax"/>
          <c:max val="10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615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繰上償還を行ったことなどにより、元利償還金の金額が減少し、元利償還金等の額が減少している。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a:t>
          </a:r>
          <a:r>
            <a:rPr kumimoji="1" lang="ja-JP" altLang="en-US" sz="1100">
              <a:solidFill>
                <a:schemeClr val="dk1"/>
              </a:solidFill>
              <a:effectLst/>
              <a:latin typeface="+mn-lt"/>
              <a:ea typeface="+mn-ea"/>
              <a:cs typeface="+mn-cs"/>
            </a:rPr>
            <a:t>一般会計等地方債現在高をはじめとして前年度に比して減少している。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積み立てによる</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の増と基準財政需要額参入見込額の減により、</a:t>
          </a:r>
          <a:r>
            <a:rPr kumimoji="1" lang="ja-JP" altLang="ja-JP" sz="1100">
              <a:solidFill>
                <a:schemeClr val="dk1"/>
              </a:solidFill>
              <a:effectLst/>
              <a:latin typeface="+mn-lt"/>
              <a:ea typeface="+mn-ea"/>
              <a:cs typeface="+mn-cs"/>
            </a:rPr>
            <a:t>充当可能財源</a:t>
          </a:r>
          <a:r>
            <a:rPr kumimoji="1" lang="ja-JP" altLang="en-US" sz="1100">
              <a:solidFill>
                <a:schemeClr val="dk1"/>
              </a:solidFill>
              <a:effectLst/>
              <a:latin typeface="+mn-lt"/>
              <a:ea typeface="+mn-ea"/>
              <a:cs typeface="+mn-cs"/>
            </a:rPr>
            <a:t>も微減となっており、結果として、将来負担比率の分子は減少している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18,717
18,535
89.45
11,197,193
11,015,039
37,464
7,110,610
15,699,389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18,717
18,535
89.45
11,197,193
11,015,039
37,464
7,110,610
15,699,389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18,717
18,535
89.45
11,197,193
11,015,039
37,464
7,110,610
15,699,389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18,717
18,535
89.45
11,197,193
11,015,039
37,464
7,110,610
15,699,389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少子高齢化による人口の減少、基幹産業である繊維産業の不振等により、自主財源である税収が少なく、財政基盤が弱いため、</a:t>
          </a:r>
          <a:r>
            <a:rPr kumimoji="1" lang="en-US" altLang="ja-JP" sz="1100">
              <a:solidFill>
                <a:schemeClr val="dk1"/>
              </a:solidFill>
              <a:effectLst/>
              <a:latin typeface="+mn-lt"/>
              <a:ea typeface="+mn-ea"/>
              <a:cs typeface="+mn-cs"/>
            </a:rPr>
            <a:t>0.31</a:t>
          </a:r>
          <a:r>
            <a:rPr kumimoji="1" lang="ja-JP" altLang="ja-JP" sz="1100">
              <a:solidFill>
                <a:schemeClr val="dk1"/>
              </a:solidFill>
              <a:effectLst/>
              <a:latin typeface="+mn-lt"/>
              <a:ea typeface="+mn-ea"/>
              <a:cs typeface="+mn-cs"/>
            </a:rPr>
            <a:t>と類似団体平均を大幅に下回っている。平成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日の合併により中能登町となったが、今後は地域振興や教育の充実を図り、活力あるまちづくりを展開し、行政の効率化に努め、財政の健全化を図っていく。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人件費の抑制、公債費の補償金免除繰り上げ償還等の実施により、経常的経費の縮減が図られ、Ｈ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ポイント改善されている。今後も適正な定員管理の実施、事務事業の優先度、必要性、事業効果の再点検、公債費の繰上げ償還等を積極的に進め、経常的経費の削減に努める。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62</xdr:row>
      <xdr:rowOff>29972</xdr:rowOff>
    </xdr:to>
    <xdr:cxnSp macro="">
      <xdr:nvCxnSpPr>
        <xdr:cNvPr id="129" name="直線コネクタ 128"/>
        <xdr:cNvCxnSpPr/>
      </xdr:nvCxnSpPr>
      <xdr:spPr>
        <a:xfrm flipV="1">
          <a:off x="4114800" y="1044752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29972</xdr:rowOff>
    </xdr:from>
    <xdr:to>
      <xdr:col>6</xdr:col>
      <xdr:colOff>0</xdr:colOff>
      <xdr:row>62</xdr:row>
      <xdr:rowOff>73406</xdr:rowOff>
    </xdr:to>
    <xdr:cxnSp macro="">
      <xdr:nvCxnSpPr>
        <xdr:cNvPr id="132" name="直線コネクタ 131"/>
        <xdr:cNvCxnSpPr/>
      </xdr:nvCxnSpPr>
      <xdr:spPr>
        <a:xfrm flipV="1">
          <a:off x="3225800" y="106598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73406</xdr:rowOff>
    </xdr:to>
    <xdr:cxnSp macro="">
      <xdr:nvCxnSpPr>
        <xdr:cNvPr id="135" name="直線コネクタ 134"/>
        <xdr:cNvCxnSpPr/>
      </xdr:nvCxnSpPr>
      <xdr:spPr>
        <a:xfrm>
          <a:off x="2336800" y="106936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49276</xdr:rowOff>
    </xdr:from>
    <xdr:to>
      <xdr:col>3</xdr:col>
      <xdr:colOff>279400</xdr:colOff>
      <xdr:row>62</xdr:row>
      <xdr:rowOff>63754</xdr:rowOff>
    </xdr:to>
    <xdr:cxnSp macro="">
      <xdr:nvCxnSpPr>
        <xdr:cNvPr id="138" name="直線コネクタ 137"/>
        <xdr:cNvCxnSpPr/>
      </xdr:nvCxnSpPr>
      <xdr:spPr>
        <a:xfrm>
          <a:off x="1447800" y="106791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109728</xdr:rowOff>
    </xdr:from>
    <xdr:to>
      <xdr:col>7</xdr:col>
      <xdr:colOff>203200</xdr:colOff>
      <xdr:row>61</xdr:row>
      <xdr:rowOff>39878</xdr:rowOff>
    </xdr:to>
    <xdr:sp macro="" textlink="">
      <xdr:nvSpPr>
        <xdr:cNvPr id="148" name="円/楕円 147"/>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126255</xdr:rowOff>
    </xdr:from>
    <xdr:ext cx="762000" cy="259045"/>
    <xdr:sp macro="" textlink="">
      <xdr:nvSpPr>
        <xdr:cNvPr id="149"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0" name="円/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90949</xdr:rowOff>
    </xdr:from>
    <xdr:ext cx="736600" cy="259045"/>
    <xdr:sp macro="" textlink="">
      <xdr:nvSpPr>
        <xdr:cNvPr id="151" name="テキスト ボックス 150"/>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2" name="円/楕円 151"/>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3" name="テキスト ボックス 152"/>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5" name="テキスト ボックス 154"/>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6" name="円/楕円 155"/>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57" name="テキスト ボックス 156"/>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[146,331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では、退職者数に対する採用者数の抑制により、徐々に経費縮減されている。しかし、依然として合併による類似施設管理のための人件費、物件費が発生しており、小・中学校、図書館、上・下水道施設の統廃合の検討及び推進、保育園等の指定管理者制度導入の検討を積極的に進め、合併による財政効果を更に引き出せ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36706</xdr:rowOff>
    </xdr:from>
    <xdr:to>
      <xdr:col>7</xdr:col>
      <xdr:colOff>152400</xdr:colOff>
      <xdr:row>82</xdr:row>
      <xdr:rowOff>45794</xdr:rowOff>
    </xdr:to>
    <xdr:cxnSp macro="">
      <xdr:nvCxnSpPr>
        <xdr:cNvPr id="190" name="直線コネクタ 189"/>
        <xdr:cNvCxnSpPr/>
      </xdr:nvCxnSpPr>
      <xdr:spPr>
        <a:xfrm>
          <a:off x="4114800" y="14095606"/>
          <a:ext cx="8382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12340</xdr:rowOff>
    </xdr:from>
    <xdr:to>
      <xdr:col>6</xdr:col>
      <xdr:colOff>0</xdr:colOff>
      <xdr:row>82</xdr:row>
      <xdr:rowOff>36706</xdr:rowOff>
    </xdr:to>
    <xdr:cxnSp macro="">
      <xdr:nvCxnSpPr>
        <xdr:cNvPr id="193" name="直線コネクタ 192"/>
        <xdr:cNvCxnSpPr/>
      </xdr:nvCxnSpPr>
      <xdr:spPr>
        <a:xfrm>
          <a:off x="3225800" y="14071240"/>
          <a:ext cx="8890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162430</xdr:rowOff>
    </xdr:from>
    <xdr:to>
      <xdr:col>4</xdr:col>
      <xdr:colOff>482600</xdr:colOff>
      <xdr:row>82</xdr:row>
      <xdr:rowOff>12340</xdr:rowOff>
    </xdr:to>
    <xdr:cxnSp macro="">
      <xdr:nvCxnSpPr>
        <xdr:cNvPr id="196" name="直線コネクタ 195"/>
        <xdr:cNvCxnSpPr/>
      </xdr:nvCxnSpPr>
      <xdr:spPr>
        <a:xfrm>
          <a:off x="2336800" y="14049880"/>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138730</xdr:rowOff>
    </xdr:from>
    <xdr:to>
      <xdr:col>3</xdr:col>
      <xdr:colOff>279400</xdr:colOff>
      <xdr:row>81</xdr:row>
      <xdr:rowOff>162430</xdr:rowOff>
    </xdr:to>
    <xdr:cxnSp macro="">
      <xdr:nvCxnSpPr>
        <xdr:cNvPr id="199" name="直線コネクタ 198"/>
        <xdr:cNvCxnSpPr/>
      </xdr:nvCxnSpPr>
      <xdr:spPr>
        <a:xfrm>
          <a:off x="1447800" y="14026180"/>
          <a:ext cx="889000" cy="2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1" name="テキスト ボックス 200"/>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166444</xdr:rowOff>
    </xdr:from>
    <xdr:to>
      <xdr:col>7</xdr:col>
      <xdr:colOff>203200</xdr:colOff>
      <xdr:row>82</xdr:row>
      <xdr:rowOff>96594</xdr:rowOff>
    </xdr:to>
    <xdr:sp macro="" textlink="">
      <xdr:nvSpPr>
        <xdr:cNvPr id="209" name="円/楕円 208"/>
        <xdr:cNvSpPr/>
      </xdr:nvSpPr>
      <xdr:spPr>
        <a:xfrm>
          <a:off x="4902200" y="140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11521</xdr:rowOff>
    </xdr:from>
    <xdr:ext cx="762000" cy="259045"/>
    <xdr:sp macro="" textlink="">
      <xdr:nvSpPr>
        <xdr:cNvPr id="210" name="人件費・物件費等の状況該当値テキスト"/>
        <xdr:cNvSpPr txBox="1"/>
      </xdr:nvSpPr>
      <xdr:spPr>
        <a:xfrm>
          <a:off x="5041900" y="1389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146,331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157356</xdr:rowOff>
    </xdr:from>
    <xdr:to>
      <xdr:col>6</xdr:col>
      <xdr:colOff>50800</xdr:colOff>
      <xdr:row>82</xdr:row>
      <xdr:rowOff>87506</xdr:rowOff>
    </xdr:to>
    <xdr:sp macro="" textlink="">
      <xdr:nvSpPr>
        <xdr:cNvPr id="211" name="円/楕円 210"/>
        <xdr:cNvSpPr/>
      </xdr:nvSpPr>
      <xdr:spPr>
        <a:xfrm>
          <a:off x="4064000" y="140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97683</xdr:rowOff>
    </xdr:from>
    <xdr:ext cx="736600" cy="259045"/>
    <xdr:sp macro="" textlink="">
      <xdr:nvSpPr>
        <xdr:cNvPr id="212" name="テキスト ボックス 211"/>
        <xdr:cNvSpPr txBox="1"/>
      </xdr:nvSpPr>
      <xdr:spPr>
        <a:xfrm>
          <a:off x="3733800" y="138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132990</xdr:rowOff>
    </xdr:from>
    <xdr:to>
      <xdr:col>4</xdr:col>
      <xdr:colOff>533400</xdr:colOff>
      <xdr:row>82</xdr:row>
      <xdr:rowOff>63140</xdr:rowOff>
    </xdr:to>
    <xdr:sp macro="" textlink="">
      <xdr:nvSpPr>
        <xdr:cNvPr id="213" name="円/楕円 212"/>
        <xdr:cNvSpPr/>
      </xdr:nvSpPr>
      <xdr:spPr>
        <a:xfrm>
          <a:off x="3175000" y="140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47917</xdr:rowOff>
    </xdr:from>
    <xdr:ext cx="762000" cy="259045"/>
    <xdr:sp macro="" textlink="">
      <xdr:nvSpPr>
        <xdr:cNvPr id="214" name="テキスト ボックス 213"/>
        <xdr:cNvSpPr txBox="1"/>
      </xdr:nvSpPr>
      <xdr:spPr>
        <a:xfrm>
          <a:off x="2844800" y="1410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111630</xdr:rowOff>
    </xdr:from>
    <xdr:to>
      <xdr:col>3</xdr:col>
      <xdr:colOff>330200</xdr:colOff>
      <xdr:row>82</xdr:row>
      <xdr:rowOff>41780</xdr:rowOff>
    </xdr:to>
    <xdr:sp macro="" textlink="">
      <xdr:nvSpPr>
        <xdr:cNvPr id="215" name="円/楕円 214"/>
        <xdr:cNvSpPr/>
      </xdr:nvSpPr>
      <xdr:spPr>
        <a:xfrm>
          <a:off x="2286000" y="139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51957</xdr:rowOff>
    </xdr:from>
    <xdr:ext cx="762000" cy="259045"/>
    <xdr:sp macro="" textlink="">
      <xdr:nvSpPr>
        <xdr:cNvPr id="216" name="テキスト ボックス 215"/>
        <xdr:cNvSpPr txBox="1"/>
      </xdr:nvSpPr>
      <xdr:spPr>
        <a:xfrm>
          <a:off x="1955800" y="137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87930</xdr:rowOff>
    </xdr:from>
    <xdr:to>
      <xdr:col>2</xdr:col>
      <xdr:colOff>127000</xdr:colOff>
      <xdr:row>82</xdr:row>
      <xdr:rowOff>18080</xdr:rowOff>
    </xdr:to>
    <xdr:sp macro="" textlink="">
      <xdr:nvSpPr>
        <xdr:cNvPr id="217" name="円/楕円 216"/>
        <xdr:cNvSpPr/>
      </xdr:nvSpPr>
      <xdr:spPr>
        <a:xfrm>
          <a:off x="1397000" y="139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28257</xdr:rowOff>
    </xdr:from>
    <xdr:ext cx="762000" cy="259045"/>
    <xdr:sp macro="" textlink="">
      <xdr:nvSpPr>
        <xdr:cNvPr id="218" name="テキスト ボックス 217"/>
        <xdr:cNvSpPr txBox="1"/>
      </xdr:nvSpPr>
      <xdr:spPr>
        <a:xfrm>
          <a:off x="1066800" y="1374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類似団体中、最低水準であり、今後も一層の給与の適正化に努める。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87630</xdr:rowOff>
    </xdr:from>
    <xdr:to>
      <xdr:col>24</xdr:col>
      <xdr:colOff>558800</xdr:colOff>
      <xdr:row>88</xdr:row>
      <xdr:rowOff>104563</xdr:rowOff>
    </xdr:to>
    <xdr:cxnSp macro="">
      <xdr:nvCxnSpPr>
        <xdr:cNvPr id="247" name="直線コネクタ 246"/>
        <xdr:cNvCxnSpPr/>
      </xdr:nvCxnSpPr>
      <xdr:spPr>
        <a:xfrm flipV="1">
          <a:off x="17018000" y="14146530"/>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76640</xdr:rowOff>
    </xdr:from>
    <xdr:ext cx="762000" cy="259045"/>
    <xdr:sp macro="" textlink="">
      <xdr:nvSpPr>
        <xdr:cNvPr id="248" name="給与水準   （国との比較）最小値テキスト"/>
        <xdr:cNvSpPr txBox="1"/>
      </xdr:nvSpPr>
      <xdr:spPr>
        <a:xfrm>
          <a:off x="17106900" y="1516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88</xdr:row>
      <xdr:rowOff>104563</xdr:rowOff>
    </xdr:from>
    <xdr:to>
      <xdr:col>24</xdr:col>
      <xdr:colOff>647700</xdr:colOff>
      <xdr:row>88</xdr:row>
      <xdr:rowOff>104563</xdr:rowOff>
    </xdr:to>
    <xdr:cxnSp macro="">
      <xdr:nvCxnSpPr>
        <xdr:cNvPr id="249" name="直線コネクタ 248"/>
        <xdr:cNvCxnSpPr/>
      </xdr:nvCxnSpPr>
      <xdr:spPr>
        <a:xfrm>
          <a:off x="16929100" y="1519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2557</xdr:rowOff>
    </xdr:from>
    <xdr:ext cx="762000" cy="259045"/>
    <xdr:sp macro="" textlink="">
      <xdr:nvSpPr>
        <xdr:cNvPr id="250"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82</xdr:row>
      <xdr:rowOff>87630</xdr:rowOff>
    </xdr:from>
    <xdr:to>
      <xdr:col>24</xdr:col>
      <xdr:colOff>647700</xdr:colOff>
      <xdr:row>82</xdr:row>
      <xdr:rowOff>87630</xdr:rowOff>
    </xdr:to>
    <xdr:cxnSp macro="">
      <xdr:nvCxnSpPr>
        <xdr:cNvPr id="251" name="直線コネクタ 250"/>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90170</xdr:rowOff>
    </xdr:from>
    <xdr:to>
      <xdr:col>24</xdr:col>
      <xdr:colOff>558800</xdr:colOff>
      <xdr:row>82</xdr:row>
      <xdr:rowOff>87630</xdr:rowOff>
    </xdr:to>
    <xdr:cxnSp macro="">
      <xdr:nvCxnSpPr>
        <xdr:cNvPr id="252" name="直線コネクタ 251"/>
        <xdr:cNvCxnSpPr/>
      </xdr:nvCxnSpPr>
      <xdr:spPr>
        <a:xfrm>
          <a:off x="16179800" y="139776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105850</xdr:rowOff>
    </xdr:from>
    <xdr:ext cx="762000" cy="259045"/>
    <xdr:sp macro="" textlink="">
      <xdr:nvSpPr>
        <xdr:cNvPr id="253" name="給与水準   （国との比較）平均値テキスト"/>
        <xdr:cNvSpPr txBox="1"/>
      </xdr:nvSpPr>
      <xdr:spPr>
        <a:xfrm>
          <a:off x="17106900" y="1467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54" name="フローチャート : 判断 253"/>
        <xdr:cNvSpPr/>
      </xdr:nvSpPr>
      <xdr:spPr>
        <a:xfrm>
          <a:off x="169672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41911</xdr:rowOff>
    </xdr:from>
    <xdr:to>
      <xdr:col>23</xdr:col>
      <xdr:colOff>406400</xdr:colOff>
      <xdr:row>81</xdr:row>
      <xdr:rowOff>90170</xdr:rowOff>
    </xdr:to>
    <xdr:cxnSp macro="">
      <xdr:nvCxnSpPr>
        <xdr:cNvPr id="255" name="直線コネクタ 254"/>
        <xdr:cNvCxnSpPr/>
      </xdr:nvCxnSpPr>
      <xdr:spPr>
        <a:xfrm>
          <a:off x="15290800" y="139293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117687</xdr:rowOff>
    </xdr:from>
    <xdr:to>
      <xdr:col>23</xdr:col>
      <xdr:colOff>457200</xdr:colOff>
      <xdr:row>86</xdr:row>
      <xdr:rowOff>47837</xdr:rowOff>
    </xdr:to>
    <xdr:sp macro="" textlink="">
      <xdr:nvSpPr>
        <xdr:cNvPr id="256" name="フローチャート : 判断 255"/>
        <xdr:cNvSpPr/>
      </xdr:nvSpPr>
      <xdr:spPr>
        <a:xfrm>
          <a:off x="16129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57" name="テキスト ボックス 256"/>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41911</xdr:rowOff>
    </xdr:from>
    <xdr:to>
      <xdr:col>22</xdr:col>
      <xdr:colOff>203200</xdr:colOff>
      <xdr:row>84</xdr:row>
      <xdr:rowOff>42334</xdr:rowOff>
    </xdr:to>
    <xdr:cxnSp macro="">
      <xdr:nvCxnSpPr>
        <xdr:cNvPr id="258" name="直線コネクタ 257"/>
        <xdr:cNvCxnSpPr/>
      </xdr:nvCxnSpPr>
      <xdr:spPr>
        <a:xfrm flipV="1">
          <a:off x="14401800" y="13929361"/>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85513</xdr:rowOff>
    </xdr:from>
    <xdr:to>
      <xdr:col>22</xdr:col>
      <xdr:colOff>254000</xdr:colOff>
      <xdr:row>86</xdr:row>
      <xdr:rowOff>15663</xdr:rowOff>
    </xdr:to>
    <xdr:sp macro="" textlink="">
      <xdr:nvSpPr>
        <xdr:cNvPr id="259" name="フローチャート : 判断 258"/>
        <xdr:cNvSpPr/>
      </xdr:nvSpPr>
      <xdr:spPr>
        <a:xfrm>
          <a:off x="15240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60" name="テキスト ボックス 259"/>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84</xdr:row>
      <xdr:rowOff>42334</xdr:rowOff>
    </xdr:to>
    <xdr:cxnSp macro="">
      <xdr:nvCxnSpPr>
        <xdr:cNvPr id="261" name="直線コネクタ 260"/>
        <xdr:cNvCxnSpPr/>
      </xdr:nvCxnSpPr>
      <xdr:spPr>
        <a:xfrm>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27093</xdr:rowOff>
    </xdr:from>
    <xdr:to>
      <xdr:col>21</xdr:col>
      <xdr:colOff>50800</xdr:colOff>
      <xdr:row>89</xdr:row>
      <xdr:rowOff>128693</xdr:rowOff>
    </xdr:to>
    <xdr:sp macro="" textlink="">
      <xdr:nvSpPr>
        <xdr:cNvPr id="262" name="フローチャート : 判断 261"/>
        <xdr:cNvSpPr/>
      </xdr:nvSpPr>
      <xdr:spPr>
        <a:xfrm>
          <a:off x="14351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63" name="テキスト ボックス 262"/>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64" name="フローチャート : 判断 263"/>
        <xdr:cNvSpPr/>
      </xdr:nvSpPr>
      <xdr:spPr>
        <a:xfrm>
          <a:off x="13462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65" name="テキスト ボックス 264"/>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36830</xdr:rowOff>
    </xdr:from>
    <xdr:to>
      <xdr:col>24</xdr:col>
      <xdr:colOff>609600</xdr:colOff>
      <xdr:row>82</xdr:row>
      <xdr:rowOff>138430</xdr:rowOff>
    </xdr:to>
    <xdr:sp macro="" textlink="">
      <xdr:nvSpPr>
        <xdr:cNvPr id="271" name="円/楕円 270"/>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129557</xdr:rowOff>
    </xdr:from>
    <xdr:ext cx="762000" cy="259045"/>
    <xdr:sp macro="" textlink="">
      <xdr:nvSpPr>
        <xdr:cNvPr id="272" name="給与水準   （国との比較）該当値テキスト"/>
        <xdr:cNvSpPr txBox="1"/>
      </xdr:nvSpPr>
      <xdr:spPr>
        <a:xfrm>
          <a:off x="17106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39370</xdr:rowOff>
    </xdr:from>
    <xdr:to>
      <xdr:col>23</xdr:col>
      <xdr:colOff>457200</xdr:colOff>
      <xdr:row>81</xdr:row>
      <xdr:rowOff>140970</xdr:rowOff>
    </xdr:to>
    <xdr:sp macro="" textlink="">
      <xdr:nvSpPr>
        <xdr:cNvPr id="273" name="円/楕円 272"/>
        <xdr:cNvSpPr/>
      </xdr:nvSpPr>
      <xdr:spPr>
        <a:xfrm>
          <a:off x="16129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151147</xdr:rowOff>
    </xdr:from>
    <xdr:ext cx="736600" cy="259045"/>
    <xdr:sp macro="" textlink="">
      <xdr:nvSpPr>
        <xdr:cNvPr id="274" name="テキスト ボックス 273"/>
        <xdr:cNvSpPr txBox="1"/>
      </xdr:nvSpPr>
      <xdr:spPr>
        <a:xfrm>
          <a:off x="15798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162561</xdr:rowOff>
    </xdr:from>
    <xdr:to>
      <xdr:col>22</xdr:col>
      <xdr:colOff>254000</xdr:colOff>
      <xdr:row>81</xdr:row>
      <xdr:rowOff>92711</xdr:rowOff>
    </xdr:to>
    <xdr:sp macro="" textlink="">
      <xdr:nvSpPr>
        <xdr:cNvPr id="275" name="円/楕円 274"/>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102888</xdr:rowOff>
    </xdr:from>
    <xdr:ext cx="762000" cy="259045"/>
    <xdr:sp macro="" textlink="">
      <xdr:nvSpPr>
        <xdr:cNvPr id="276" name="テキスト ボックス 275"/>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7" name="円/楕円 276"/>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78" name="テキスト ボックス 27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79" name="円/楕円 278"/>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0" name="テキスト ボックス 279"/>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徐々に、類似団体平均に近づいてはいるが、依然合併の影響により職員数は多い。退職者数に対する採用者数の抑制、保育園の指定管理者制度導入の検討を行い、適正な定員管理に努める。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2" name="直線コネクタ 311"/>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3"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4" name="直線コネクタ 313"/>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5"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6" name="直線コネクタ 315"/>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17871</xdr:rowOff>
    </xdr:from>
    <xdr:to>
      <xdr:col>24</xdr:col>
      <xdr:colOff>558800</xdr:colOff>
      <xdr:row>65</xdr:row>
      <xdr:rowOff>69578</xdr:rowOff>
    </xdr:to>
    <xdr:cxnSp macro="">
      <xdr:nvCxnSpPr>
        <xdr:cNvPr id="317" name="直線コネクタ 316"/>
        <xdr:cNvCxnSpPr/>
      </xdr:nvCxnSpPr>
      <xdr:spPr>
        <a:xfrm>
          <a:off x="16179800" y="11162121"/>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8"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9" name="フローチャート : 判断 318"/>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135890</xdr:rowOff>
    </xdr:from>
    <xdr:to>
      <xdr:col>23</xdr:col>
      <xdr:colOff>406400</xdr:colOff>
      <xdr:row>65</xdr:row>
      <xdr:rowOff>17871</xdr:rowOff>
    </xdr:to>
    <xdr:cxnSp macro="">
      <xdr:nvCxnSpPr>
        <xdr:cNvPr id="320" name="直線コネクタ 319"/>
        <xdr:cNvCxnSpPr/>
      </xdr:nvCxnSpPr>
      <xdr:spPr>
        <a:xfrm>
          <a:off x="15290800" y="11108690"/>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21" name="フローチャート : 判断 320"/>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2" name="テキスト ボックス 321"/>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135890</xdr:rowOff>
    </xdr:from>
    <xdr:to>
      <xdr:col>22</xdr:col>
      <xdr:colOff>203200</xdr:colOff>
      <xdr:row>64</xdr:row>
      <xdr:rowOff>144508</xdr:rowOff>
    </xdr:to>
    <xdr:cxnSp macro="">
      <xdr:nvCxnSpPr>
        <xdr:cNvPr id="323" name="直線コネクタ 322"/>
        <xdr:cNvCxnSpPr/>
      </xdr:nvCxnSpPr>
      <xdr:spPr>
        <a:xfrm flipV="1">
          <a:off x="14401800" y="1110869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4" name="フローチャート : 判断 323"/>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5" name="テキスト ボックス 324"/>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144508</xdr:rowOff>
    </xdr:from>
    <xdr:to>
      <xdr:col>21</xdr:col>
      <xdr:colOff>0</xdr:colOff>
      <xdr:row>65</xdr:row>
      <xdr:rowOff>35106</xdr:rowOff>
    </xdr:to>
    <xdr:cxnSp macro="">
      <xdr:nvCxnSpPr>
        <xdr:cNvPr id="326" name="直線コネクタ 325"/>
        <xdr:cNvCxnSpPr/>
      </xdr:nvCxnSpPr>
      <xdr:spPr>
        <a:xfrm flipV="1">
          <a:off x="13512800" y="1111730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7" name="フローチャート : 判断 326"/>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8" name="テキスト ボックス 327"/>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9" name="フローチャート : 判断 328"/>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30" name="テキスト ボックス 329"/>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18778</xdr:rowOff>
    </xdr:from>
    <xdr:to>
      <xdr:col>24</xdr:col>
      <xdr:colOff>609600</xdr:colOff>
      <xdr:row>65</xdr:row>
      <xdr:rowOff>120378</xdr:rowOff>
    </xdr:to>
    <xdr:sp macro="" textlink="">
      <xdr:nvSpPr>
        <xdr:cNvPr id="336" name="円/楕円 335"/>
        <xdr:cNvSpPr/>
      </xdr:nvSpPr>
      <xdr:spPr>
        <a:xfrm>
          <a:off x="16967200" y="111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162305</xdr:rowOff>
    </xdr:from>
    <xdr:ext cx="762000" cy="259045"/>
    <xdr:sp macro="" textlink="">
      <xdr:nvSpPr>
        <xdr:cNvPr id="337" name="定員管理の状況該当値テキスト"/>
        <xdr:cNvSpPr txBox="1"/>
      </xdr:nvSpPr>
      <xdr:spPr>
        <a:xfrm>
          <a:off x="17106900" y="1113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138521</xdr:rowOff>
    </xdr:from>
    <xdr:to>
      <xdr:col>23</xdr:col>
      <xdr:colOff>457200</xdr:colOff>
      <xdr:row>65</xdr:row>
      <xdr:rowOff>68671</xdr:rowOff>
    </xdr:to>
    <xdr:sp macro="" textlink="">
      <xdr:nvSpPr>
        <xdr:cNvPr id="338" name="円/楕円 337"/>
        <xdr:cNvSpPr/>
      </xdr:nvSpPr>
      <xdr:spPr>
        <a:xfrm>
          <a:off x="16129000" y="11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53448</xdr:rowOff>
    </xdr:from>
    <xdr:ext cx="736600" cy="259045"/>
    <xdr:sp macro="" textlink="">
      <xdr:nvSpPr>
        <xdr:cNvPr id="339" name="テキスト ボックス 338"/>
        <xdr:cNvSpPr txBox="1"/>
      </xdr:nvSpPr>
      <xdr:spPr>
        <a:xfrm>
          <a:off x="15798800" y="1119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85090</xdr:rowOff>
    </xdr:from>
    <xdr:to>
      <xdr:col>22</xdr:col>
      <xdr:colOff>254000</xdr:colOff>
      <xdr:row>65</xdr:row>
      <xdr:rowOff>15240</xdr:rowOff>
    </xdr:to>
    <xdr:sp macro="" textlink="">
      <xdr:nvSpPr>
        <xdr:cNvPr id="340" name="円/楕円 339"/>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17</xdr:rowOff>
    </xdr:from>
    <xdr:ext cx="762000" cy="259045"/>
    <xdr:sp macro="" textlink="">
      <xdr:nvSpPr>
        <xdr:cNvPr id="341" name="テキスト ボックス 340"/>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93708</xdr:rowOff>
    </xdr:from>
    <xdr:to>
      <xdr:col>21</xdr:col>
      <xdr:colOff>50800</xdr:colOff>
      <xdr:row>65</xdr:row>
      <xdr:rowOff>23858</xdr:rowOff>
    </xdr:to>
    <xdr:sp macro="" textlink="">
      <xdr:nvSpPr>
        <xdr:cNvPr id="342" name="円/楕円 341"/>
        <xdr:cNvSpPr/>
      </xdr:nvSpPr>
      <xdr:spPr>
        <a:xfrm>
          <a:off x="14351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8635</xdr:rowOff>
    </xdr:from>
    <xdr:ext cx="762000" cy="259045"/>
    <xdr:sp macro="" textlink="">
      <xdr:nvSpPr>
        <xdr:cNvPr id="343" name="テキスト ボックス 342"/>
        <xdr:cNvSpPr txBox="1"/>
      </xdr:nvSpPr>
      <xdr:spPr>
        <a:xfrm>
          <a:off x="14020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155756</xdr:rowOff>
    </xdr:from>
    <xdr:to>
      <xdr:col>19</xdr:col>
      <xdr:colOff>533400</xdr:colOff>
      <xdr:row>65</xdr:row>
      <xdr:rowOff>85906</xdr:rowOff>
    </xdr:to>
    <xdr:sp macro="" textlink="">
      <xdr:nvSpPr>
        <xdr:cNvPr id="344" name="円/楕円 343"/>
        <xdr:cNvSpPr/>
      </xdr:nvSpPr>
      <xdr:spPr>
        <a:xfrm>
          <a:off x="13462000" y="111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70683</xdr:rowOff>
    </xdr:from>
    <xdr:ext cx="762000" cy="259045"/>
    <xdr:sp macro="" textlink="">
      <xdr:nvSpPr>
        <xdr:cNvPr id="345" name="テキスト ボックス 344"/>
        <xdr:cNvSpPr txBox="1"/>
      </xdr:nvSpPr>
      <xdr:spPr>
        <a:xfrm>
          <a:off x="13131800" y="1121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下水道事業特別会計への公債費充当繰出金を抑制するため、平成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年度から継続している資本費平準化債</a:t>
          </a:r>
          <a:r>
            <a:rPr kumimoji="1" lang="ja-JP" altLang="en-US" sz="1100">
              <a:solidFill>
                <a:schemeClr val="dk1"/>
              </a:solidFill>
              <a:effectLst/>
              <a:latin typeface="+mn-lt"/>
              <a:ea typeface="+mn-ea"/>
              <a:cs typeface="+mn-cs"/>
            </a:rPr>
            <a:t>を発行し、また交付税措置率の高い地方債を選択してきたこと</a:t>
          </a:r>
          <a:r>
            <a:rPr kumimoji="1" lang="ja-JP" altLang="ja-JP" sz="1100">
              <a:solidFill>
                <a:schemeClr val="dk1"/>
              </a:solidFill>
              <a:effectLst/>
              <a:latin typeface="+mn-lt"/>
              <a:ea typeface="+mn-ea"/>
              <a:cs typeface="+mn-cs"/>
            </a:rPr>
            <a:t>により、前年度数値から更に改善してきた。</a:t>
          </a:r>
          <a:endParaRPr lang="ja-JP" altLang="ja-JP" sz="1400">
            <a:effectLst/>
          </a:endParaRPr>
        </a:p>
        <a:p>
          <a:r>
            <a:rPr kumimoji="1" lang="ja-JP" altLang="ja-JP" sz="1100">
              <a:solidFill>
                <a:schemeClr val="dk1"/>
              </a:solidFill>
              <a:effectLst/>
              <a:latin typeface="+mn-lt"/>
              <a:ea typeface="+mn-ea"/>
              <a:cs typeface="+mn-cs"/>
            </a:rPr>
            <a:t>今後、実質公債費比率の上昇を抑制するため、繰上償還の実施及び新規事業の実施については緊急度・優先度に基づく取捨選択を厳に行う。</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6" name="直線コネクタ 375"/>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7"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8" name="直線コネクタ 377"/>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9"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0" name="直線コネクタ 379"/>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44</xdr:row>
      <xdr:rowOff>38705</xdr:rowOff>
    </xdr:to>
    <xdr:cxnSp macro="">
      <xdr:nvCxnSpPr>
        <xdr:cNvPr id="381" name="直線コネクタ 380"/>
        <xdr:cNvCxnSpPr/>
      </xdr:nvCxnSpPr>
      <xdr:spPr>
        <a:xfrm flipV="1">
          <a:off x="16179800" y="7467600"/>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36182</xdr:rowOff>
    </xdr:from>
    <xdr:ext cx="762000" cy="259045"/>
    <xdr:sp macro="" textlink="">
      <xdr:nvSpPr>
        <xdr:cNvPr id="382"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3" name="フローチャート : 判断 382"/>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38705</xdr:rowOff>
    </xdr:from>
    <xdr:to>
      <xdr:col>23</xdr:col>
      <xdr:colOff>406400</xdr:colOff>
      <xdr:row>44</xdr:row>
      <xdr:rowOff>50195</xdr:rowOff>
    </xdr:to>
    <xdr:cxnSp macro="">
      <xdr:nvCxnSpPr>
        <xdr:cNvPr id="384" name="直線コネクタ 383"/>
        <xdr:cNvCxnSpPr/>
      </xdr:nvCxnSpPr>
      <xdr:spPr>
        <a:xfrm flipV="1">
          <a:off x="15290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5" name="フローチャート : 判断 384"/>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86" name="テキスト ボックス 385"/>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129722</xdr:rowOff>
    </xdr:from>
    <xdr:to>
      <xdr:col>22</xdr:col>
      <xdr:colOff>203200</xdr:colOff>
      <xdr:row>44</xdr:row>
      <xdr:rowOff>50195</xdr:rowOff>
    </xdr:to>
    <xdr:cxnSp macro="">
      <xdr:nvCxnSpPr>
        <xdr:cNvPr id="387" name="直線コネクタ 386"/>
        <xdr:cNvCxnSpPr/>
      </xdr:nvCxnSpPr>
      <xdr:spPr>
        <a:xfrm>
          <a:off x="14401800" y="75020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8" name="フローチャート : 判断 387"/>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98775</xdr:rowOff>
    </xdr:from>
    <xdr:ext cx="762000" cy="259045"/>
    <xdr:sp macro="" textlink="">
      <xdr:nvSpPr>
        <xdr:cNvPr id="389" name="テキスト ボックス 388"/>
        <xdr:cNvSpPr txBox="1"/>
      </xdr:nvSpPr>
      <xdr:spPr>
        <a:xfrm>
          <a:off x="14909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129722</xdr:rowOff>
    </xdr:from>
    <xdr:to>
      <xdr:col>21</xdr:col>
      <xdr:colOff>0</xdr:colOff>
      <xdr:row>45</xdr:row>
      <xdr:rowOff>28122</xdr:rowOff>
    </xdr:to>
    <xdr:cxnSp macro="">
      <xdr:nvCxnSpPr>
        <xdr:cNvPr id="390" name="直線コネクタ 389"/>
        <xdr:cNvCxnSpPr/>
      </xdr:nvCxnSpPr>
      <xdr:spPr>
        <a:xfrm flipV="1">
          <a:off x="13512800" y="75020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91" name="フローチャート : 判断 390"/>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156227</xdr:rowOff>
    </xdr:from>
    <xdr:ext cx="762000" cy="259045"/>
    <xdr:sp macro="" textlink="">
      <xdr:nvSpPr>
        <xdr:cNvPr id="392" name="テキスト ボックス 391"/>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3" name="フローチャート : 判断 392"/>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394" name="テキスト ボックス 393"/>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00" name="円/楕円 39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40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159355</xdr:rowOff>
    </xdr:from>
    <xdr:to>
      <xdr:col>23</xdr:col>
      <xdr:colOff>457200</xdr:colOff>
      <xdr:row>44</xdr:row>
      <xdr:rowOff>89505</xdr:rowOff>
    </xdr:to>
    <xdr:sp macro="" textlink="">
      <xdr:nvSpPr>
        <xdr:cNvPr id="402" name="円/楕円 401"/>
        <xdr:cNvSpPr/>
      </xdr:nvSpPr>
      <xdr:spPr>
        <a:xfrm>
          <a:off x="16129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74282</xdr:rowOff>
    </xdr:from>
    <xdr:ext cx="736600" cy="259045"/>
    <xdr:sp macro="" textlink="">
      <xdr:nvSpPr>
        <xdr:cNvPr id="403" name="テキスト ボックス 402"/>
        <xdr:cNvSpPr txBox="1"/>
      </xdr:nvSpPr>
      <xdr:spPr>
        <a:xfrm>
          <a:off x="15798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170845</xdr:rowOff>
    </xdr:from>
    <xdr:to>
      <xdr:col>22</xdr:col>
      <xdr:colOff>254000</xdr:colOff>
      <xdr:row>44</xdr:row>
      <xdr:rowOff>100995</xdr:rowOff>
    </xdr:to>
    <xdr:sp macro="" textlink="">
      <xdr:nvSpPr>
        <xdr:cNvPr id="404" name="円/楕円 403"/>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85772</xdr:rowOff>
    </xdr:from>
    <xdr:ext cx="762000" cy="259045"/>
    <xdr:sp macro="" textlink="">
      <xdr:nvSpPr>
        <xdr:cNvPr id="405" name="テキスト ボックス 404"/>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78922</xdr:rowOff>
    </xdr:from>
    <xdr:to>
      <xdr:col>21</xdr:col>
      <xdr:colOff>50800</xdr:colOff>
      <xdr:row>44</xdr:row>
      <xdr:rowOff>9072</xdr:rowOff>
    </xdr:to>
    <xdr:sp macro="" textlink="">
      <xdr:nvSpPr>
        <xdr:cNvPr id="406" name="円/楕円 405"/>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407" name="テキスト ボックス 406"/>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08" name="円/楕円 407"/>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09" name="テキスト ボックス 408"/>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により、前年度比で将来負担比率が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退職者数に対する採用者数の抑制、保育園の指定管理者制度導入の検討を行い、適正な定員管理に努める。</a:t>
          </a:r>
          <a:endParaRPr lang="ja-JP" altLang="ja-JP" sz="1400">
            <a:effectLst/>
          </a:endParaRPr>
        </a:p>
        <a:p>
          <a:r>
            <a:rPr kumimoji="1" lang="ja-JP" altLang="ja-JP" sz="1100">
              <a:solidFill>
                <a:schemeClr val="dk1"/>
              </a:solidFill>
              <a:effectLst/>
              <a:latin typeface="+mn-lt"/>
              <a:ea typeface="+mn-ea"/>
              <a:cs typeface="+mn-cs"/>
            </a:rPr>
            <a:t>今後、統合庁舎に係る起債償還が控えていることから、繰り上げ償還の実施、資本費平準化債の発行継続を積極的に行い、更なる財政の健全化に努める。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6" name="直線コネクタ 435"/>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7"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8" name="直線コネクタ 437"/>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71526</xdr:rowOff>
    </xdr:from>
    <xdr:to>
      <xdr:col>24</xdr:col>
      <xdr:colOff>558800</xdr:colOff>
      <xdr:row>19</xdr:row>
      <xdr:rowOff>11075</xdr:rowOff>
    </xdr:to>
    <xdr:cxnSp macro="">
      <xdr:nvCxnSpPr>
        <xdr:cNvPr id="441" name="直線コネクタ 440"/>
        <xdr:cNvCxnSpPr/>
      </xdr:nvCxnSpPr>
      <xdr:spPr>
        <a:xfrm flipV="1">
          <a:off x="16179800" y="3157626"/>
          <a:ext cx="838200" cy="1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2"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3" name="フローチャート : 判断 442"/>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143561</xdr:rowOff>
    </xdr:from>
    <xdr:to>
      <xdr:col>23</xdr:col>
      <xdr:colOff>406400</xdr:colOff>
      <xdr:row>19</xdr:row>
      <xdr:rowOff>11075</xdr:rowOff>
    </xdr:to>
    <xdr:cxnSp macro="">
      <xdr:nvCxnSpPr>
        <xdr:cNvPr id="444" name="直線コネクタ 443"/>
        <xdr:cNvCxnSpPr/>
      </xdr:nvCxnSpPr>
      <xdr:spPr>
        <a:xfrm>
          <a:off x="15290800" y="3058211"/>
          <a:ext cx="889000" cy="2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5" name="フローチャート : 判断 444"/>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6" name="テキスト ボックス 445"/>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143561</xdr:rowOff>
    </xdr:from>
    <xdr:to>
      <xdr:col>22</xdr:col>
      <xdr:colOff>203200</xdr:colOff>
      <xdr:row>19</xdr:row>
      <xdr:rowOff>69952</xdr:rowOff>
    </xdr:to>
    <xdr:cxnSp macro="">
      <xdr:nvCxnSpPr>
        <xdr:cNvPr id="447" name="直線コネクタ 446"/>
        <xdr:cNvCxnSpPr/>
      </xdr:nvCxnSpPr>
      <xdr:spPr>
        <a:xfrm flipV="1">
          <a:off x="14401800" y="3058211"/>
          <a:ext cx="889000" cy="2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8" name="フローチャート : 判断 447"/>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9" name="テキスト ボックス 448"/>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69952</xdr:rowOff>
    </xdr:from>
    <xdr:to>
      <xdr:col>21</xdr:col>
      <xdr:colOff>0</xdr:colOff>
      <xdr:row>19</xdr:row>
      <xdr:rowOff>79604</xdr:rowOff>
    </xdr:to>
    <xdr:cxnSp macro="">
      <xdr:nvCxnSpPr>
        <xdr:cNvPr id="450" name="直線コネクタ 449"/>
        <xdr:cNvCxnSpPr/>
      </xdr:nvCxnSpPr>
      <xdr:spPr>
        <a:xfrm flipV="1">
          <a:off x="13512800" y="33275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51" name="フローチャート : 判断 450"/>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52" name="テキスト ボックス 451"/>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3" name="フローチャート : 判断 452"/>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4" name="テキスト ボックス 453"/>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20726</xdr:rowOff>
    </xdr:from>
    <xdr:to>
      <xdr:col>24</xdr:col>
      <xdr:colOff>609600</xdr:colOff>
      <xdr:row>18</xdr:row>
      <xdr:rowOff>122326</xdr:rowOff>
    </xdr:to>
    <xdr:sp macro="" textlink="">
      <xdr:nvSpPr>
        <xdr:cNvPr id="460" name="円/楕円 459"/>
        <xdr:cNvSpPr/>
      </xdr:nvSpPr>
      <xdr:spPr>
        <a:xfrm>
          <a:off x="16967200" y="31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164253</xdr:rowOff>
    </xdr:from>
    <xdr:ext cx="762000" cy="259045"/>
    <xdr:sp macro="" textlink="">
      <xdr:nvSpPr>
        <xdr:cNvPr id="461" name="将来負担の状況該当値テキスト"/>
        <xdr:cNvSpPr txBox="1"/>
      </xdr:nvSpPr>
      <xdr:spPr>
        <a:xfrm>
          <a:off x="17106900" y="30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131724</xdr:rowOff>
    </xdr:from>
    <xdr:to>
      <xdr:col>23</xdr:col>
      <xdr:colOff>457200</xdr:colOff>
      <xdr:row>19</xdr:row>
      <xdr:rowOff>61875</xdr:rowOff>
    </xdr:to>
    <xdr:sp macro="" textlink="">
      <xdr:nvSpPr>
        <xdr:cNvPr id="462" name="円/楕円 461"/>
        <xdr:cNvSpPr/>
      </xdr:nvSpPr>
      <xdr:spPr>
        <a:xfrm>
          <a:off x="16129000" y="3217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46652</xdr:rowOff>
    </xdr:from>
    <xdr:ext cx="736600" cy="259045"/>
    <xdr:sp macro="" textlink="">
      <xdr:nvSpPr>
        <xdr:cNvPr id="463" name="テキスト ボックス 462"/>
        <xdr:cNvSpPr txBox="1"/>
      </xdr:nvSpPr>
      <xdr:spPr>
        <a:xfrm>
          <a:off x="15798800" y="330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92761</xdr:rowOff>
    </xdr:from>
    <xdr:to>
      <xdr:col>22</xdr:col>
      <xdr:colOff>254000</xdr:colOff>
      <xdr:row>18</xdr:row>
      <xdr:rowOff>22911</xdr:rowOff>
    </xdr:to>
    <xdr:sp macro="" textlink="">
      <xdr:nvSpPr>
        <xdr:cNvPr id="464" name="円/楕円 463"/>
        <xdr:cNvSpPr/>
      </xdr:nvSpPr>
      <xdr:spPr>
        <a:xfrm>
          <a:off x="15240000" y="30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7688</xdr:rowOff>
    </xdr:from>
    <xdr:ext cx="762000" cy="259045"/>
    <xdr:sp macro="" textlink="">
      <xdr:nvSpPr>
        <xdr:cNvPr id="465" name="テキスト ボックス 464"/>
        <xdr:cNvSpPr txBox="1"/>
      </xdr:nvSpPr>
      <xdr:spPr>
        <a:xfrm>
          <a:off x="14909800" y="309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19152</xdr:rowOff>
    </xdr:from>
    <xdr:to>
      <xdr:col>21</xdr:col>
      <xdr:colOff>50800</xdr:colOff>
      <xdr:row>19</xdr:row>
      <xdr:rowOff>120752</xdr:rowOff>
    </xdr:to>
    <xdr:sp macro="" textlink="">
      <xdr:nvSpPr>
        <xdr:cNvPr id="466" name="円/楕円 465"/>
        <xdr:cNvSpPr/>
      </xdr:nvSpPr>
      <xdr:spPr>
        <a:xfrm>
          <a:off x="14351000" y="32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105529</xdr:rowOff>
    </xdr:from>
    <xdr:ext cx="762000" cy="259045"/>
    <xdr:sp macro="" textlink="">
      <xdr:nvSpPr>
        <xdr:cNvPr id="467" name="テキスト ボックス 466"/>
        <xdr:cNvSpPr txBox="1"/>
      </xdr:nvSpPr>
      <xdr:spPr>
        <a:xfrm>
          <a:off x="14020800" y="336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28804</xdr:rowOff>
    </xdr:from>
    <xdr:to>
      <xdr:col>19</xdr:col>
      <xdr:colOff>533400</xdr:colOff>
      <xdr:row>19</xdr:row>
      <xdr:rowOff>130404</xdr:rowOff>
    </xdr:to>
    <xdr:sp macro="" textlink="">
      <xdr:nvSpPr>
        <xdr:cNvPr id="468" name="円/楕円 467"/>
        <xdr:cNvSpPr/>
      </xdr:nvSpPr>
      <xdr:spPr>
        <a:xfrm>
          <a:off x="13462000" y="32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115181</xdr:rowOff>
    </xdr:from>
    <xdr:ext cx="762000" cy="259045"/>
    <xdr:sp macro="" textlink="">
      <xdr:nvSpPr>
        <xdr:cNvPr id="469" name="テキスト ボックス 468"/>
        <xdr:cNvSpPr txBox="1"/>
      </xdr:nvSpPr>
      <xdr:spPr>
        <a:xfrm>
          <a:off x="13131800" y="33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18,717
18,535
89.45
11,197,193
11,015,039
37,464
7,110,610
15,699,389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低くなっている。要因はラスパイレス指数が類似団体中最低であることが挙げられる。しかし、職員数については合併により依然多く、今後も退職者数に対する採用者数の抑制を行い、適正な定員管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107950</xdr:rowOff>
    </xdr:from>
    <xdr:to>
      <xdr:col>7</xdr:col>
      <xdr:colOff>15875</xdr:colOff>
      <xdr:row>33</xdr:row>
      <xdr:rowOff>123190</xdr:rowOff>
    </xdr:to>
    <xdr:cxnSp macro="">
      <xdr:nvCxnSpPr>
        <xdr:cNvPr id="66" name="直線コネクタ 65"/>
        <xdr:cNvCxnSpPr/>
      </xdr:nvCxnSpPr>
      <xdr:spPr>
        <a:xfrm>
          <a:off x="3987800" y="576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107950</xdr:rowOff>
    </xdr:from>
    <xdr:to>
      <xdr:col>5</xdr:col>
      <xdr:colOff>549275</xdr:colOff>
      <xdr:row>34</xdr:row>
      <xdr:rowOff>104140</xdr:rowOff>
    </xdr:to>
    <xdr:cxnSp macro="">
      <xdr:nvCxnSpPr>
        <xdr:cNvPr id="69" name="直線コネクタ 68"/>
        <xdr:cNvCxnSpPr/>
      </xdr:nvCxnSpPr>
      <xdr:spPr>
        <a:xfrm flipV="1">
          <a:off x="3098800" y="57658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153670</xdr:rowOff>
    </xdr:from>
    <xdr:to>
      <xdr:col>4</xdr:col>
      <xdr:colOff>346075</xdr:colOff>
      <xdr:row>34</xdr:row>
      <xdr:rowOff>104140</xdr:rowOff>
    </xdr:to>
    <xdr:cxnSp macro="">
      <xdr:nvCxnSpPr>
        <xdr:cNvPr id="72" name="直線コネクタ 71"/>
        <xdr:cNvCxnSpPr/>
      </xdr:nvCxnSpPr>
      <xdr:spPr>
        <a:xfrm>
          <a:off x="2209800" y="5811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153670</xdr:rowOff>
    </xdr:from>
    <xdr:to>
      <xdr:col>3</xdr:col>
      <xdr:colOff>142875</xdr:colOff>
      <xdr:row>35</xdr:row>
      <xdr:rowOff>85090</xdr:rowOff>
    </xdr:to>
    <xdr:cxnSp macro="">
      <xdr:nvCxnSpPr>
        <xdr:cNvPr id="75" name="直線コネクタ 74"/>
        <xdr:cNvCxnSpPr/>
      </xdr:nvCxnSpPr>
      <xdr:spPr>
        <a:xfrm flipV="1">
          <a:off x="1320800" y="58115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72390</xdr:rowOff>
    </xdr:from>
    <xdr:to>
      <xdr:col>7</xdr:col>
      <xdr:colOff>66675</xdr:colOff>
      <xdr:row>34</xdr:row>
      <xdr:rowOff>2540</xdr:rowOff>
    </xdr:to>
    <xdr:sp macro="" textlink="">
      <xdr:nvSpPr>
        <xdr:cNvPr id="85" name="円/楕円 84"/>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152417</xdr:rowOff>
    </xdr:from>
    <xdr:ext cx="762000" cy="259045"/>
    <xdr:sp macro="" textlink="">
      <xdr:nvSpPr>
        <xdr:cNvPr id="86" name="人件費該当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57150</xdr:rowOff>
    </xdr:from>
    <xdr:to>
      <xdr:col>5</xdr:col>
      <xdr:colOff>600075</xdr:colOff>
      <xdr:row>33</xdr:row>
      <xdr:rowOff>158750</xdr:rowOff>
    </xdr:to>
    <xdr:sp macro="" textlink="">
      <xdr:nvSpPr>
        <xdr:cNvPr id="87" name="円/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102870</xdr:rowOff>
    </xdr:from>
    <xdr:to>
      <xdr:col>3</xdr:col>
      <xdr:colOff>193675</xdr:colOff>
      <xdr:row>34</xdr:row>
      <xdr:rowOff>33020</xdr:rowOff>
    </xdr:to>
    <xdr:sp macro="" textlink="">
      <xdr:nvSpPr>
        <xdr:cNvPr id="91" name="円/楕円 90"/>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43197</xdr:rowOff>
    </xdr:from>
    <xdr:ext cx="762000" cy="259045"/>
    <xdr:sp macro="" textlink="">
      <xdr:nvSpPr>
        <xdr:cNvPr id="92" name="テキスト ボックス 91"/>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地域イントラネット整備事業費（</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完了）の減少</a:t>
          </a:r>
          <a:r>
            <a:rPr kumimoji="1" lang="ja-JP" altLang="ja-JP" sz="1100">
              <a:solidFill>
                <a:schemeClr val="dk1"/>
              </a:solidFill>
              <a:effectLst/>
              <a:latin typeface="+mn-lt"/>
              <a:ea typeface="+mn-ea"/>
              <a:cs typeface="+mn-cs"/>
            </a:rPr>
            <a:t>に伴い、</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今後、類似施設の統廃合を進め、物件費の抑制に努める。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16</xdr:row>
      <xdr:rowOff>0</xdr:rowOff>
    </xdr:to>
    <xdr:cxnSp macro="">
      <xdr:nvCxnSpPr>
        <xdr:cNvPr id="127" name="直線コネクタ 126"/>
        <xdr:cNvCxnSpPr/>
      </xdr:nvCxnSpPr>
      <xdr:spPr>
        <a:xfrm flipV="1">
          <a:off x="15671800" y="2628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16</xdr:row>
      <xdr:rowOff>0</xdr:rowOff>
    </xdr:to>
    <xdr:cxnSp macro="">
      <xdr:nvCxnSpPr>
        <xdr:cNvPr id="130" name="直線コネクタ 129"/>
        <xdr:cNvCxnSpPr/>
      </xdr:nvCxnSpPr>
      <xdr:spPr>
        <a:xfrm>
          <a:off x="14782800" y="2616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146050</xdr:rowOff>
    </xdr:to>
    <xdr:cxnSp macro="">
      <xdr:nvCxnSpPr>
        <xdr:cNvPr id="133" name="直線コネクタ 132"/>
        <xdr:cNvCxnSpPr/>
      </xdr:nvCxnSpPr>
      <xdr:spPr>
        <a:xfrm flipV="1">
          <a:off x="13893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15</xdr:row>
      <xdr:rowOff>146050</xdr:rowOff>
    </xdr:to>
    <xdr:cxnSp macro="">
      <xdr:nvCxnSpPr>
        <xdr:cNvPr id="136" name="直線コネクタ 135"/>
        <xdr:cNvCxnSpPr/>
      </xdr:nvCxnSpPr>
      <xdr:spPr>
        <a:xfrm>
          <a:off x="13004800" y="248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38" name="テキスト ボックス 137"/>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6350</xdr:rowOff>
    </xdr:from>
    <xdr:to>
      <xdr:col>24</xdr:col>
      <xdr:colOff>82550</xdr:colOff>
      <xdr:row>15</xdr:row>
      <xdr:rowOff>107950</xdr:rowOff>
    </xdr:to>
    <xdr:sp macro="" textlink="">
      <xdr:nvSpPr>
        <xdr:cNvPr id="146" name="円/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9" name="テキスト ボックス 148"/>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50" name="円/楕円 149"/>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51" name="テキスト ボックス 150"/>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3" name="テキスト ボックス 152"/>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ポイント減少し、類似団体平均</a:t>
          </a:r>
          <a:r>
            <a:rPr kumimoji="1" lang="ja-JP" altLang="en-US" sz="1100">
              <a:solidFill>
                <a:schemeClr val="dk1"/>
              </a:solidFill>
              <a:effectLst/>
              <a:latin typeface="+mn-lt"/>
              <a:ea typeface="+mn-ea"/>
              <a:cs typeface="+mn-cs"/>
            </a:rPr>
            <a:t>と同程度の数値となる</a:t>
          </a:r>
          <a:r>
            <a:rPr kumimoji="1" lang="ja-JP" altLang="ja-JP" sz="1100">
              <a:solidFill>
                <a:schemeClr val="dk1"/>
              </a:solidFill>
              <a:effectLst/>
              <a:latin typeface="+mn-lt"/>
              <a:ea typeface="+mn-ea"/>
              <a:cs typeface="+mn-cs"/>
            </a:rPr>
            <a:t>。今後、より一層の受益者負担の見直しにより扶助費の増加に歯止めをかけるよう努める。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167822</xdr:rowOff>
    </xdr:to>
    <xdr:cxnSp macro="">
      <xdr:nvCxnSpPr>
        <xdr:cNvPr id="190" name="直線コネクタ 189"/>
        <xdr:cNvCxnSpPr/>
      </xdr:nvCxnSpPr>
      <xdr:spPr>
        <a:xfrm flipV="1">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45357</xdr:rowOff>
    </xdr:to>
    <xdr:cxnSp macro="">
      <xdr:nvCxnSpPr>
        <xdr:cNvPr id="193" name="直線コネクタ 192"/>
        <xdr:cNvCxnSpPr/>
      </xdr:nvCxnSpPr>
      <xdr:spPr>
        <a:xfrm flipV="1">
          <a:off x="3098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45357</xdr:rowOff>
    </xdr:to>
    <xdr:cxnSp macro="">
      <xdr:nvCxnSpPr>
        <xdr:cNvPr id="196" name="直線コネクタ 195"/>
        <xdr:cNvCxnSpPr/>
      </xdr:nvCxnSpPr>
      <xdr:spPr>
        <a:xfrm>
          <a:off x="2209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167822</xdr:rowOff>
    </xdr:to>
    <xdr:cxnSp macro="">
      <xdr:nvCxnSpPr>
        <xdr:cNvPr id="199" name="直線コネクタ 198"/>
        <xdr:cNvCxnSpPr/>
      </xdr:nvCxnSpPr>
      <xdr:spPr>
        <a:xfrm>
          <a:off x="1320800" y="94996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1" name="円/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と同率</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各種経費の見直しを実施し、早期に健全化を達成するよう努める。</a:t>
          </a:r>
          <a:endParaRPr lang="ja-JP" altLang="ja-JP" sz="1400">
            <a:effectLst/>
          </a:endParaRPr>
        </a:p>
        <a:p>
          <a:r>
            <a:rPr kumimoji="1" lang="ja-JP" altLang="ja-JP" sz="1100">
              <a:solidFill>
                <a:schemeClr val="dk1"/>
              </a:solidFill>
              <a:effectLst/>
              <a:latin typeface="+mn-lt"/>
              <a:ea typeface="+mn-ea"/>
              <a:cs typeface="+mn-cs"/>
            </a:rPr>
            <a:t>特に繰出金については特別会計への繰出金を抑制するため、各事業会計での独立採算の原則に基づいた健全な運営により、普通会計への負担額を減らしていくよう努める。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121557</xdr:rowOff>
    </xdr:to>
    <xdr:cxnSp macro="">
      <xdr:nvCxnSpPr>
        <xdr:cNvPr id="253" name="直線コネクタ 252"/>
        <xdr:cNvCxnSpPr/>
      </xdr:nvCxnSpPr>
      <xdr:spPr>
        <a:xfrm flipV="1">
          <a:off x="15671800" y="9613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94343</xdr:rowOff>
    </xdr:from>
    <xdr:to>
      <xdr:col>22</xdr:col>
      <xdr:colOff>565150</xdr:colOff>
      <xdr:row>56</xdr:row>
      <xdr:rowOff>121557</xdr:rowOff>
    </xdr:to>
    <xdr:cxnSp macro="">
      <xdr:nvCxnSpPr>
        <xdr:cNvPr id="256" name="直線コネクタ 255"/>
        <xdr:cNvCxnSpPr/>
      </xdr:nvCxnSpPr>
      <xdr:spPr>
        <a:xfrm>
          <a:off x="14782800" y="93526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94343</xdr:rowOff>
    </xdr:from>
    <xdr:to>
      <xdr:col>21</xdr:col>
      <xdr:colOff>361950</xdr:colOff>
      <xdr:row>56</xdr:row>
      <xdr:rowOff>45357</xdr:rowOff>
    </xdr:to>
    <xdr:cxnSp macro="">
      <xdr:nvCxnSpPr>
        <xdr:cNvPr id="259" name="直線コネクタ 258"/>
        <xdr:cNvCxnSpPr/>
      </xdr:nvCxnSpPr>
      <xdr:spPr>
        <a:xfrm flipV="1">
          <a:off x="13893800" y="93526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45357</xdr:rowOff>
    </xdr:to>
    <xdr:cxnSp macro="">
      <xdr:nvCxnSpPr>
        <xdr:cNvPr id="262" name="直線コネクタ 261"/>
        <xdr:cNvCxnSpPr/>
      </xdr:nvCxnSpPr>
      <xdr:spPr>
        <a:xfrm>
          <a:off x="13004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2" name="円/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105427</xdr:rowOff>
    </xdr:from>
    <xdr:ext cx="762000" cy="259045"/>
    <xdr:sp macro="" textlink="">
      <xdr:nvSpPr>
        <xdr:cNvPr id="273"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70757</xdr:rowOff>
    </xdr:from>
    <xdr:to>
      <xdr:col>22</xdr:col>
      <xdr:colOff>615950</xdr:colOff>
      <xdr:row>57</xdr:row>
      <xdr:rowOff>907</xdr:rowOff>
    </xdr:to>
    <xdr:sp macro="" textlink="">
      <xdr:nvSpPr>
        <xdr:cNvPr id="274" name="円/楕円 273"/>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157134</xdr:rowOff>
    </xdr:from>
    <xdr:ext cx="736600" cy="259045"/>
    <xdr:sp macro="" textlink="">
      <xdr:nvSpPr>
        <xdr:cNvPr id="275" name="テキスト ボックス 274"/>
        <xdr:cNvSpPr txBox="1"/>
      </xdr:nvSpPr>
      <xdr:spPr>
        <a:xfrm>
          <a:off x="15290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43543</xdr:rowOff>
    </xdr:from>
    <xdr:to>
      <xdr:col>21</xdr:col>
      <xdr:colOff>412750</xdr:colOff>
      <xdr:row>54</xdr:row>
      <xdr:rowOff>145143</xdr:rowOff>
    </xdr:to>
    <xdr:sp macro="" textlink="">
      <xdr:nvSpPr>
        <xdr:cNvPr id="276" name="円/楕円 275"/>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155320</xdr:rowOff>
    </xdr:from>
    <xdr:ext cx="762000" cy="259045"/>
    <xdr:sp macro="" textlink="">
      <xdr:nvSpPr>
        <xdr:cNvPr id="277" name="テキスト ボックス 276"/>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8" name="円/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79" name="テキスト ボックス 278"/>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0" name="円/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81" name="テキスト ボックス 28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各種団体への補助見直し推進</a:t>
          </a:r>
          <a:r>
            <a:rPr kumimoji="1" lang="ja-JP" altLang="en-US" sz="1100">
              <a:solidFill>
                <a:schemeClr val="dk1"/>
              </a:solidFill>
              <a:effectLst/>
              <a:latin typeface="+mn-lt"/>
              <a:ea typeface="+mn-ea"/>
              <a:cs typeface="+mn-cs"/>
            </a:rPr>
            <a:t>及び同級他団体への事務委託費減少</a:t>
          </a:r>
          <a:r>
            <a:rPr kumimoji="1" lang="ja-JP" altLang="ja-JP" sz="1100">
              <a:solidFill>
                <a:schemeClr val="dk1"/>
              </a:solidFill>
              <a:effectLst/>
              <a:latin typeface="+mn-lt"/>
              <a:ea typeface="+mn-ea"/>
              <a:cs typeface="+mn-cs"/>
            </a:rPr>
            <a:t>により、前年度より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ポイントの減となっている。</a:t>
          </a:r>
          <a:endParaRPr lang="ja-JP" altLang="ja-JP" sz="1400">
            <a:effectLst/>
          </a:endParaRPr>
        </a:p>
        <a:p>
          <a:r>
            <a:rPr kumimoji="1" lang="ja-JP" altLang="ja-JP" sz="1100">
              <a:solidFill>
                <a:schemeClr val="dk1"/>
              </a:solidFill>
              <a:effectLst/>
              <a:latin typeface="+mn-lt"/>
              <a:ea typeface="+mn-ea"/>
              <a:cs typeface="+mn-cs"/>
            </a:rPr>
            <a:t>今後も補助配分や基準の見直しを実施し、適正な管理に努める。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99568</xdr:rowOff>
    </xdr:to>
    <xdr:cxnSp macro="">
      <xdr:nvCxnSpPr>
        <xdr:cNvPr id="311" name="直線コネクタ 310"/>
        <xdr:cNvCxnSpPr/>
      </xdr:nvCxnSpPr>
      <xdr:spPr>
        <a:xfrm flipV="1">
          <a:off x="15671800" y="61849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149860</xdr:rowOff>
    </xdr:to>
    <xdr:cxnSp macro="">
      <xdr:nvCxnSpPr>
        <xdr:cNvPr id="314" name="直線コネクタ 313"/>
        <xdr:cNvCxnSpPr/>
      </xdr:nvCxnSpPr>
      <xdr:spPr>
        <a:xfrm flipV="1">
          <a:off x="14782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60706</xdr:rowOff>
    </xdr:to>
    <xdr:cxnSp macro="">
      <xdr:nvCxnSpPr>
        <xdr:cNvPr id="317" name="直線コネクタ 316"/>
        <xdr:cNvCxnSpPr/>
      </xdr:nvCxnSpPr>
      <xdr:spPr>
        <a:xfrm flipV="1">
          <a:off x="13893800" y="6322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60706</xdr:rowOff>
    </xdr:to>
    <xdr:cxnSp macro="">
      <xdr:nvCxnSpPr>
        <xdr:cNvPr id="320" name="直線コネクタ 319"/>
        <xdr:cNvCxnSpPr/>
      </xdr:nvCxnSpPr>
      <xdr:spPr>
        <a:xfrm>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0" name="円/楕円 32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1"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2" name="円/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33" name="テキスト ボックス 33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4" name="円/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5" name="テキスト ボックス 334"/>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6" name="円/楕円 335"/>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7" name="テキスト ボックス 336"/>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8" name="円/楕円 337"/>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9" name="テキスト ボックス 338"/>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近年、統合中学校、道の駅、統合小学校等の大型整備事業が集中したことに加え、繰上償還の実施により公債費については類似団体を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公債費のピークは平成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年度になると見込まれ、今後数年は厳しい財政運営となることが予想される。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9979</xdr:rowOff>
    </xdr:from>
    <xdr:to>
      <xdr:col>7</xdr:col>
      <xdr:colOff>15875</xdr:colOff>
      <xdr:row>79</xdr:row>
      <xdr:rowOff>86179</xdr:rowOff>
    </xdr:to>
    <xdr:cxnSp macro="">
      <xdr:nvCxnSpPr>
        <xdr:cNvPr id="374" name="直線コネクタ 373"/>
        <xdr:cNvCxnSpPr/>
      </xdr:nvCxnSpPr>
      <xdr:spPr>
        <a:xfrm flipV="1">
          <a:off x="3987800" y="13554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76399</xdr:rowOff>
    </xdr:from>
    <xdr:ext cx="762000" cy="259045"/>
    <xdr:sp macro="" textlink="">
      <xdr:nvSpPr>
        <xdr:cNvPr id="375"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86179</xdr:rowOff>
    </xdr:from>
    <xdr:to>
      <xdr:col>5</xdr:col>
      <xdr:colOff>549275</xdr:colOff>
      <xdr:row>80</xdr:row>
      <xdr:rowOff>99786</xdr:rowOff>
    </xdr:to>
    <xdr:cxnSp macro="">
      <xdr:nvCxnSpPr>
        <xdr:cNvPr id="377" name="直線コネクタ 376"/>
        <xdr:cNvCxnSpPr/>
      </xdr:nvCxnSpPr>
      <xdr:spPr>
        <a:xfrm flipV="1">
          <a:off x="3098800" y="136307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46463</xdr:rowOff>
    </xdr:from>
    <xdr:ext cx="736600" cy="259045"/>
    <xdr:sp macro="" textlink="">
      <xdr:nvSpPr>
        <xdr:cNvPr id="379" name="テキスト ボックス 378"/>
        <xdr:cNvSpPr txBox="1"/>
      </xdr:nvSpPr>
      <xdr:spPr>
        <a:xfrm>
          <a:off x="3606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80</xdr:row>
      <xdr:rowOff>99786</xdr:rowOff>
    </xdr:to>
    <xdr:cxnSp macro="">
      <xdr:nvCxnSpPr>
        <xdr:cNvPr id="380" name="直線コネクタ 379"/>
        <xdr:cNvCxnSpPr/>
      </xdr:nvCxnSpPr>
      <xdr:spPr>
        <a:xfrm>
          <a:off x="2209800" y="134239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79120</xdr:rowOff>
    </xdr:from>
    <xdr:ext cx="762000" cy="259045"/>
    <xdr:sp macro="" textlink="">
      <xdr:nvSpPr>
        <xdr:cNvPr id="382" name="テキスト ボックス 381"/>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135164</xdr:rowOff>
    </xdr:from>
    <xdr:to>
      <xdr:col>3</xdr:col>
      <xdr:colOff>142875</xdr:colOff>
      <xdr:row>78</xdr:row>
      <xdr:rowOff>50800</xdr:rowOff>
    </xdr:to>
    <xdr:cxnSp macro="">
      <xdr:nvCxnSpPr>
        <xdr:cNvPr id="383" name="直線コネクタ 382"/>
        <xdr:cNvCxnSpPr/>
      </xdr:nvCxnSpPr>
      <xdr:spPr>
        <a:xfrm>
          <a:off x="1320800" y="13336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5" name="テキスト ボックス 384"/>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130629</xdr:rowOff>
    </xdr:from>
    <xdr:to>
      <xdr:col>7</xdr:col>
      <xdr:colOff>66675</xdr:colOff>
      <xdr:row>79</xdr:row>
      <xdr:rowOff>60779</xdr:rowOff>
    </xdr:to>
    <xdr:sp macro="" textlink="">
      <xdr:nvSpPr>
        <xdr:cNvPr id="393" name="円/楕円 392"/>
        <xdr:cNvSpPr/>
      </xdr:nvSpPr>
      <xdr:spPr>
        <a:xfrm>
          <a:off x="47752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102706</xdr:rowOff>
    </xdr:from>
    <xdr:ext cx="762000" cy="259045"/>
    <xdr:sp macro="" textlink="">
      <xdr:nvSpPr>
        <xdr:cNvPr id="394" name="公債費該当値テキスト"/>
        <xdr:cNvSpPr txBox="1"/>
      </xdr:nvSpPr>
      <xdr:spPr>
        <a:xfrm>
          <a:off x="4914900" y="134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35379</xdr:rowOff>
    </xdr:from>
    <xdr:to>
      <xdr:col>5</xdr:col>
      <xdr:colOff>600075</xdr:colOff>
      <xdr:row>79</xdr:row>
      <xdr:rowOff>136979</xdr:rowOff>
    </xdr:to>
    <xdr:sp macro="" textlink="">
      <xdr:nvSpPr>
        <xdr:cNvPr id="395" name="円/楕円 394"/>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121756</xdr:rowOff>
    </xdr:from>
    <xdr:ext cx="736600" cy="259045"/>
    <xdr:sp macro="" textlink="">
      <xdr:nvSpPr>
        <xdr:cNvPr id="396" name="テキスト ボックス 395"/>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48986</xdr:rowOff>
    </xdr:from>
    <xdr:to>
      <xdr:col>4</xdr:col>
      <xdr:colOff>396875</xdr:colOff>
      <xdr:row>80</xdr:row>
      <xdr:rowOff>150586</xdr:rowOff>
    </xdr:to>
    <xdr:sp macro="" textlink="">
      <xdr:nvSpPr>
        <xdr:cNvPr id="397" name="円/楕円 396"/>
        <xdr:cNvSpPr/>
      </xdr:nvSpPr>
      <xdr:spPr>
        <a:xfrm>
          <a:off x="3048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135363</xdr:rowOff>
    </xdr:from>
    <xdr:ext cx="762000" cy="259045"/>
    <xdr:sp macro="" textlink="">
      <xdr:nvSpPr>
        <xdr:cNvPr id="398" name="テキスト ボックス 397"/>
        <xdr:cNvSpPr txBox="1"/>
      </xdr:nvSpPr>
      <xdr:spPr>
        <a:xfrm>
          <a:off x="2717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99" name="円/楕円 398"/>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400" name="テキスト ボックス 399"/>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84364</xdr:rowOff>
    </xdr:from>
    <xdr:to>
      <xdr:col>1</xdr:col>
      <xdr:colOff>676275</xdr:colOff>
      <xdr:row>78</xdr:row>
      <xdr:rowOff>14514</xdr:rowOff>
    </xdr:to>
    <xdr:sp macro="" textlink="">
      <xdr:nvSpPr>
        <xdr:cNvPr id="401" name="円/楕円 400"/>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24691</xdr:rowOff>
    </xdr:from>
    <xdr:ext cx="762000" cy="259045"/>
    <xdr:sp macro="" textlink="">
      <xdr:nvSpPr>
        <xdr:cNvPr id="402" name="テキスト ボックス 401"/>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、類似団体平均を大きく</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今後も財政の弾力性の維持・改善を進め、人口減少対策事業による経常一般財源の確保、経費削減に努める。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153670</xdr:rowOff>
    </xdr:from>
    <xdr:to>
      <xdr:col>24</xdr:col>
      <xdr:colOff>31750</xdr:colOff>
      <xdr:row>75</xdr:row>
      <xdr:rowOff>123190</xdr:rowOff>
    </xdr:to>
    <xdr:cxnSp macro="">
      <xdr:nvCxnSpPr>
        <xdr:cNvPr id="435" name="直線コネクタ 434"/>
        <xdr:cNvCxnSpPr/>
      </xdr:nvCxnSpPr>
      <xdr:spPr>
        <a:xfrm flipV="1">
          <a:off x="15671800" y="1284097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123190</xdr:rowOff>
    </xdr:to>
    <xdr:cxnSp macro="">
      <xdr:nvCxnSpPr>
        <xdr:cNvPr id="438" name="直線コネクタ 437"/>
        <xdr:cNvCxnSpPr/>
      </xdr:nvCxnSpPr>
      <xdr:spPr>
        <a:xfrm>
          <a:off x="14782800" y="12951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50800</xdr:rowOff>
    </xdr:to>
    <xdr:cxnSp macro="">
      <xdr:nvCxnSpPr>
        <xdr:cNvPr id="441" name="直線コネクタ 440"/>
        <xdr:cNvCxnSpPr/>
      </xdr:nvCxnSpPr>
      <xdr:spPr>
        <a:xfrm flipV="1">
          <a:off x="13893800" y="12951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3" name="テキスト ボックス 442"/>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69850</xdr:rowOff>
    </xdr:to>
    <xdr:cxnSp macro="">
      <xdr:nvCxnSpPr>
        <xdr:cNvPr id="444" name="直線コネクタ 443"/>
        <xdr:cNvCxnSpPr/>
      </xdr:nvCxnSpPr>
      <xdr:spPr>
        <a:xfrm flipV="1">
          <a:off x="13004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6" name="テキスト ボックス 44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8" name="テキスト ボックス 447"/>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102870</xdr:rowOff>
    </xdr:from>
    <xdr:to>
      <xdr:col>24</xdr:col>
      <xdr:colOff>82550</xdr:colOff>
      <xdr:row>75</xdr:row>
      <xdr:rowOff>33020</xdr:rowOff>
    </xdr:to>
    <xdr:sp macro="" textlink="">
      <xdr:nvSpPr>
        <xdr:cNvPr id="454" name="円/楕円 453"/>
        <xdr:cNvSpPr/>
      </xdr:nvSpPr>
      <xdr:spPr>
        <a:xfrm>
          <a:off x="16459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11447</xdr:rowOff>
    </xdr:from>
    <xdr:ext cx="762000" cy="259045"/>
    <xdr:sp macro="" textlink="">
      <xdr:nvSpPr>
        <xdr:cNvPr id="455" name="公債費以外該当値テキスト"/>
        <xdr:cNvSpPr txBox="1"/>
      </xdr:nvSpPr>
      <xdr:spPr>
        <a:xfrm>
          <a:off x="16598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56" name="円/楕円 455"/>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57" name="テキスト ボックス 456"/>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8" name="円/楕円 457"/>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9" name="テキスト ボックス 458"/>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60" name="円/楕円 459"/>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61" name="テキスト ボックス 460"/>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62" name="円/楕円 461"/>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63" name="テキスト ボックス 462"/>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石川県中能登町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159293</xdr:rowOff>
    </xdr:from>
    <xdr:to>
      <xdr:col>4</xdr:col>
      <xdr:colOff>1117600</xdr:colOff>
      <xdr:row>19</xdr:row>
      <xdr:rowOff>37171</xdr:rowOff>
    </xdr:to>
    <xdr:cxnSp macro="">
      <xdr:nvCxnSpPr>
        <xdr:cNvPr id="52" name="直線コネクタ 51"/>
        <xdr:cNvCxnSpPr/>
      </xdr:nvCxnSpPr>
      <xdr:spPr bwMode="auto">
        <a:xfrm flipV="1">
          <a:off x="5003800" y="3293018"/>
          <a:ext cx="647700" cy="49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37171</xdr:rowOff>
    </xdr:from>
    <xdr:to>
      <xdr:col>4</xdr:col>
      <xdr:colOff>469900</xdr:colOff>
      <xdr:row>19</xdr:row>
      <xdr:rowOff>47638</xdr:rowOff>
    </xdr:to>
    <xdr:cxnSp macro="">
      <xdr:nvCxnSpPr>
        <xdr:cNvPr id="55" name="直線コネクタ 54"/>
        <xdr:cNvCxnSpPr/>
      </xdr:nvCxnSpPr>
      <xdr:spPr bwMode="auto">
        <a:xfrm flipV="1">
          <a:off x="4305300" y="3342346"/>
          <a:ext cx="698500" cy="1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148320</xdr:rowOff>
    </xdr:from>
    <xdr:to>
      <xdr:col>3</xdr:col>
      <xdr:colOff>904875</xdr:colOff>
      <xdr:row>19</xdr:row>
      <xdr:rowOff>47638</xdr:rowOff>
    </xdr:to>
    <xdr:cxnSp macro="">
      <xdr:nvCxnSpPr>
        <xdr:cNvPr id="58" name="直線コネクタ 57"/>
        <xdr:cNvCxnSpPr/>
      </xdr:nvCxnSpPr>
      <xdr:spPr bwMode="auto">
        <a:xfrm>
          <a:off x="3606800" y="3110595"/>
          <a:ext cx="698500" cy="24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26264</xdr:rowOff>
    </xdr:from>
    <xdr:to>
      <xdr:col>3</xdr:col>
      <xdr:colOff>206375</xdr:colOff>
      <xdr:row>17</xdr:row>
      <xdr:rowOff>148320</xdr:rowOff>
    </xdr:to>
    <xdr:cxnSp macro="">
      <xdr:nvCxnSpPr>
        <xdr:cNvPr id="61" name="直線コネクタ 60"/>
        <xdr:cNvCxnSpPr/>
      </xdr:nvCxnSpPr>
      <xdr:spPr bwMode="auto">
        <a:xfrm>
          <a:off x="2908300" y="2988539"/>
          <a:ext cx="698500" cy="122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108492</xdr:rowOff>
    </xdr:from>
    <xdr:to>
      <xdr:col>5</xdr:col>
      <xdr:colOff>34925</xdr:colOff>
      <xdr:row>19</xdr:row>
      <xdr:rowOff>38643</xdr:rowOff>
    </xdr:to>
    <xdr:sp macro="" textlink="">
      <xdr:nvSpPr>
        <xdr:cNvPr id="71" name="円/楕円 70"/>
        <xdr:cNvSpPr/>
      </xdr:nvSpPr>
      <xdr:spPr bwMode="auto">
        <a:xfrm>
          <a:off x="5600700" y="32422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80570</xdr:rowOff>
    </xdr:from>
    <xdr:ext cx="762000" cy="259045"/>
    <xdr:sp macro="" textlink="">
      <xdr:nvSpPr>
        <xdr:cNvPr id="72" name="人口1人当たり決算額の推移該当値テキスト130"/>
        <xdr:cNvSpPr txBox="1"/>
      </xdr:nvSpPr>
      <xdr:spPr>
        <a:xfrm>
          <a:off x="5740400" y="32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79,439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157821</xdr:rowOff>
    </xdr:from>
    <xdr:to>
      <xdr:col>4</xdr:col>
      <xdr:colOff>520700</xdr:colOff>
      <xdr:row>19</xdr:row>
      <xdr:rowOff>87971</xdr:rowOff>
    </xdr:to>
    <xdr:sp macro="" textlink="">
      <xdr:nvSpPr>
        <xdr:cNvPr id="73" name="円/楕円 72"/>
        <xdr:cNvSpPr/>
      </xdr:nvSpPr>
      <xdr:spPr bwMode="auto">
        <a:xfrm>
          <a:off x="4953000" y="3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72748</xdr:rowOff>
    </xdr:from>
    <xdr:ext cx="736600" cy="259045"/>
    <xdr:sp macro="" textlink="">
      <xdr:nvSpPr>
        <xdr:cNvPr id="74" name="テキスト ボックス 73"/>
        <xdr:cNvSpPr txBox="1"/>
      </xdr:nvSpPr>
      <xdr:spPr>
        <a:xfrm>
          <a:off x="4622800" y="337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168288</xdr:rowOff>
    </xdr:from>
    <xdr:to>
      <xdr:col>3</xdr:col>
      <xdr:colOff>955675</xdr:colOff>
      <xdr:row>19</xdr:row>
      <xdr:rowOff>98438</xdr:rowOff>
    </xdr:to>
    <xdr:sp macro="" textlink="">
      <xdr:nvSpPr>
        <xdr:cNvPr id="75" name="円/楕円 74"/>
        <xdr:cNvSpPr/>
      </xdr:nvSpPr>
      <xdr:spPr bwMode="auto">
        <a:xfrm>
          <a:off x="4254500" y="330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83215</xdr:rowOff>
    </xdr:from>
    <xdr:ext cx="762000" cy="259045"/>
    <xdr:sp macro="" textlink="">
      <xdr:nvSpPr>
        <xdr:cNvPr id="76" name="テキスト ボックス 75"/>
        <xdr:cNvSpPr txBox="1"/>
      </xdr:nvSpPr>
      <xdr:spPr>
        <a:xfrm>
          <a:off x="3924300" y="33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97520</xdr:rowOff>
    </xdr:from>
    <xdr:to>
      <xdr:col>3</xdr:col>
      <xdr:colOff>257175</xdr:colOff>
      <xdr:row>18</xdr:row>
      <xdr:rowOff>27670</xdr:rowOff>
    </xdr:to>
    <xdr:sp macro="" textlink="">
      <xdr:nvSpPr>
        <xdr:cNvPr id="77" name="円/楕円 76"/>
        <xdr:cNvSpPr/>
      </xdr:nvSpPr>
      <xdr:spPr bwMode="auto">
        <a:xfrm>
          <a:off x="3556000" y="305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12447</xdr:rowOff>
    </xdr:from>
    <xdr:ext cx="762000" cy="259045"/>
    <xdr:sp macro="" textlink="">
      <xdr:nvSpPr>
        <xdr:cNvPr id="78" name="テキスト ボックス 77"/>
        <xdr:cNvSpPr txBox="1"/>
      </xdr:nvSpPr>
      <xdr:spPr>
        <a:xfrm>
          <a:off x="3225800" y="314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146914</xdr:rowOff>
    </xdr:from>
    <xdr:to>
      <xdr:col>2</xdr:col>
      <xdr:colOff>692150</xdr:colOff>
      <xdr:row>17</xdr:row>
      <xdr:rowOff>77064</xdr:rowOff>
    </xdr:to>
    <xdr:sp macro="" textlink="">
      <xdr:nvSpPr>
        <xdr:cNvPr id="79" name="円/楕円 78"/>
        <xdr:cNvSpPr/>
      </xdr:nvSpPr>
      <xdr:spPr bwMode="auto">
        <a:xfrm>
          <a:off x="2857500" y="293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87241</xdr:rowOff>
    </xdr:from>
    <xdr:ext cx="762000" cy="259045"/>
    <xdr:sp macro="" textlink="">
      <xdr:nvSpPr>
        <xdr:cNvPr id="80" name="テキスト ボックス 79"/>
        <xdr:cNvSpPr txBox="1"/>
      </xdr:nvSpPr>
      <xdr:spPr>
        <a:xfrm>
          <a:off x="2527300" y="27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285322</xdr:rowOff>
    </xdr:from>
    <xdr:to>
      <xdr:col>4</xdr:col>
      <xdr:colOff>1117600</xdr:colOff>
      <xdr:row>35</xdr:row>
      <xdr:rowOff>158122</xdr:rowOff>
    </xdr:to>
    <xdr:cxnSp macro="">
      <xdr:nvCxnSpPr>
        <xdr:cNvPr id="116" name="直線コネクタ 115"/>
        <xdr:cNvCxnSpPr/>
      </xdr:nvCxnSpPr>
      <xdr:spPr bwMode="auto">
        <a:xfrm>
          <a:off x="5003800" y="6552772"/>
          <a:ext cx="647700" cy="21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256433</xdr:rowOff>
    </xdr:from>
    <xdr:ext cx="762000" cy="259045"/>
    <xdr:sp macro="" textlink="">
      <xdr:nvSpPr>
        <xdr:cNvPr id="117" name="人口1人当たり決算額の推移平均値テキスト445"/>
        <xdr:cNvSpPr txBox="1"/>
      </xdr:nvSpPr>
      <xdr:spPr>
        <a:xfrm>
          <a:off x="5740400" y="686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327319</xdr:rowOff>
    </xdr:from>
    <xdr:to>
      <xdr:col>4</xdr:col>
      <xdr:colOff>469900</xdr:colOff>
      <xdr:row>34</xdr:row>
      <xdr:rowOff>285322</xdr:rowOff>
    </xdr:to>
    <xdr:cxnSp macro="">
      <xdr:nvCxnSpPr>
        <xdr:cNvPr id="119" name="直線コネクタ 118"/>
        <xdr:cNvCxnSpPr/>
      </xdr:nvCxnSpPr>
      <xdr:spPr bwMode="auto">
        <a:xfrm>
          <a:off x="4305300" y="6251869"/>
          <a:ext cx="698500" cy="30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294904</xdr:rowOff>
    </xdr:from>
    <xdr:ext cx="736600" cy="259045"/>
    <xdr:sp macro="" textlink="">
      <xdr:nvSpPr>
        <xdr:cNvPr id="121" name="テキスト ボックス 120"/>
        <xdr:cNvSpPr txBox="1"/>
      </xdr:nvSpPr>
      <xdr:spPr>
        <a:xfrm>
          <a:off x="4622800" y="690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327319</xdr:rowOff>
    </xdr:from>
    <xdr:to>
      <xdr:col>3</xdr:col>
      <xdr:colOff>904875</xdr:colOff>
      <xdr:row>34</xdr:row>
      <xdr:rowOff>261155</xdr:rowOff>
    </xdr:to>
    <xdr:cxnSp macro="">
      <xdr:nvCxnSpPr>
        <xdr:cNvPr id="122" name="直線コネクタ 121"/>
        <xdr:cNvCxnSpPr/>
      </xdr:nvCxnSpPr>
      <xdr:spPr bwMode="auto">
        <a:xfrm flipV="1">
          <a:off x="3606800" y="6251869"/>
          <a:ext cx="698500" cy="27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207677</xdr:rowOff>
    </xdr:from>
    <xdr:ext cx="762000" cy="259045"/>
    <xdr:sp macro="" textlink="">
      <xdr:nvSpPr>
        <xdr:cNvPr id="124" name="テキスト ボックス 123"/>
        <xdr:cNvSpPr txBox="1"/>
      </xdr:nvSpPr>
      <xdr:spPr>
        <a:xfrm>
          <a:off x="3924300" y="68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254853</xdr:rowOff>
    </xdr:from>
    <xdr:to>
      <xdr:col>3</xdr:col>
      <xdr:colOff>206375</xdr:colOff>
      <xdr:row>34</xdr:row>
      <xdr:rowOff>261155</xdr:rowOff>
    </xdr:to>
    <xdr:cxnSp macro="">
      <xdr:nvCxnSpPr>
        <xdr:cNvPr id="125" name="直線コネクタ 124"/>
        <xdr:cNvCxnSpPr/>
      </xdr:nvCxnSpPr>
      <xdr:spPr bwMode="auto">
        <a:xfrm>
          <a:off x="2908300" y="6522303"/>
          <a:ext cx="6985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157319</xdr:rowOff>
    </xdr:from>
    <xdr:ext cx="762000" cy="259045"/>
    <xdr:sp macro="" textlink="">
      <xdr:nvSpPr>
        <xdr:cNvPr id="127" name="テキスト ボックス 126"/>
        <xdr:cNvSpPr txBox="1"/>
      </xdr:nvSpPr>
      <xdr:spPr>
        <a:xfrm>
          <a:off x="3225800" y="67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85800</xdr:rowOff>
    </xdr:from>
    <xdr:ext cx="762000" cy="259045"/>
    <xdr:sp macro="" textlink="">
      <xdr:nvSpPr>
        <xdr:cNvPr id="129" name="テキスト ボックス 128"/>
        <xdr:cNvSpPr txBox="1"/>
      </xdr:nvSpPr>
      <xdr:spPr>
        <a:xfrm>
          <a:off x="2527300" y="66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107322</xdr:rowOff>
    </xdr:from>
    <xdr:to>
      <xdr:col>5</xdr:col>
      <xdr:colOff>34925</xdr:colOff>
      <xdr:row>35</xdr:row>
      <xdr:rowOff>208922</xdr:rowOff>
    </xdr:to>
    <xdr:sp macro="" textlink="">
      <xdr:nvSpPr>
        <xdr:cNvPr id="135" name="円/楕円 134"/>
        <xdr:cNvSpPr/>
      </xdr:nvSpPr>
      <xdr:spPr bwMode="auto">
        <a:xfrm>
          <a:off x="5600700" y="6717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295299</xdr:rowOff>
    </xdr:from>
    <xdr:ext cx="762000" cy="259045"/>
    <xdr:sp macro="" textlink="">
      <xdr:nvSpPr>
        <xdr:cNvPr id="136" name="人口1人当たり決算額の推移該当値テキスト445"/>
        <xdr:cNvSpPr txBox="1"/>
      </xdr:nvSpPr>
      <xdr:spPr>
        <a:xfrm>
          <a:off x="5740400" y="656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234522</xdr:rowOff>
    </xdr:from>
    <xdr:to>
      <xdr:col>4</xdr:col>
      <xdr:colOff>520700</xdr:colOff>
      <xdr:row>34</xdr:row>
      <xdr:rowOff>336122</xdr:rowOff>
    </xdr:to>
    <xdr:sp macro="" textlink="">
      <xdr:nvSpPr>
        <xdr:cNvPr id="137" name="円/楕円 136"/>
        <xdr:cNvSpPr/>
      </xdr:nvSpPr>
      <xdr:spPr bwMode="auto">
        <a:xfrm>
          <a:off x="4953000" y="650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3399</xdr:rowOff>
    </xdr:from>
    <xdr:ext cx="736600" cy="259045"/>
    <xdr:sp macro="" textlink="">
      <xdr:nvSpPr>
        <xdr:cNvPr id="138" name="テキスト ボックス 137"/>
        <xdr:cNvSpPr txBox="1"/>
      </xdr:nvSpPr>
      <xdr:spPr>
        <a:xfrm>
          <a:off x="4622800" y="62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32,402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276519</xdr:rowOff>
    </xdr:from>
    <xdr:to>
      <xdr:col>3</xdr:col>
      <xdr:colOff>955675</xdr:colOff>
      <xdr:row>34</xdr:row>
      <xdr:rowOff>35219</xdr:rowOff>
    </xdr:to>
    <xdr:sp macro="" textlink="">
      <xdr:nvSpPr>
        <xdr:cNvPr id="139" name="円/楕円 138"/>
        <xdr:cNvSpPr/>
      </xdr:nvSpPr>
      <xdr:spPr bwMode="auto">
        <a:xfrm>
          <a:off x="4254500" y="620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45396</xdr:rowOff>
    </xdr:from>
    <xdr:ext cx="762000" cy="259045"/>
    <xdr:sp macro="" textlink="">
      <xdr:nvSpPr>
        <xdr:cNvPr id="140" name="テキスト ボックス 139"/>
        <xdr:cNvSpPr txBox="1"/>
      </xdr:nvSpPr>
      <xdr:spPr>
        <a:xfrm>
          <a:off x="3924300" y="596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210355</xdr:rowOff>
    </xdr:from>
    <xdr:to>
      <xdr:col>3</xdr:col>
      <xdr:colOff>257175</xdr:colOff>
      <xdr:row>34</xdr:row>
      <xdr:rowOff>311955</xdr:rowOff>
    </xdr:to>
    <xdr:sp macro="" textlink="">
      <xdr:nvSpPr>
        <xdr:cNvPr id="141" name="円/楕円 140"/>
        <xdr:cNvSpPr/>
      </xdr:nvSpPr>
      <xdr:spPr bwMode="auto">
        <a:xfrm>
          <a:off x="3556000" y="647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322132</xdr:rowOff>
    </xdr:from>
    <xdr:ext cx="762000" cy="259045"/>
    <xdr:sp macro="" textlink="">
      <xdr:nvSpPr>
        <xdr:cNvPr id="142" name="テキスト ボックス 141"/>
        <xdr:cNvSpPr txBox="1"/>
      </xdr:nvSpPr>
      <xdr:spPr>
        <a:xfrm>
          <a:off x="3225800" y="6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204053</xdr:rowOff>
    </xdr:from>
    <xdr:to>
      <xdr:col>2</xdr:col>
      <xdr:colOff>692150</xdr:colOff>
      <xdr:row>34</xdr:row>
      <xdr:rowOff>305653</xdr:rowOff>
    </xdr:to>
    <xdr:sp macro="" textlink="">
      <xdr:nvSpPr>
        <xdr:cNvPr id="143" name="円/楕円 142"/>
        <xdr:cNvSpPr/>
      </xdr:nvSpPr>
      <xdr:spPr bwMode="auto">
        <a:xfrm>
          <a:off x="2857500" y="647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315830</xdr:rowOff>
    </xdr:from>
    <xdr:ext cx="762000" cy="259045"/>
    <xdr:sp macro="" textlink="">
      <xdr:nvSpPr>
        <xdr:cNvPr id="144" name="テキスト ボックス 143"/>
        <xdr:cNvSpPr txBox="1"/>
      </xdr:nvSpPr>
      <xdr:spPr>
        <a:xfrm>
          <a:off x="2527300" y="624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18,717
18,535
89.45
11,197,193
11,015,039
37,464
7,110,610
15,699,389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31267</xdr:rowOff>
    </xdr:from>
    <xdr:to>
      <xdr:col>6</xdr:col>
      <xdr:colOff>511175</xdr:colOff>
      <xdr:row>35</xdr:row>
      <xdr:rowOff>71596</xdr:rowOff>
    </xdr:to>
    <xdr:cxnSp macro="">
      <xdr:nvCxnSpPr>
        <xdr:cNvPr id="61" name="直線コネクタ 60"/>
        <xdr:cNvCxnSpPr/>
      </xdr:nvCxnSpPr>
      <xdr:spPr>
        <a:xfrm flipV="1">
          <a:off x="3797300" y="6032017"/>
          <a:ext cx="8382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98666</xdr:rowOff>
    </xdr:from>
    <xdr:to>
      <xdr:col>5</xdr:col>
      <xdr:colOff>358775</xdr:colOff>
      <xdr:row>35</xdr:row>
      <xdr:rowOff>71596</xdr:rowOff>
    </xdr:to>
    <xdr:cxnSp macro="">
      <xdr:nvCxnSpPr>
        <xdr:cNvPr id="64" name="直線コネクタ 63"/>
        <xdr:cNvCxnSpPr/>
      </xdr:nvCxnSpPr>
      <xdr:spPr>
        <a:xfrm>
          <a:off x="2908300" y="5927966"/>
          <a:ext cx="889000" cy="1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98666</xdr:rowOff>
    </xdr:from>
    <xdr:to>
      <xdr:col>4</xdr:col>
      <xdr:colOff>155575</xdr:colOff>
      <xdr:row>35</xdr:row>
      <xdr:rowOff>18104</xdr:rowOff>
    </xdr:to>
    <xdr:cxnSp macro="">
      <xdr:nvCxnSpPr>
        <xdr:cNvPr id="67" name="直線コネクタ 66"/>
        <xdr:cNvCxnSpPr/>
      </xdr:nvCxnSpPr>
      <xdr:spPr>
        <a:xfrm flipV="1">
          <a:off x="2019300" y="5927966"/>
          <a:ext cx="889000" cy="9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82626</xdr:rowOff>
    </xdr:from>
    <xdr:to>
      <xdr:col>2</xdr:col>
      <xdr:colOff>638175</xdr:colOff>
      <xdr:row>35</xdr:row>
      <xdr:rowOff>18104</xdr:rowOff>
    </xdr:to>
    <xdr:cxnSp macro="">
      <xdr:nvCxnSpPr>
        <xdr:cNvPr id="70" name="直線コネクタ 69"/>
        <xdr:cNvCxnSpPr/>
      </xdr:nvCxnSpPr>
      <xdr:spPr>
        <a:xfrm>
          <a:off x="1130300" y="5740476"/>
          <a:ext cx="889000" cy="2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151917</xdr:rowOff>
    </xdr:from>
    <xdr:to>
      <xdr:col>6</xdr:col>
      <xdr:colOff>561975</xdr:colOff>
      <xdr:row>35</xdr:row>
      <xdr:rowOff>82067</xdr:rowOff>
    </xdr:to>
    <xdr:sp macro="" textlink="">
      <xdr:nvSpPr>
        <xdr:cNvPr id="80" name="円/楕円 79"/>
        <xdr:cNvSpPr/>
      </xdr:nvSpPr>
      <xdr:spPr>
        <a:xfrm>
          <a:off x="4584700" y="59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130344</xdr:rowOff>
    </xdr:from>
    <xdr:ext cx="534377" cy="259045"/>
    <xdr:sp macro="" textlink="">
      <xdr:nvSpPr>
        <xdr:cNvPr id="81" name="人件費該当値テキスト"/>
        <xdr:cNvSpPr txBox="1"/>
      </xdr:nvSpPr>
      <xdr:spPr>
        <a:xfrm>
          <a:off x="4686300" y="59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20796</xdr:rowOff>
    </xdr:from>
    <xdr:to>
      <xdr:col>5</xdr:col>
      <xdr:colOff>409575</xdr:colOff>
      <xdr:row>35</xdr:row>
      <xdr:rowOff>122396</xdr:rowOff>
    </xdr:to>
    <xdr:sp macro="" textlink="">
      <xdr:nvSpPr>
        <xdr:cNvPr id="82" name="円/楕円 81"/>
        <xdr:cNvSpPr/>
      </xdr:nvSpPr>
      <xdr:spPr>
        <a:xfrm>
          <a:off x="3746500" y="60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113523</xdr:rowOff>
    </xdr:from>
    <xdr:ext cx="534377" cy="259045"/>
    <xdr:sp macro="" textlink="">
      <xdr:nvSpPr>
        <xdr:cNvPr id="83" name="テキスト ボックス 82"/>
        <xdr:cNvSpPr txBox="1"/>
      </xdr:nvSpPr>
      <xdr:spPr>
        <a:xfrm>
          <a:off x="3530111" y="61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47866</xdr:rowOff>
    </xdr:from>
    <xdr:to>
      <xdr:col>4</xdr:col>
      <xdr:colOff>206375</xdr:colOff>
      <xdr:row>34</xdr:row>
      <xdr:rowOff>149466</xdr:rowOff>
    </xdr:to>
    <xdr:sp macro="" textlink="">
      <xdr:nvSpPr>
        <xdr:cNvPr id="84" name="円/楕円 83"/>
        <xdr:cNvSpPr/>
      </xdr:nvSpPr>
      <xdr:spPr>
        <a:xfrm>
          <a:off x="2857500" y="58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165993</xdr:rowOff>
    </xdr:from>
    <xdr:ext cx="534377" cy="259045"/>
    <xdr:sp macro="" textlink="">
      <xdr:nvSpPr>
        <xdr:cNvPr id="85" name="テキスト ボックス 84"/>
        <xdr:cNvSpPr txBox="1"/>
      </xdr:nvSpPr>
      <xdr:spPr>
        <a:xfrm>
          <a:off x="2641111" y="56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138754</xdr:rowOff>
    </xdr:from>
    <xdr:to>
      <xdr:col>3</xdr:col>
      <xdr:colOff>3175</xdr:colOff>
      <xdr:row>35</xdr:row>
      <xdr:rowOff>68904</xdr:rowOff>
    </xdr:to>
    <xdr:sp macro="" textlink="">
      <xdr:nvSpPr>
        <xdr:cNvPr id="86" name="円/楕円 85"/>
        <xdr:cNvSpPr/>
      </xdr:nvSpPr>
      <xdr:spPr>
        <a:xfrm>
          <a:off x="1968500" y="59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60031</xdr:rowOff>
    </xdr:from>
    <xdr:ext cx="534377" cy="259045"/>
    <xdr:sp macro="" textlink="">
      <xdr:nvSpPr>
        <xdr:cNvPr id="87" name="テキスト ボックス 86"/>
        <xdr:cNvSpPr txBox="1"/>
      </xdr:nvSpPr>
      <xdr:spPr>
        <a:xfrm>
          <a:off x="1752111" y="60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31826</xdr:rowOff>
    </xdr:from>
    <xdr:to>
      <xdr:col>1</xdr:col>
      <xdr:colOff>485775</xdr:colOff>
      <xdr:row>33</xdr:row>
      <xdr:rowOff>133426</xdr:rowOff>
    </xdr:to>
    <xdr:sp macro="" textlink="">
      <xdr:nvSpPr>
        <xdr:cNvPr id="88" name="円/楕円 87"/>
        <xdr:cNvSpPr/>
      </xdr:nvSpPr>
      <xdr:spPr>
        <a:xfrm>
          <a:off x="1079500" y="56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149953</xdr:rowOff>
    </xdr:from>
    <xdr:ext cx="534377" cy="259045"/>
    <xdr:sp macro="" textlink="">
      <xdr:nvSpPr>
        <xdr:cNvPr id="89" name="テキスト ボックス 88"/>
        <xdr:cNvSpPr txBox="1"/>
      </xdr:nvSpPr>
      <xdr:spPr>
        <a:xfrm>
          <a:off x="863111" y="5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145799</xdr:rowOff>
    </xdr:from>
    <xdr:to>
      <xdr:col>6</xdr:col>
      <xdr:colOff>511175</xdr:colOff>
      <xdr:row>56</xdr:row>
      <xdr:rowOff>149923</xdr:rowOff>
    </xdr:to>
    <xdr:cxnSp macro="">
      <xdr:nvCxnSpPr>
        <xdr:cNvPr id="116" name="直線コネクタ 115"/>
        <xdr:cNvCxnSpPr/>
      </xdr:nvCxnSpPr>
      <xdr:spPr>
        <a:xfrm>
          <a:off x="3797300" y="9746999"/>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145799</xdr:rowOff>
    </xdr:from>
    <xdr:to>
      <xdr:col>5</xdr:col>
      <xdr:colOff>358775</xdr:colOff>
      <xdr:row>56</xdr:row>
      <xdr:rowOff>165751</xdr:rowOff>
    </xdr:to>
    <xdr:cxnSp macro="">
      <xdr:nvCxnSpPr>
        <xdr:cNvPr id="119" name="直線コネクタ 118"/>
        <xdr:cNvCxnSpPr/>
      </xdr:nvCxnSpPr>
      <xdr:spPr>
        <a:xfrm flipV="1">
          <a:off x="2908300" y="9746999"/>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165751</xdr:rowOff>
    </xdr:from>
    <xdr:to>
      <xdr:col>4</xdr:col>
      <xdr:colOff>155575</xdr:colOff>
      <xdr:row>57</xdr:row>
      <xdr:rowOff>15959</xdr:rowOff>
    </xdr:to>
    <xdr:cxnSp macro="">
      <xdr:nvCxnSpPr>
        <xdr:cNvPr id="122" name="直線コネクタ 121"/>
        <xdr:cNvCxnSpPr/>
      </xdr:nvCxnSpPr>
      <xdr:spPr>
        <a:xfrm flipV="1">
          <a:off x="2019300" y="9766951"/>
          <a:ext cx="889000" cy="2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15959</xdr:rowOff>
    </xdr:from>
    <xdr:to>
      <xdr:col>2</xdr:col>
      <xdr:colOff>638175</xdr:colOff>
      <xdr:row>57</xdr:row>
      <xdr:rowOff>64605</xdr:rowOff>
    </xdr:to>
    <xdr:cxnSp macro="">
      <xdr:nvCxnSpPr>
        <xdr:cNvPr id="125" name="直線コネクタ 124"/>
        <xdr:cNvCxnSpPr/>
      </xdr:nvCxnSpPr>
      <xdr:spPr>
        <a:xfrm flipV="1">
          <a:off x="1130300" y="9788609"/>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99123</xdr:rowOff>
    </xdr:from>
    <xdr:to>
      <xdr:col>6</xdr:col>
      <xdr:colOff>561975</xdr:colOff>
      <xdr:row>57</xdr:row>
      <xdr:rowOff>29273</xdr:rowOff>
    </xdr:to>
    <xdr:sp macro="" textlink="">
      <xdr:nvSpPr>
        <xdr:cNvPr id="135" name="円/楕円 134"/>
        <xdr:cNvSpPr/>
      </xdr:nvSpPr>
      <xdr:spPr>
        <a:xfrm>
          <a:off x="4584700" y="97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65951</xdr:rowOff>
    </xdr:from>
    <xdr:ext cx="534377" cy="259045"/>
    <xdr:sp macro="" textlink="">
      <xdr:nvSpPr>
        <xdr:cNvPr id="136" name="物件費該当値テキスト"/>
        <xdr:cNvSpPr txBox="1"/>
      </xdr:nvSpPr>
      <xdr:spPr>
        <a:xfrm>
          <a:off x="4686300" y="9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94999</xdr:rowOff>
    </xdr:from>
    <xdr:to>
      <xdr:col>5</xdr:col>
      <xdr:colOff>409575</xdr:colOff>
      <xdr:row>57</xdr:row>
      <xdr:rowOff>25149</xdr:rowOff>
    </xdr:to>
    <xdr:sp macro="" textlink="">
      <xdr:nvSpPr>
        <xdr:cNvPr id="137" name="円/楕円 136"/>
        <xdr:cNvSpPr/>
      </xdr:nvSpPr>
      <xdr:spPr>
        <a:xfrm>
          <a:off x="3746500" y="96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41676</xdr:rowOff>
    </xdr:from>
    <xdr:ext cx="534377" cy="259045"/>
    <xdr:sp macro="" textlink="">
      <xdr:nvSpPr>
        <xdr:cNvPr id="138" name="テキスト ボックス 137"/>
        <xdr:cNvSpPr txBox="1"/>
      </xdr:nvSpPr>
      <xdr:spPr>
        <a:xfrm>
          <a:off x="3530111" y="94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114951</xdr:rowOff>
    </xdr:from>
    <xdr:to>
      <xdr:col>4</xdr:col>
      <xdr:colOff>206375</xdr:colOff>
      <xdr:row>57</xdr:row>
      <xdr:rowOff>45101</xdr:rowOff>
    </xdr:to>
    <xdr:sp macro="" textlink="">
      <xdr:nvSpPr>
        <xdr:cNvPr id="139" name="円/楕円 138"/>
        <xdr:cNvSpPr/>
      </xdr:nvSpPr>
      <xdr:spPr>
        <a:xfrm>
          <a:off x="2857500" y="97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61628</xdr:rowOff>
    </xdr:from>
    <xdr:ext cx="534377" cy="259045"/>
    <xdr:sp macro="" textlink="">
      <xdr:nvSpPr>
        <xdr:cNvPr id="140" name="テキスト ボックス 139"/>
        <xdr:cNvSpPr txBox="1"/>
      </xdr:nvSpPr>
      <xdr:spPr>
        <a:xfrm>
          <a:off x="2641111" y="949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136609</xdr:rowOff>
    </xdr:from>
    <xdr:to>
      <xdr:col>3</xdr:col>
      <xdr:colOff>3175</xdr:colOff>
      <xdr:row>57</xdr:row>
      <xdr:rowOff>66759</xdr:rowOff>
    </xdr:to>
    <xdr:sp macro="" textlink="">
      <xdr:nvSpPr>
        <xdr:cNvPr id="141" name="円/楕円 140"/>
        <xdr:cNvSpPr/>
      </xdr:nvSpPr>
      <xdr:spPr>
        <a:xfrm>
          <a:off x="1968500" y="97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83286</xdr:rowOff>
    </xdr:from>
    <xdr:ext cx="534377" cy="259045"/>
    <xdr:sp macro="" textlink="">
      <xdr:nvSpPr>
        <xdr:cNvPr id="142" name="テキスト ボックス 141"/>
        <xdr:cNvSpPr txBox="1"/>
      </xdr:nvSpPr>
      <xdr:spPr>
        <a:xfrm>
          <a:off x="1752111" y="95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13805</xdr:rowOff>
    </xdr:from>
    <xdr:to>
      <xdr:col>1</xdr:col>
      <xdr:colOff>485775</xdr:colOff>
      <xdr:row>57</xdr:row>
      <xdr:rowOff>115405</xdr:rowOff>
    </xdr:to>
    <xdr:sp macro="" textlink="">
      <xdr:nvSpPr>
        <xdr:cNvPr id="143" name="円/楕円 142"/>
        <xdr:cNvSpPr/>
      </xdr:nvSpPr>
      <xdr:spPr>
        <a:xfrm>
          <a:off x="10795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106532</xdr:rowOff>
    </xdr:from>
    <xdr:ext cx="534377" cy="259045"/>
    <xdr:sp macro="" textlink="">
      <xdr:nvSpPr>
        <xdr:cNvPr id="144" name="テキスト ボックス 143"/>
        <xdr:cNvSpPr txBox="1"/>
      </xdr:nvSpPr>
      <xdr:spPr>
        <a:xfrm>
          <a:off x="863111" y="98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143449</xdr:rowOff>
    </xdr:from>
    <xdr:to>
      <xdr:col>6</xdr:col>
      <xdr:colOff>511175</xdr:colOff>
      <xdr:row>77</xdr:row>
      <xdr:rowOff>143770</xdr:rowOff>
    </xdr:to>
    <xdr:cxnSp macro="">
      <xdr:nvCxnSpPr>
        <xdr:cNvPr id="171" name="直線コネクタ 170"/>
        <xdr:cNvCxnSpPr/>
      </xdr:nvCxnSpPr>
      <xdr:spPr>
        <a:xfrm flipV="1">
          <a:off x="3797300" y="13345099"/>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138100</xdr:rowOff>
    </xdr:from>
    <xdr:to>
      <xdr:col>5</xdr:col>
      <xdr:colOff>358775</xdr:colOff>
      <xdr:row>77</xdr:row>
      <xdr:rowOff>143770</xdr:rowOff>
    </xdr:to>
    <xdr:cxnSp macro="">
      <xdr:nvCxnSpPr>
        <xdr:cNvPr id="174" name="直線コネクタ 173"/>
        <xdr:cNvCxnSpPr/>
      </xdr:nvCxnSpPr>
      <xdr:spPr>
        <a:xfrm>
          <a:off x="2908300" y="13339750"/>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138100</xdr:rowOff>
    </xdr:from>
    <xdr:to>
      <xdr:col>4</xdr:col>
      <xdr:colOff>155575</xdr:colOff>
      <xdr:row>78</xdr:row>
      <xdr:rowOff>2769</xdr:rowOff>
    </xdr:to>
    <xdr:cxnSp macro="">
      <xdr:nvCxnSpPr>
        <xdr:cNvPr id="177" name="直線コネクタ 176"/>
        <xdr:cNvCxnSpPr/>
      </xdr:nvCxnSpPr>
      <xdr:spPr>
        <a:xfrm flipV="1">
          <a:off x="2019300" y="13339750"/>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142946</xdr:rowOff>
    </xdr:from>
    <xdr:to>
      <xdr:col>2</xdr:col>
      <xdr:colOff>638175</xdr:colOff>
      <xdr:row>78</xdr:row>
      <xdr:rowOff>2769</xdr:rowOff>
    </xdr:to>
    <xdr:cxnSp macro="">
      <xdr:nvCxnSpPr>
        <xdr:cNvPr id="180" name="直線コネクタ 179"/>
        <xdr:cNvCxnSpPr/>
      </xdr:nvCxnSpPr>
      <xdr:spPr>
        <a:xfrm>
          <a:off x="1130300" y="13344596"/>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92649</xdr:rowOff>
    </xdr:from>
    <xdr:to>
      <xdr:col>6</xdr:col>
      <xdr:colOff>561975</xdr:colOff>
      <xdr:row>78</xdr:row>
      <xdr:rowOff>22799</xdr:rowOff>
    </xdr:to>
    <xdr:sp macro="" textlink="">
      <xdr:nvSpPr>
        <xdr:cNvPr id="190" name="円/楕円 189"/>
        <xdr:cNvSpPr/>
      </xdr:nvSpPr>
      <xdr:spPr>
        <a:xfrm>
          <a:off x="4584700" y="132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71076</xdr:rowOff>
    </xdr:from>
    <xdr:ext cx="469744" cy="259045"/>
    <xdr:sp macro="" textlink="">
      <xdr:nvSpPr>
        <xdr:cNvPr id="191" name="維持補修費該当値テキスト"/>
        <xdr:cNvSpPr txBox="1"/>
      </xdr:nvSpPr>
      <xdr:spPr>
        <a:xfrm>
          <a:off x="4686300" y="1327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92970</xdr:rowOff>
    </xdr:from>
    <xdr:to>
      <xdr:col>5</xdr:col>
      <xdr:colOff>409575</xdr:colOff>
      <xdr:row>78</xdr:row>
      <xdr:rowOff>23120</xdr:rowOff>
    </xdr:to>
    <xdr:sp macro="" textlink="">
      <xdr:nvSpPr>
        <xdr:cNvPr id="192" name="円/楕円 191"/>
        <xdr:cNvSpPr/>
      </xdr:nvSpPr>
      <xdr:spPr>
        <a:xfrm>
          <a:off x="3746500" y="13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14247</xdr:rowOff>
    </xdr:from>
    <xdr:ext cx="469744" cy="259045"/>
    <xdr:sp macro="" textlink="">
      <xdr:nvSpPr>
        <xdr:cNvPr id="193" name="テキスト ボックス 192"/>
        <xdr:cNvSpPr txBox="1"/>
      </xdr:nvSpPr>
      <xdr:spPr>
        <a:xfrm>
          <a:off x="3562427" y="13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87300</xdr:rowOff>
    </xdr:from>
    <xdr:to>
      <xdr:col>4</xdr:col>
      <xdr:colOff>206375</xdr:colOff>
      <xdr:row>78</xdr:row>
      <xdr:rowOff>17450</xdr:rowOff>
    </xdr:to>
    <xdr:sp macro="" textlink="">
      <xdr:nvSpPr>
        <xdr:cNvPr id="194" name="円/楕円 193"/>
        <xdr:cNvSpPr/>
      </xdr:nvSpPr>
      <xdr:spPr>
        <a:xfrm>
          <a:off x="2857500" y="132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8577</xdr:rowOff>
    </xdr:from>
    <xdr:ext cx="469744" cy="259045"/>
    <xdr:sp macro="" textlink="">
      <xdr:nvSpPr>
        <xdr:cNvPr id="195" name="テキスト ボックス 194"/>
        <xdr:cNvSpPr txBox="1"/>
      </xdr:nvSpPr>
      <xdr:spPr>
        <a:xfrm>
          <a:off x="2673427" y="133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123419</xdr:rowOff>
    </xdr:from>
    <xdr:to>
      <xdr:col>3</xdr:col>
      <xdr:colOff>3175</xdr:colOff>
      <xdr:row>78</xdr:row>
      <xdr:rowOff>53569</xdr:rowOff>
    </xdr:to>
    <xdr:sp macro="" textlink="">
      <xdr:nvSpPr>
        <xdr:cNvPr id="196" name="円/楕円 195"/>
        <xdr:cNvSpPr/>
      </xdr:nvSpPr>
      <xdr:spPr>
        <a:xfrm>
          <a:off x="1968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44696</xdr:rowOff>
    </xdr:from>
    <xdr:ext cx="469744" cy="259045"/>
    <xdr:sp macro="" textlink="">
      <xdr:nvSpPr>
        <xdr:cNvPr id="197" name="テキスト ボックス 196"/>
        <xdr:cNvSpPr txBox="1"/>
      </xdr:nvSpPr>
      <xdr:spPr>
        <a:xfrm>
          <a:off x="1784427" y="134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92146</xdr:rowOff>
    </xdr:from>
    <xdr:to>
      <xdr:col>1</xdr:col>
      <xdr:colOff>485775</xdr:colOff>
      <xdr:row>78</xdr:row>
      <xdr:rowOff>22296</xdr:rowOff>
    </xdr:to>
    <xdr:sp macro="" textlink="">
      <xdr:nvSpPr>
        <xdr:cNvPr id="198" name="円/楕円 197"/>
        <xdr:cNvSpPr/>
      </xdr:nvSpPr>
      <xdr:spPr>
        <a:xfrm>
          <a:off x="1079500" y="132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13423</xdr:rowOff>
    </xdr:from>
    <xdr:ext cx="469744" cy="259045"/>
    <xdr:sp macro="" textlink="">
      <xdr:nvSpPr>
        <xdr:cNvPr id="199" name="テキスト ボックス 198"/>
        <xdr:cNvSpPr txBox="1"/>
      </xdr:nvSpPr>
      <xdr:spPr>
        <a:xfrm>
          <a:off x="895427" y="133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36773</xdr:rowOff>
    </xdr:from>
    <xdr:to>
      <xdr:col>6</xdr:col>
      <xdr:colOff>511175</xdr:colOff>
      <xdr:row>95</xdr:row>
      <xdr:rowOff>52166</xdr:rowOff>
    </xdr:to>
    <xdr:cxnSp macro="">
      <xdr:nvCxnSpPr>
        <xdr:cNvPr id="229" name="直線コネクタ 228"/>
        <xdr:cNvCxnSpPr/>
      </xdr:nvCxnSpPr>
      <xdr:spPr>
        <a:xfrm flipV="1">
          <a:off x="3797300" y="16324523"/>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52166</xdr:rowOff>
    </xdr:from>
    <xdr:to>
      <xdr:col>5</xdr:col>
      <xdr:colOff>358775</xdr:colOff>
      <xdr:row>95</xdr:row>
      <xdr:rowOff>144311</xdr:rowOff>
    </xdr:to>
    <xdr:cxnSp macro="">
      <xdr:nvCxnSpPr>
        <xdr:cNvPr id="232" name="直線コネクタ 231"/>
        <xdr:cNvCxnSpPr/>
      </xdr:nvCxnSpPr>
      <xdr:spPr>
        <a:xfrm flipV="1">
          <a:off x="2908300" y="16339916"/>
          <a:ext cx="889000" cy="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144311</xdr:rowOff>
    </xdr:from>
    <xdr:to>
      <xdr:col>4</xdr:col>
      <xdr:colOff>155575</xdr:colOff>
      <xdr:row>95</xdr:row>
      <xdr:rowOff>147338</xdr:rowOff>
    </xdr:to>
    <xdr:cxnSp macro="">
      <xdr:nvCxnSpPr>
        <xdr:cNvPr id="235" name="直線コネクタ 234"/>
        <xdr:cNvCxnSpPr/>
      </xdr:nvCxnSpPr>
      <xdr:spPr>
        <a:xfrm flipV="1">
          <a:off x="2019300" y="16432061"/>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37" name="テキスト ボックス 236"/>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134023</xdr:rowOff>
    </xdr:from>
    <xdr:to>
      <xdr:col>2</xdr:col>
      <xdr:colOff>638175</xdr:colOff>
      <xdr:row>95</xdr:row>
      <xdr:rowOff>147338</xdr:rowOff>
    </xdr:to>
    <xdr:cxnSp macro="">
      <xdr:nvCxnSpPr>
        <xdr:cNvPr id="238" name="直線コネクタ 237"/>
        <xdr:cNvCxnSpPr/>
      </xdr:nvCxnSpPr>
      <xdr:spPr>
        <a:xfrm>
          <a:off x="1130300" y="16421773"/>
          <a:ext cx="8890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2" name="テキスト ボックス 241"/>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157423</xdr:rowOff>
    </xdr:from>
    <xdr:to>
      <xdr:col>6</xdr:col>
      <xdr:colOff>561975</xdr:colOff>
      <xdr:row>95</xdr:row>
      <xdr:rowOff>87573</xdr:rowOff>
    </xdr:to>
    <xdr:sp macro="" textlink="">
      <xdr:nvSpPr>
        <xdr:cNvPr id="248" name="円/楕円 247"/>
        <xdr:cNvSpPr/>
      </xdr:nvSpPr>
      <xdr:spPr>
        <a:xfrm>
          <a:off x="4584700" y="162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8850</xdr:rowOff>
    </xdr:from>
    <xdr:ext cx="534377" cy="259045"/>
    <xdr:sp macro="" textlink="">
      <xdr:nvSpPr>
        <xdr:cNvPr id="249" name="扶助費該当値テキスト"/>
        <xdr:cNvSpPr txBox="1"/>
      </xdr:nvSpPr>
      <xdr:spPr>
        <a:xfrm>
          <a:off x="4686300" y="161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1366</xdr:rowOff>
    </xdr:from>
    <xdr:to>
      <xdr:col>5</xdr:col>
      <xdr:colOff>409575</xdr:colOff>
      <xdr:row>95</xdr:row>
      <xdr:rowOff>102966</xdr:rowOff>
    </xdr:to>
    <xdr:sp macro="" textlink="">
      <xdr:nvSpPr>
        <xdr:cNvPr id="250" name="円/楕円 249"/>
        <xdr:cNvSpPr/>
      </xdr:nvSpPr>
      <xdr:spPr>
        <a:xfrm>
          <a:off x="3746500" y="162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94093</xdr:rowOff>
    </xdr:from>
    <xdr:ext cx="534377" cy="259045"/>
    <xdr:sp macro="" textlink="">
      <xdr:nvSpPr>
        <xdr:cNvPr id="251" name="テキスト ボックス 250"/>
        <xdr:cNvSpPr txBox="1"/>
      </xdr:nvSpPr>
      <xdr:spPr>
        <a:xfrm>
          <a:off x="3530111" y="163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93511</xdr:rowOff>
    </xdr:from>
    <xdr:to>
      <xdr:col>4</xdr:col>
      <xdr:colOff>206375</xdr:colOff>
      <xdr:row>96</xdr:row>
      <xdr:rowOff>23661</xdr:rowOff>
    </xdr:to>
    <xdr:sp macro="" textlink="">
      <xdr:nvSpPr>
        <xdr:cNvPr id="252" name="円/楕円 251"/>
        <xdr:cNvSpPr/>
      </xdr:nvSpPr>
      <xdr:spPr>
        <a:xfrm>
          <a:off x="2857500" y="163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14788</xdr:rowOff>
    </xdr:from>
    <xdr:ext cx="534377" cy="259045"/>
    <xdr:sp macro="" textlink="">
      <xdr:nvSpPr>
        <xdr:cNvPr id="253" name="テキスト ボックス 252"/>
        <xdr:cNvSpPr txBox="1"/>
      </xdr:nvSpPr>
      <xdr:spPr>
        <a:xfrm>
          <a:off x="2641111" y="164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96538</xdr:rowOff>
    </xdr:from>
    <xdr:to>
      <xdr:col>3</xdr:col>
      <xdr:colOff>3175</xdr:colOff>
      <xdr:row>96</xdr:row>
      <xdr:rowOff>26688</xdr:rowOff>
    </xdr:to>
    <xdr:sp macro="" textlink="">
      <xdr:nvSpPr>
        <xdr:cNvPr id="254" name="円/楕円 253"/>
        <xdr:cNvSpPr/>
      </xdr:nvSpPr>
      <xdr:spPr>
        <a:xfrm>
          <a:off x="1968500" y="163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17815</xdr:rowOff>
    </xdr:from>
    <xdr:ext cx="534377" cy="259045"/>
    <xdr:sp macro="" textlink="">
      <xdr:nvSpPr>
        <xdr:cNvPr id="255" name="テキスト ボックス 254"/>
        <xdr:cNvSpPr txBox="1"/>
      </xdr:nvSpPr>
      <xdr:spPr>
        <a:xfrm>
          <a:off x="1752111" y="164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83223</xdr:rowOff>
    </xdr:from>
    <xdr:to>
      <xdr:col>1</xdr:col>
      <xdr:colOff>485775</xdr:colOff>
      <xdr:row>96</xdr:row>
      <xdr:rowOff>13373</xdr:rowOff>
    </xdr:to>
    <xdr:sp macro="" textlink="">
      <xdr:nvSpPr>
        <xdr:cNvPr id="256" name="円/楕円 255"/>
        <xdr:cNvSpPr/>
      </xdr:nvSpPr>
      <xdr:spPr>
        <a:xfrm>
          <a:off x="10795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4500</xdr:rowOff>
    </xdr:from>
    <xdr:ext cx="534377" cy="259045"/>
    <xdr:sp macro="" textlink="">
      <xdr:nvSpPr>
        <xdr:cNvPr id="257" name="テキスト ボックス 256"/>
        <xdr:cNvSpPr txBox="1"/>
      </xdr:nvSpPr>
      <xdr:spPr>
        <a:xfrm>
          <a:off x="863111" y="164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67811</xdr:rowOff>
    </xdr:from>
    <xdr:to>
      <xdr:col>15</xdr:col>
      <xdr:colOff>180975</xdr:colOff>
      <xdr:row>37</xdr:row>
      <xdr:rowOff>74538</xdr:rowOff>
    </xdr:to>
    <xdr:cxnSp macro="">
      <xdr:nvCxnSpPr>
        <xdr:cNvPr id="289" name="直線コネクタ 288"/>
        <xdr:cNvCxnSpPr/>
      </xdr:nvCxnSpPr>
      <xdr:spPr>
        <a:xfrm flipV="1">
          <a:off x="9639300" y="6411461"/>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74538</xdr:rowOff>
    </xdr:from>
    <xdr:to>
      <xdr:col>14</xdr:col>
      <xdr:colOff>28575</xdr:colOff>
      <xdr:row>37</xdr:row>
      <xdr:rowOff>125483</xdr:rowOff>
    </xdr:to>
    <xdr:cxnSp macro="">
      <xdr:nvCxnSpPr>
        <xdr:cNvPr id="292" name="直線コネクタ 291"/>
        <xdr:cNvCxnSpPr/>
      </xdr:nvCxnSpPr>
      <xdr:spPr>
        <a:xfrm flipV="1">
          <a:off x="8750300" y="6418188"/>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294" name="テキスト ボックス 293"/>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164563</xdr:rowOff>
    </xdr:from>
    <xdr:to>
      <xdr:col>12</xdr:col>
      <xdr:colOff>511175</xdr:colOff>
      <xdr:row>37</xdr:row>
      <xdr:rowOff>125483</xdr:rowOff>
    </xdr:to>
    <xdr:cxnSp macro="">
      <xdr:nvCxnSpPr>
        <xdr:cNvPr id="295" name="直線コネクタ 294"/>
        <xdr:cNvCxnSpPr/>
      </xdr:nvCxnSpPr>
      <xdr:spPr>
        <a:xfrm>
          <a:off x="7861300" y="6336763"/>
          <a:ext cx="8890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7" name="テキスト ボックス 296"/>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164563</xdr:rowOff>
    </xdr:from>
    <xdr:to>
      <xdr:col>11</xdr:col>
      <xdr:colOff>307975</xdr:colOff>
      <xdr:row>37</xdr:row>
      <xdr:rowOff>44874</xdr:rowOff>
    </xdr:to>
    <xdr:cxnSp macro="">
      <xdr:nvCxnSpPr>
        <xdr:cNvPr id="298" name="直線コネクタ 297"/>
        <xdr:cNvCxnSpPr/>
      </xdr:nvCxnSpPr>
      <xdr:spPr>
        <a:xfrm flipV="1">
          <a:off x="6972300" y="6336763"/>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2" name="テキスト ボックス 301"/>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17011</xdr:rowOff>
    </xdr:from>
    <xdr:to>
      <xdr:col>15</xdr:col>
      <xdr:colOff>231775</xdr:colOff>
      <xdr:row>37</xdr:row>
      <xdr:rowOff>118611</xdr:rowOff>
    </xdr:to>
    <xdr:sp macro="" textlink="">
      <xdr:nvSpPr>
        <xdr:cNvPr id="308" name="円/楕円 307"/>
        <xdr:cNvSpPr/>
      </xdr:nvSpPr>
      <xdr:spPr>
        <a:xfrm>
          <a:off x="10426700" y="63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166888</xdr:rowOff>
    </xdr:from>
    <xdr:ext cx="534377" cy="259045"/>
    <xdr:sp macro="" textlink="">
      <xdr:nvSpPr>
        <xdr:cNvPr id="309" name="補助費等該当値テキスト"/>
        <xdr:cNvSpPr txBox="1"/>
      </xdr:nvSpPr>
      <xdr:spPr>
        <a:xfrm>
          <a:off x="10528300" y="63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23738</xdr:rowOff>
    </xdr:from>
    <xdr:to>
      <xdr:col>14</xdr:col>
      <xdr:colOff>79375</xdr:colOff>
      <xdr:row>37</xdr:row>
      <xdr:rowOff>125338</xdr:rowOff>
    </xdr:to>
    <xdr:sp macro="" textlink="">
      <xdr:nvSpPr>
        <xdr:cNvPr id="310" name="円/楕円 309"/>
        <xdr:cNvSpPr/>
      </xdr:nvSpPr>
      <xdr:spPr>
        <a:xfrm>
          <a:off x="9588500" y="63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141865</xdr:rowOff>
    </xdr:from>
    <xdr:ext cx="534377" cy="259045"/>
    <xdr:sp macro="" textlink="">
      <xdr:nvSpPr>
        <xdr:cNvPr id="311" name="テキスト ボックス 310"/>
        <xdr:cNvSpPr txBox="1"/>
      </xdr:nvSpPr>
      <xdr:spPr>
        <a:xfrm>
          <a:off x="9372111" y="61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74683</xdr:rowOff>
    </xdr:from>
    <xdr:to>
      <xdr:col>12</xdr:col>
      <xdr:colOff>561975</xdr:colOff>
      <xdr:row>38</xdr:row>
      <xdr:rowOff>4834</xdr:rowOff>
    </xdr:to>
    <xdr:sp macro="" textlink="">
      <xdr:nvSpPr>
        <xdr:cNvPr id="312" name="円/楕円 311"/>
        <xdr:cNvSpPr/>
      </xdr:nvSpPr>
      <xdr:spPr>
        <a:xfrm>
          <a:off x="8699500" y="6418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167410</xdr:rowOff>
    </xdr:from>
    <xdr:ext cx="534377" cy="259045"/>
    <xdr:sp macro="" textlink="">
      <xdr:nvSpPr>
        <xdr:cNvPr id="313" name="テキスト ボックス 312"/>
        <xdr:cNvSpPr txBox="1"/>
      </xdr:nvSpPr>
      <xdr:spPr>
        <a:xfrm>
          <a:off x="8483111" y="65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113763</xdr:rowOff>
    </xdr:from>
    <xdr:to>
      <xdr:col>11</xdr:col>
      <xdr:colOff>358775</xdr:colOff>
      <xdr:row>37</xdr:row>
      <xdr:rowOff>43913</xdr:rowOff>
    </xdr:to>
    <xdr:sp macro="" textlink="">
      <xdr:nvSpPr>
        <xdr:cNvPr id="314" name="円/楕円 313"/>
        <xdr:cNvSpPr/>
      </xdr:nvSpPr>
      <xdr:spPr>
        <a:xfrm>
          <a:off x="7810500" y="62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35040</xdr:rowOff>
    </xdr:from>
    <xdr:ext cx="534377" cy="259045"/>
    <xdr:sp macro="" textlink="">
      <xdr:nvSpPr>
        <xdr:cNvPr id="315" name="テキスト ボックス 314"/>
        <xdr:cNvSpPr txBox="1"/>
      </xdr:nvSpPr>
      <xdr:spPr>
        <a:xfrm>
          <a:off x="7594111" y="637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165524</xdr:rowOff>
    </xdr:from>
    <xdr:to>
      <xdr:col>10</xdr:col>
      <xdr:colOff>155575</xdr:colOff>
      <xdr:row>37</xdr:row>
      <xdr:rowOff>95674</xdr:rowOff>
    </xdr:to>
    <xdr:sp macro="" textlink="">
      <xdr:nvSpPr>
        <xdr:cNvPr id="316" name="円/楕円 315"/>
        <xdr:cNvSpPr/>
      </xdr:nvSpPr>
      <xdr:spPr>
        <a:xfrm>
          <a:off x="6921500" y="63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112201</xdr:rowOff>
    </xdr:from>
    <xdr:ext cx="534377" cy="259045"/>
    <xdr:sp macro="" textlink="">
      <xdr:nvSpPr>
        <xdr:cNvPr id="317" name="テキスト ボックス 316"/>
        <xdr:cNvSpPr txBox="1"/>
      </xdr:nvSpPr>
      <xdr:spPr>
        <a:xfrm>
          <a:off x="6705111" y="61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65132</xdr:rowOff>
    </xdr:from>
    <xdr:to>
      <xdr:col>15</xdr:col>
      <xdr:colOff>180975</xdr:colOff>
      <xdr:row>58</xdr:row>
      <xdr:rowOff>168803</xdr:rowOff>
    </xdr:to>
    <xdr:cxnSp macro="">
      <xdr:nvCxnSpPr>
        <xdr:cNvPr id="348" name="直線コネクタ 347"/>
        <xdr:cNvCxnSpPr/>
      </xdr:nvCxnSpPr>
      <xdr:spPr>
        <a:xfrm>
          <a:off x="9639300" y="10009232"/>
          <a:ext cx="838200" cy="10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63530</xdr:rowOff>
    </xdr:from>
    <xdr:to>
      <xdr:col>14</xdr:col>
      <xdr:colOff>28575</xdr:colOff>
      <xdr:row>58</xdr:row>
      <xdr:rowOff>65132</xdr:rowOff>
    </xdr:to>
    <xdr:cxnSp macro="">
      <xdr:nvCxnSpPr>
        <xdr:cNvPr id="351" name="直線コネクタ 350"/>
        <xdr:cNvCxnSpPr/>
      </xdr:nvCxnSpPr>
      <xdr:spPr>
        <a:xfrm>
          <a:off x="8750300" y="10007630"/>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48054</xdr:rowOff>
    </xdr:from>
    <xdr:ext cx="534377" cy="259045"/>
    <xdr:sp macro="" textlink="">
      <xdr:nvSpPr>
        <xdr:cNvPr id="353" name="テキスト ボックス 352"/>
        <xdr:cNvSpPr txBox="1"/>
      </xdr:nvSpPr>
      <xdr:spPr>
        <a:xfrm>
          <a:off x="9372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125178</xdr:rowOff>
    </xdr:from>
    <xdr:to>
      <xdr:col>12</xdr:col>
      <xdr:colOff>511175</xdr:colOff>
      <xdr:row>58</xdr:row>
      <xdr:rowOff>63530</xdr:rowOff>
    </xdr:to>
    <xdr:cxnSp macro="">
      <xdr:nvCxnSpPr>
        <xdr:cNvPr id="354" name="直線コネクタ 353"/>
        <xdr:cNvCxnSpPr/>
      </xdr:nvCxnSpPr>
      <xdr:spPr>
        <a:xfrm>
          <a:off x="7861300" y="9897828"/>
          <a:ext cx="889000" cy="10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6" name="テキスト ボックス 355"/>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125178</xdr:rowOff>
    </xdr:from>
    <xdr:to>
      <xdr:col>11</xdr:col>
      <xdr:colOff>307975</xdr:colOff>
      <xdr:row>58</xdr:row>
      <xdr:rowOff>142769</xdr:rowOff>
    </xdr:to>
    <xdr:cxnSp macro="">
      <xdr:nvCxnSpPr>
        <xdr:cNvPr id="357" name="直線コネクタ 356"/>
        <xdr:cNvCxnSpPr/>
      </xdr:nvCxnSpPr>
      <xdr:spPr>
        <a:xfrm flipV="1">
          <a:off x="6972300" y="9897828"/>
          <a:ext cx="889000" cy="18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59" name="テキスト ボックス 358"/>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1" name="テキスト ボックス 360"/>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118003</xdr:rowOff>
    </xdr:from>
    <xdr:to>
      <xdr:col>15</xdr:col>
      <xdr:colOff>231775</xdr:colOff>
      <xdr:row>59</xdr:row>
      <xdr:rowOff>48153</xdr:rowOff>
    </xdr:to>
    <xdr:sp macro="" textlink="">
      <xdr:nvSpPr>
        <xdr:cNvPr id="367" name="円/楕円 366"/>
        <xdr:cNvSpPr/>
      </xdr:nvSpPr>
      <xdr:spPr>
        <a:xfrm>
          <a:off x="10426700" y="100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77380</xdr:rowOff>
    </xdr:from>
    <xdr:ext cx="534377" cy="259045"/>
    <xdr:sp macro="" textlink="">
      <xdr:nvSpPr>
        <xdr:cNvPr id="368" name="普通建設事業費該当値テキスト"/>
        <xdr:cNvSpPr txBox="1"/>
      </xdr:nvSpPr>
      <xdr:spPr>
        <a:xfrm>
          <a:off x="10528300" y="98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14332</xdr:rowOff>
    </xdr:from>
    <xdr:to>
      <xdr:col>14</xdr:col>
      <xdr:colOff>79375</xdr:colOff>
      <xdr:row>58</xdr:row>
      <xdr:rowOff>115932</xdr:rowOff>
    </xdr:to>
    <xdr:sp macro="" textlink="">
      <xdr:nvSpPr>
        <xdr:cNvPr id="369" name="円/楕円 368"/>
        <xdr:cNvSpPr/>
      </xdr:nvSpPr>
      <xdr:spPr>
        <a:xfrm>
          <a:off x="9588500" y="9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132459</xdr:rowOff>
    </xdr:from>
    <xdr:ext cx="599010" cy="259045"/>
    <xdr:sp macro="" textlink="">
      <xdr:nvSpPr>
        <xdr:cNvPr id="370" name="テキスト ボックス 369"/>
        <xdr:cNvSpPr txBox="1"/>
      </xdr:nvSpPr>
      <xdr:spPr>
        <a:xfrm>
          <a:off x="9339794" y="973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12730</xdr:rowOff>
    </xdr:from>
    <xdr:to>
      <xdr:col>12</xdr:col>
      <xdr:colOff>561975</xdr:colOff>
      <xdr:row>58</xdr:row>
      <xdr:rowOff>114330</xdr:rowOff>
    </xdr:to>
    <xdr:sp macro="" textlink="">
      <xdr:nvSpPr>
        <xdr:cNvPr id="371" name="円/楕円 370"/>
        <xdr:cNvSpPr/>
      </xdr:nvSpPr>
      <xdr:spPr>
        <a:xfrm>
          <a:off x="86995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130857</xdr:rowOff>
    </xdr:from>
    <xdr:ext cx="599010" cy="259045"/>
    <xdr:sp macro="" textlink="">
      <xdr:nvSpPr>
        <xdr:cNvPr id="372" name="テキスト ボックス 371"/>
        <xdr:cNvSpPr txBox="1"/>
      </xdr:nvSpPr>
      <xdr:spPr>
        <a:xfrm>
          <a:off x="8450794" y="973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74378</xdr:rowOff>
    </xdr:from>
    <xdr:to>
      <xdr:col>11</xdr:col>
      <xdr:colOff>358775</xdr:colOff>
      <xdr:row>58</xdr:row>
      <xdr:rowOff>4528</xdr:rowOff>
    </xdr:to>
    <xdr:sp macro="" textlink="">
      <xdr:nvSpPr>
        <xdr:cNvPr id="373" name="円/楕円 372"/>
        <xdr:cNvSpPr/>
      </xdr:nvSpPr>
      <xdr:spPr>
        <a:xfrm>
          <a:off x="7810500" y="98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21055</xdr:rowOff>
    </xdr:from>
    <xdr:ext cx="599010" cy="259045"/>
    <xdr:sp macro="" textlink="">
      <xdr:nvSpPr>
        <xdr:cNvPr id="374" name="テキスト ボックス 373"/>
        <xdr:cNvSpPr txBox="1"/>
      </xdr:nvSpPr>
      <xdr:spPr>
        <a:xfrm>
          <a:off x="7561794" y="962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91969</xdr:rowOff>
    </xdr:from>
    <xdr:to>
      <xdr:col>10</xdr:col>
      <xdr:colOff>155575</xdr:colOff>
      <xdr:row>59</xdr:row>
      <xdr:rowOff>22119</xdr:rowOff>
    </xdr:to>
    <xdr:sp macro="" textlink="">
      <xdr:nvSpPr>
        <xdr:cNvPr id="375" name="円/楕円 374"/>
        <xdr:cNvSpPr/>
      </xdr:nvSpPr>
      <xdr:spPr>
        <a:xfrm>
          <a:off x="6921500" y="100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38646</xdr:rowOff>
    </xdr:from>
    <xdr:ext cx="599010" cy="259045"/>
    <xdr:sp macro="" textlink="">
      <xdr:nvSpPr>
        <xdr:cNvPr id="376" name="テキスト ボックス 375"/>
        <xdr:cNvSpPr txBox="1"/>
      </xdr:nvSpPr>
      <xdr:spPr>
        <a:xfrm>
          <a:off x="6672794" y="98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22949</xdr:rowOff>
    </xdr:from>
    <xdr:to>
      <xdr:col>15</xdr:col>
      <xdr:colOff>180975</xdr:colOff>
      <xdr:row>78</xdr:row>
      <xdr:rowOff>128556</xdr:rowOff>
    </xdr:to>
    <xdr:cxnSp macro="">
      <xdr:nvCxnSpPr>
        <xdr:cNvPr id="405" name="直線コネクタ 404"/>
        <xdr:cNvCxnSpPr/>
      </xdr:nvCxnSpPr>
      <xdr:spPr>
        <a:xfrm>
          <a:off x="9639300" y="13396049"/>
          <a:ext cx="838200" cy="10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35078</xdr:rowOff>
    </xdr:from>
    <xdr:ext cx="534377" cy="259045"/>
    <xdr:sp macro="" textlink="">
      <xdr:nvSpPr>
        <xdr:cNvPr id="409" name="テキスト ボックス 408"/>
        <xdr:cNvSpPr txBox="1"/>
      </xdr:nvSpPr>
      <xdr:spPr>
        <a:xfrm>
          <a:off x="9372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77756</xdr:rowOff>
    </xdr:from>
    <xdr:to>
      <xdr:col>15</xdr:col>
      <xdr:colOff>231775</xdr:colOff>
      <xdr:row>79</xdr:row>
      <xdr:rowOff>7906</xdr:rowOff>
    </xdr:to>
    <xdr:sp macro="" textlink="">
      <xdr:nvSpPr>
        <xdr:cNvPr id="415" name="円/楕円 414"/>
        <xdr:cNvSpPr/>
      </xdr:nvSpPr>
      <xdr:spPr>
        <a:xfrm>
          <a:off x="10426700" y="134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37133</xdr:rowOff>
    </xdr:from>
    <xdr:ext cx="534377" cy="259045"/>
    <xdr:sp macro="" textlink="">
      <xdr:nvSpPr>
        <xdr:cNvPr id="416" name="普通建設事業費 （ うち新規整備　）該当値テキスト"/>
        <xdr:cNvSpPr txBox="1"/>
      </xdr:nvSpPr>
      <xdr:spPr>
        <a:xfrm>
          <a:off x="10528300" y="132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143599</xdr:rowOff>
    </xdr:from>
    <xdr:to>
      <xdr:col>14</xdr:col>
      <xdr:colOff>79375</xdr:colOff>
      <xdr:row>78</xdr:row>
      <xdr:rowOff>73749</xdr:rowOff>
    </xdr:to>
    <xdr:sp macro="" textlink="">
      <xdr:nvSpPr>
        <xdr:cNvPr id="417" name="円/楕円 416"/>
        <xdr:cNvSpPr/>
      </xdr:nvSpPr>
      <xdr:spPr>
        <a:xfrm>
          <a:off x="9588500" y="133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90276</xdr:rowOff>
    </xdr:from>
    <xdr:ext cx="599010" cy="259045"/>
    <xdr:sp macro="" textlink="">
      <xdr:nvSpPr>
        <xdr:cNvPr id="418" name="テキスト ボックス 417"/>
        <xdr:cNvSpPr txBox="1"/>
      </xdr:nvSpPr>
      <xdr:spPr>
        <a:xfrm>
          <a:off x="9339794" y="1312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7835</xdr:rowOff>
    </xdr:from>
    <xdr:to>
      <xdr:col>15</xdr:col>
      <xdr:colOff>180975</xdr:colOff>
      <xdr:row>96</xdr:row>
      <xdr:rowOff>136958</xdr:rowOff>
    </xdr:to>
    <xdr:cxnSp macro="">
      <xdr:nvCxnSpPr>
        <xdr:cNvPr id="447" name="直線コネクタ 446"/>
        <xdr:cNvCxnSpPr/>
      </xdr:nvCxnSpPr>
      <xdr:spPr>
        <a:xfrm>
          <a:off x="9639300" y="16467035"/>
          <a:ext cx="838200" cy="1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1" name="テキスト ボックス 450"/>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86158</xdr:rowOff>
    </xdr:from>
    <xdr:to>
      <xdr:col>15</xdr:col>
      <xdr:colOff>231775</xdr:colOff>
      <xdr:row>97</xdr:row>
      <xdr:rowOff>16308</xdr:rowOff>
    </xdr:to>
    <xdr:sp macro="" textlink="">
      <xdr:nvSpPr>
        <xdr:cNvPr id="457" name="円/楕円 456"/>
        <xdr:cNvSpPr/>
      </xdr:nvSpPr>
      <xdr:spPr>
        <a:xfrm>
          <a:off x="104267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64585</xdr:rowOff>
    </xdr:from>
    <xdr:ext cx="534377" cy="259045"/>
    <xdr:sp macro="" textlink="">
      <xdr:nvSpPr>
        <xdr:cNvPr id="458" name="普通建設事業費 （ うち更新整備　）該当値テキスト"/>
        <xdr:cNvSpPr txBox="1"/>
      </xdr:nvSpPr>
      <xdr:spPr>
        <a:xfrm>
          <a:off x="10528300" y="1652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128485</xdr:rowOff>
    </xdr:from>
    <xdr:to>
      <xdr:col>14</xdr:col>
      <xdr:colOff>79375</xdr:colOff>
      <xdr:row>96</xdr:row>
      <xdr:rowOff>58635</xdr:rowOff>
    </xdr:to>
    <xdr:sp macro="" textlink="">
      <xdr:nvSpPr>
        <xdr:cNvPr id="459" name="円/楕円 458"/>
        <xdr:cNvSpPr/>
      </xdr:nvSpPr>
      <xdr:spPr>
        <a:xfrm>
          <a:off x="9588500" y="164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49762</xdr:rowOff>
    </xdr:from>
    <xdr:ext cx="534377" cy="259045"/>
    <xdr:sp macro="" textlink="">
      <xdr:nvSpPr>
        <xdr:cNvPr id="460" name="テキスト ボックス 459"/>
        <xdr:cNvSpPr txBox="1"/>
      </xdr:nvSpPr>
      <xdr:spPr>
        <a:xfrm>
          <a:off x="9372111" y="165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152633</xdr:rowOff>
    </xdr:from>
    <xdr:to>
      <xdr:col>23</xdr:col>
      <xdr:colOff>517525</xdr:colOff>
      <xdr:row>38</xdr:row>
      <xdr:rowOff>6980</xdr:rowOff>
    </xdr:to>
    <xdr:cxnSp macro="">
      <xdr:nvCxnSpPr>
        <xdr:cNvPr id="485" name="直線コネクタ 484"/>
        <xdr:cNvCxnSpPr/>
      </xdr:nvCxnSpPr>
      <xdr:spPr>
        <a:xfrm flipV="1">
          <a:off x="15481300" y="6496283"/>
          <a:ext cx="838200" cy="2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86"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6980</xdr:rowOff>
    </xdr:from>
    <xdr:to>
      <xdr:col>22</xdr:col>
      <xdr:colOff>365125</xdr:colOff>
      <xdr:row>38</xdr:row>
      <xdr:rowOff>15381</xdr:rowOff>
    </xdr:to>
    <xdr:cxnSp macro="">
      <xdr:nvCxnSpPr>
        <xdr:cNvPr id="488" name="直線コネクタ 487"/>
        <xdr:cNvCxnSpPr/>
      </xdr:nvCxnSpPr>
      <xdr:spPr>
        <a:xfrm flipV="1">
          <a:off x="14592300" y="6522080"/>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14873</xdr:rowOff>
    </xdr:from>
    <xdr:to>
      <xdr:col>21</xdr:col>
      <xdr:colOff>161925</xdr:colOff>
      <xdr:row>38</xdr:row>
      <xdr:rowOff>15381</xdr:rowOff>
    </xdr:to>
    <xdr:cxnSp macro="">
      <xdr:nvCxnSpPr>
        <xdr:cNvPr id="491" name="直線コネクタ 490"/>
        <xdr:cNvCxnSpPr/>
      </xdr:nvCxnSpPr>
      <xdr:spPr>
        <a:xfrm>
          <a:off x="13703300" y="652997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3" name="テキスト ボックス 492"/>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14873</xdr:rowOff>
    </xdr:from>
    <xdr:to>
      <xdr:col>19</xdr:col>
      <xdr:colOff>644525</xdr:colOff>
      <xdr:row>38</xdr:row>
      <xdr:rowOff>15553</xdr:rowOff>
    </xdr:to>
    <xdr:cxnSp macro="">
      <xdr:nvCxnSpPr>
        <xdr:cNvPr id="494" name="直線コネクタ 493"/>
        <xdr:cNvCxnSpPr/>
      </xdr:nvCxnSpPr>
      <xdr:spPr>
        <a:xfrm flipV="1">
          <a:off x="12814300" y="6529973"/>
          <a:ext cx="889000" cy="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101833</xdr:rowOff>
    </xdr:from>
    <xdr:to>
      <xdr:col>23</xdr:col>
      <xdr:colOff>568325</xdr:colOff>
      <xdr:row>38</xdr:row>
      <xdr:rowOff>31983</xdr:rowOff>
    </xdr:to>
    <xdr:sp macro="" textlink="">
      <xdr:nvSpPr>
        <xdr:cNvPr id="504" name="円/楕円 503"/>
        <xdr:cNvSpPr/>
      </xdr:nvSpPr>
      <xdr:spPr>
        <a:xfrm>
          <a:off x="16268700" y="64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61210</xdr:rowOff>
    </xdr:from>
    <xdr:ext cx="469744" cy="259045"/>
    <xdr:sp macro="" textlink="">
      <xdr:nvSpPr>
        <xdr:cNvPr id="505" name="災害復旧事業費該当値テキスト"/>
        <xdr:cNvSpPr txBox="1"/>
      </xdr:nvSpPr>
      <xdr:spPr>
        <a:xfrm>
          <a:off x="16370300" y="623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127631</xdr:rowOff>
    </xdr:from>
    <xdr:to>
      <xdr:col>22</xdr:col>
      <xdr:colOff>415925</xdr:colOff>
      <xdr:row>38</xdr:row>
      <xdr:rowOff>57781</xdr:rowOff>
    </xdr:to>
    <xdr:sp macro="" textlink="">
      <xdr:nvSpPr>
        <xdr:cNvPr id="506" name="円/楕円 505"/>
        <xdr:cNvSpPr/>
      </xdr:nvSpPr>
      <xdr:spPr>
        <a:xfrm>
          <a:off x="15430500" y="64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48907</xdr:rowOff>
    </xdr:from>
    <xdr:ext cx="469744" cy="259045"/>
    <xdr:sp macro="" textlink="">
      <xdr:nvSpPr>
        <xdr:cNvPr id="507" name="テキスト ボックス 506"/>
        <xdr:cNvSpPr txBox="1"/>
      </xdr:nvSpPr>
      <xdr:spPr>
        <a:xfrm>
          <a:off x="15246427" y="65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136032</xdr:rowOff>
    </xdr:from>
    <xdr:to>
      <xdr:col>21</xdr:col>
      <xdr:colOff>212725</xdr:colOff>
      <xdr:row>38</xdr:row>
      <xdr:rowOff>66182</xdr:rowOff>
    </xdr:to>
    <xdr:sp macro="" textlink="">
      <xdr:nvSpPr>
        <xdr:cNvPr id="508" name="円/楕円 507"/>
        <xdr:cNvSpPr/>
      </xdr:nvSpPr>
      <xdr:spPr>
        <a:xfrm>
          <a:off x="14541500" y="64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57308</xdr:rowOff>
    </xdr:from>
    <xdr:ext cx="469744" cy="259045"/>
    <xdr:sp macro="" textlink="">
      <xdr:nvSpPr>
        <xdr:cNvPr id="509" name="テキスト ボックス 508"/>
        <xdr:cNvSpPr txBox="1"/>
      </xdr:nvSpPr>
      <xdr:spPr>
        <a:xfrm>
          <a:off x="14357427" y="657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135523</xdr:rowOff>
    </xdr:from>
    <xdr:to>
      <xdr:col>20</xdr:col>
      <xdr:colOff>9525</xdr:colOff>
      <xdr:row>38</xdr:row>
      <xdr:rowOff>65674</xdr:rowOff>
    </xdr:to>
    <xdr:sp macro="" textlink="">
      <xdr:nvSpPr>
        <xdr:cNvPr id="510" name="円/楕円 509"/>
        <xdr:cNvSpPr/>
      </xdr:nvSpPr>
      <xdr:spPr>
        <a:xfrm>
          <a:off x="13652500" y="6479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56800</xdr:rowOff>
    </xdr:from>
    <xdr:ext cx="469744" cy="259045"/>
    <xdr:sp macro="" textlink="">
      <xdr:nvSpPr>
        <xdr:cNvPr id="511" name="テキスト ボックス 510"/>
        <xdr:cNvSpPr txBox="1"/>
      </xdr:nvSpPr>
      <xdr:spPr>
        <a:xfrm>
          <a:off x="13468427" y="657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136203</xdr:rowOff>
    </xdr:from>
    <xdr:to>
      <xdr:col>18</xdr:col>
      <xdr:colOff>492125</xdr:colOff>
      <xdr:row>38</xdr:row>
      <xdr:rowOff>66353</xdr:rowOff>
    </xdr:to>
    <xdr:sp macro="" textlink="">
      <xdr:nvSpPr>
        <xdr:cNvPr id="512" name="円/楕円 511"/>
        <xdr:cNvSpPr/>
      </xdr:nvSpPr>
      <xdr:spPr>
        <a:xfrm>
          <a:off x="12763500" y="64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57480</xdr:rowOff>
    </xdr:from>
    <xdr:ext cx="469744" cy="259045"/>
    <xdr:sp macro="" textlink="">
      <xdr:nvSpPr>
        <xdr:cNvPr id="513" name="テキスト ボックス 512"/>
        <xdr:cNvSpPr txBox="1"/>
      </xdr:nvSpPr>
      <xdr:spPr>
        <a:xfrm>
          <a:off x="12579427" y="657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164226</xdr:rowOff>
    </xdr:from>
    <xdr:to>
      <xdr:col>23</xdr:col>
      <xdr:colOff>517525</xdr:colOff>
      <xdr:row>73</xdr:row>
      <xdr:rowOff>107533</xdr:rowOff>
    </xdr:to>
    <xdr:cxnSp macro="">
      <xdr:nvCxnSpPr>
        <xdr:cNvPr id="601" name="直線コネクタ 600"/>
        <xdr:cNvCxnSpPr/>
      </xdr:nvCxnSpPr>
      <xdr:spPr>
        <a:xfrm>
          <a:off x="15481300" y="12508626"/>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602"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164226</xdr:rowOff>
    </xdr:from>
    <xdr:to>
      <xdr:col>22</xdr:col>
      <xdr:colOff>365125</xdr:colOff>
      <xdr:row>74</xdr:row>
      <xdr:rowOff>56610</xdr:rowOff>
    </xdr:to>
    <xdr:cxnSp macro="">
      <xdr:nvCxnSpPr>
        <xdr:cNvPr id="604" name="直線コネクタ 603"/>
        <xdr:cNvCxnSpPr/>
      </xdr:nvCxnSpPr>
      <xdr:spPr>
        <a:xfrm flipV="1">
          <a:off x="14592300" y="12508626"/>
          <a:ext cx="889000" cy="23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60078</xdr:rowOff>
    </xdr:from>
    <xdr:ext cx="534377" cy="259045"/>
    <xdr:sp macro="" textlink="">
      <xdr:nvSpPr>
        <xdr:cNvPr id="606" name="テキスト ボックス 605"/>
        <xdr:cNvSpPr txBox="1"/>
      </xdr:nvSpPr>
      <xdr:spPr>
        <a:xfrm>
          <a:off x="15214111"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56610</xdr:rowOff>
    </xdr:from>
    <xdr:to>
      <xdr:col>21</xdr:col>
      <xdr:colOff>161925</xdr:colOff>
      <xdr:row>75</xdr:row>
      <xdr:rowOff>29460</xdr:rowOff>
    </xdr:to>
    <xdr:cxnSp macro="">
      <xdr:nvCxnSpPr>
        <xdr:cNvPr id="607" name="直線コネクタ 606"/>
        <xdr:cNvCxnSpPr/>
      </xdr:nvCxnSpPr>
      <xdr:spPr>
        <a:xfrm flipV="1">
          <a:off x="13703300" y="12743910"/>
          <a:ext cx="889000" cy="1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35574</xdr:rowOff>
    </xdr:from>
    <xdr:ext cx="534377" cy="259045"/>
    <xdr:sp macro="" textlink="">
      <xdr:nvSpPr>
        <xdr:cNvPr id="609" name="テキスト ボックス 608"/>
        <xdr:cNvSpPr txBox="1"/>
      </xdr:nvSpPr>
      <xdr:spPr>
        <a:xfrm>
          <a:off x="14325111" y="130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91672</xdr:rowOff>
    </xdr:from>
    <xdr:to>
      <xdr:col>19</xdr:col>
      <xdr:colOff>644525</xdr:colOff>
      <xdr:row>75</xdr:row>
      <xdr:rowOff>29460</xdr:rowOff>
    </xdr:to>
    <xdr:cxnSp macro="">
      <xdr:nvCxnSpPr>
        <xdr:cNvPr id="610" name="直線コネクタ 609"/>
        <xdr:cNvCxnSpPr/>
      </xdr:nvCxnSpPr>
      <xdr:spPr>
        <a:xfrm>
          <a:off x="12814300" y="12264622"/>
          <a:ext cx="889000" cy="6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38208</xdr:rowOff>
    </xdr:from>
    <xdr:ext cx="534377" cy="259045"/>
    <xdr:sp macro="" textlink="">
      <xdr:nvSpPr>
        <xdr:cNvPr id="612" name="テキスト ボックス 611"/>
        <xdr:cNvSpPr txBox="1"/>
      </xdr:nvSpPr>
      <xdr:spPr>
        <a:xfrm>
          <a:off x="13436111" y="13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17894</xdr:rowOff>
    </xdr:from>
    <xdr:ext cx="534377" cy="259045"/>
    <xdr:sp macro="" textlink="">
      <xdr:nvSpPr>
        <xdr:cNvPr id="614" name="テキスト ボックス 613"/>
        <xdr:cNvSpPr txBox="1"/>
      </xdr:nvSpPr>
      <xdr:spPr>
        <a:xfrm>
          <a:off x="12547111" y="130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56733</xdr:rowOff>
    </xdr:from>
    <xdr:to>
      <xdr:col>23</xdr:col>
      <xdr:colOff>568325</xdr:colOff>
      <xdr:row>73</xdr:row>
      <xdr:rowOff>158333</xdr:rowOff>
    </xdr:to>
    <xdr:sp macro="" textlink="">
      <xdr:nvSpPr>
        <xdr:cNvPr id="620" name="円/楕円 619"/>
        <xdr:cNvSpPr/>
      </xdr:nvSpPr>
      <xdr:spPr>
        <a:xfrm>
          <a:off x="16268700" y="125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79610</xdr:rowOff>
    </xdr:from>
    <xdr:ext cx="534377" cy="259045"/>
    <xdr:sp macro="" textlink="">
      <xdr:nvSpPr>
        <xdr:cNvPr id="621" name="公債費該当値テキスト"/>
        <xdr:cNvSpPr txBox="1"/>
      </xdr:nvSpPr>
      <xdr:spPr>
        <a:xfrm>
          <a:off x="16370300" y="12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93,705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113426</xdr:rowOff>
    </xdr:from>
    <xdr:to>
      <xdr:col>22</xdr:col>
      <xdr:colOff>415925</xdr:colOff>
      <xdr:row>73</xdr:row>
      <xdr:rowOff>43576</xdr:rowOff>
    </xdr:to>
    <xdr:sp macro="" textlink="">
      <xdr:nvSpPr>
        <xdr:cNvPr id="622" name="円/楕円 621"/>
        <xdr:cNvSpPr/>
      </xdr:nvSpPr>
      <xdr:spPr>
        <a:xfrm>
          <a:off x="15430500" y="1245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60103</xdr:rowOff>
    </xdr:from>
    <xdr:ext cx="599010" cy="259045"/>
    <xdr:sp macro="" textlink="">
      <xdr:nvSpPr>
        <xdr:cNvPr id="623" name="テキスト ボックス 622"/>
        <xdr:cNvSpPr txBox="1"/>
      </xdr:nvSpPr>
      <xdr:spPr>
        <a:xfrm>
          <a:off x="15181794" y="122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5810</xdr:rowOff>
    </xdr:from>
    <xdr:to>
      <xdr:col>21</xdr:col>
      <xdr:colOff>212725</xdr:colOff>
      <xdr:row>74</xdr:row>
      <xdr:rowOff>107410</xdr:rowOff>
    </xdr:to>
    <xdr:sp macro="" textlink="">
      <xdr:nvSpPr>
        <xdr:cNvPr id="624" name="円/楕円 623"/>
        <xdr:cNvSpPr/>
      </xdr:nvSpPr>
      <xdr:spPr>
        <a:xfrm>
          <a:off x="14541500" y="126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123937</xdr:rowOff>
    </xdr:from>
    <xdr:ext cx="534377" cy="259045"/>
    <xdr:sp macro="" textlink="">
      <xdr:nvSpPr>
        <xdr:cNvPr id="625" name="テキスト ボックス 624"/>
        <xdr:cNvSpPr txBox="1"/>
      </xdr:nvSpPr>
      <xdr:spPr>
        <a:xfrm>
          <a:off x="14325111" y="124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150110</xdr:rowOff>
    </xdr:from>
    <xdr:to>
      <xdr:col>20</xdr:col>
      <xdr:colOff>9525</xdr:colOff>
      <xdr:row>75</xdr:row>
      <xdr:rowOff>80260</xdr:rowOff>
    </xdr:to>
    <xdr:sp macro="" textlink="">
      <xdr:nvSpPr>
        <xdr:cNvPr id="626" name="円/楕円 625"/>
        <xdr:cNvSpPr/>
      </xdr:nvSpPr>
      <xdr:spPr>
        <a:xfrm>
          <a:off x="13652500" y="12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96787</xdr:rowOff>
    </xdr:from>
    <xdr:ext cx="534377" cy="259045"/>
    <xdr:sp macro="" textlink="">
      <xdr:nvSpPr>
        <xdr:cNvPr id="627" name="テキスト ボックス 626"/>
        <xdr:cNvSpPr txBox="1"/>
      </xdr:nvSpPr>
      <xdr:spPr>
        <a:xfrm>
          <a:off x="13436111" y="126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40872</xdr:rowOff>
    </xdr:from>
    <xdr:to>
      <xdr:col>18</xdr:col>
      <xdr:colOff>492125</xdr:colOff>
      <xdr:row>71</xdr:row>
      <xdr:rowOff>142472</xdr:rowOff>
    </xdr:to>
    <xdr:sp macro="" textlink="">
      <xdr:nvSpPr>
        <xdr:cNvPr id="628" name="円/楕円 627"/>
        <xdr:cNvSpPr/>
      </xdr:nvSpPr>
      <xdr:spPr>
        <a:xfrm>
          <a:off x="12763500" y="122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158999</xdr:rowOff>
    </xdr:from>
    <xdr:ext cx="599010" cy="259045"/>
    <xdr:sp macro="" textlink="">
      <xdr:nvSpPr>
        <xdr:cNvPr id="629" name="テキスト ボックス 628"/>
        <xdr:cNvSpPr txBox="1"/>
      </xdr:nvSpPr>
      <xdr:spPr>
        <a:xfrm>
          <a:off x="12514794" y="1198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47380</xdr:rowOff>
    </xdr:from>
    <xdr:to>
      <xdr:col>23</xdr:col>
      <xdr:colOff>517525</xdr:colOff>
      <xdr:row>99</xdr:row>
      <xdr:rowOff>98163</xdr:rowOff>
    </xdr:to>
    <xdr:cxnSp macro="">
      <xdr:nvCxnSpPr>
        <xdr:cNvPr id="660" name="直線コネクタ 659"/>
        <xdr:cNvCxnSpPr/>
      </xdr:nvCxnSpPr>
      <xdr:spPr>
        <a:xfrm flipV="1">
          <a:off x="15481300" y="17020930"/>
          <a:ext cx="838200" cy="5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1"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59071</xdr:rowOff>
    </xdr:from>
    <xdr:to>
      <xdr:col>22</xdr:col>
      <xdr:colOff>365125</xdr:colOff>
      <xdr:row>99</xdr:row>
      <xdr:rowOff>98163</xdr:rowOff>
    </xdr:to>
    <xdr:cxnSp macro="">
      <xdr:nvCxnSpPr>
        <xdr:cNvPr id="663" name="直線コネクタ 662"/>
        <xdr:cNvCxnSpPr/>
      </xdr:nvCxnSpPr>
      <xdr:spPr>
        <a:xfrm>
          <a:off x="14592300" y="17032621"/>
          <a:ext cx="889000" cy="3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5" name="テキスト ボックス 664"/>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44895</xdr:rowOff>
    </xdr:from>
    <xdr:to>
      <xdr:col>21</xdr:col>
      <xdr:colOff>161925</xdr:colOff>
      <xdr:row>99</xdr:row>
      <xdr:rowOff>59071</xdr:rowOff>
    </xdr:to>
    <xdr:cxnSp macro="">
      <xdr:nvCxnSpPr>
        <xdr:cNvPr id="666" name="直線コネクタ 665"/>
        <xdr:cNvCxnSpPr/>
      </xdr:nvCxnSpPr>
      <xdr:spPr>
        <a:xfrm>
          <a:off x="13703300" y="17018445"/>
          <a:ext cx="889000" cy="1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68" name="テキスト ボックス 667"/>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44895</xdr:rowOff>
    </xdr:from>
    <xdr:to>
      <xdr:col>19</xdr:col>
      <xdr:colOff>644525</xdr:colOff>
      <xdr:row>99</xdr:row>
      <xdr:rowOff>98116</xdr:rowOff>
    </xdr:to>
    <xdr:cxnSp macro="">
      <xdr:nvCxnSpPr>
        <xdr:cNvPr id="669" name="直線コネクタ 668"/>
        <xdr:cNvCxnSpPr/>
      </xdr:nvCxnSpPr>
      <xdr:spPr>
        <a:xfrm flipV="1">
          <a:off x="12814300" y="17018445"/>
          <a:ext cx="889000" cy="5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168030</xdr:rowOff>
    </xdr:from>
    <xdr:to>
      <xdr:col>23</xdr:col>
      <xdr:colOff>568325</xdr:colOff>
      <xdr:row>99</xdr:row>
      <xdr:rowOff>98180</xdr:rowOff>
    </xdr:to>
    <xdr:sp macro="" textlink="">
      <xdr:nvSpPr>
        <xdr:cNvPr id="679" name="円/楕円 678"/>
        <xdr:cNvSpPr/>
      </xdr:nvSpPr>
      <xdr:spPr>
        <a:xfrm>
          <a:off x="16268700" y="169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127407</xdr:rowOff>
    </xdr:from>
    <xdr:ext cx="534377" cy="259045"/>
    <xdr:sp macro="" textlink="">
      <xdr:nvSpPr>
        <xdr:cNvPr id="680" name="積立金該当値テキスト"/>
        <xdr:cNvSpPr txBox="1"/>
      </xdr:nvSpPr>
      <xdr:spPr>
        <a:xfrm>
          <a:off x="16370300" y="167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47363</xdr:rowOff>
    </xdr:from>
    <xdr:to>
      <xdr:col>22</xdr:col>
      <xdr:colOff>415925</xdr:colOff>
      <xdr:row>99</xdr:row>
      <xdr:rowOff>148963</xdr:rowOff>
    </xdr:to>
    <xdr:sp macro="" textlink="">
      <xdr:nvSpPr>
        <xdr:cNvPr id="681" name="円/楕円 680"/>
        <xdr:cNvSpPr/>
      </xdr:nvSpPr>
      <xdr:spPr>
        <a:xfrm>
          <a:off x="15430500" y="170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140090</xdr:rowOff>
    </xdr:from>
    <xdr:ext cx="378565" cy="259045"/>
    <xdr:sp macro="" textlink="">
      <xdr:nvSpPr>
        <xdr:cNvPr id="682" name="テキスト ボックス 681"/>
        <xdr:cNvSpPr txBox="1"/>
      </xdr:nvSpPr>
      <xdr:spPr>
        <a:xfrm>
          <a:off x="15292017" y="17113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8271</xdr:rowOff>
    </xdr:from>
    <xdr:to>
      <xdr:col>21</xdr:col>
      <xdr:colOff>212725</xdr:colOff>
      <xdr:row>99</xdr:row>
      <xdr:rowOff>109871</xdr:rowOff>
    </xdr:to>
    <xdr:sp macro="" textlink="">
      <xdr:nvSpPr>
        <xdr:cNvPr id="683" name="円/楕円 682"/>
        <xdr:cNvSpPr/>
      </xdr:nvSpPr>
      <xdr:spPr>
        <a:xfrm>
          <a:off x="14541500" y="169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126398</xdr:rowOff>
    </xdr:from>
    <xdr:ext cx="534377" cy="259045"/>
    <xdr:sp macro="" textlink="">
      <xdr:nvSpPr>
        <xdr:cNvPr id="684" name="テキスト ボックス 683"/>
        <xdr:cNvSpPr txBox="1"/>
      </xdr:nvSpPr>
      <xdr:spPr>
        <a:xfrm>
          <a:off x="14325111" y="1675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165545</xdr:rowOff>
    </xdr:from>
    <xdr:to>
      <xdr:col>20</xdr:col>
      <xdr:colOff>9525</xdr:colOff>
      <xdr:row>99</xdr:row>
      <xdr:rowOff>95695</xdr:rowOff>
    </xdr:to>
    <xdr:sp macro="" textlink="">
      <xdr:nvSpPr>
        <xdr:cNvPr id="685" name="円/楕円 684"/>
        <xdr:cNvSpPr/>
      </xdr:nvSpPr>
      <xdr:spPr>
        <a:xfrm>
          <a:off x="13652500" y="169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86822</xdr:rowOff>
    </xdr:from>
    <xdr:ext cx="534377" cy="259045"/>
    <xdr:sp macro="" textlink="">
      <xdr:nvSpPr>
        <xdr:cNvPr id="686" name="テキスト ボックス 685"/>
        <xdr:cNvSpPr txBox="1"/>
      </xdr:nvSpPr>
      <xdr:spPr>
        <a:xfrm>
          <a:off x="13436111" y="1706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47316</xdr:rowOff>
    </xdr:from>
    <xdr:to>
      <xdr:col>18</xdr:col>
      <xdr:colOff>492125</xdr:colOff>
      <xdr:row>99</xdr:row>
      <xdr:rowOff>148916</xdr:rowOff>
    </xdr:to>
    <xdr:sp macro="" textlink="">
      <xdr:nvSpPr>
        <xdr:cNvPr id="687" name="円/楕円 686"/>
        <xdr:cNvSpPr/>
      </xdr:nvSpPr>
      <xdr:spPr>
        <a:xfrm>
          <a:off x="12763500" y="170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140043</xdr:rowOff>
    </xdr:from>
    <xdr:ext cx="378565" cy="259045"/>
    <xdr:sp macro="" textlink="">
      <xdr:nvSpPr>
        <xdr:cNvPr id="688" name="テキスト ボックス 687"/>
        <xdr:cNvSpPr txBox="1"/>
      </xdr:nvSpPr>
      <xdr:spPr>
        <a:xfrm>
          <a:off x="12625017" y="171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139105</xdr:rowOff>
    </xdr:from>
    <xdr:to>
      <xdr:col>32</xdr:col>
      <xdr:colOff>187325</xdr:colOff>
      <xdr:row>38</xdr:row>
      <xdr:rowOff>139700</xdr:rowOff>
    </xdr:to>
    <xdr:cxnSp macro="">
      <xdr:nvCxnSpPr>
        <xdr:cNvPr id="715" name="直線コネクタ 714"/>
        <xdr:cNvCxnSpPr/>
      </xdr:nvCxnSpPr>
      <xdr:spPr>
        <a:xfrm>
          <a:off x="21323300" y="6654205"/>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139105</xdr:rowOff>
    </xdr:from>
    <xdr:to>
      <xdr:col>31</xdr:col>
      <xdr:colOff>34925</xdr:colOff>
      <xdr:row>38</xdr:row>
      <xdr:rowOff>139105</xdr:rowOff>
    </xdr:to>
    <xdr:cxnSp macro="">
      <xdr:nvCxnSpPr>
        <xdr:cNvPr id="718" name="直線コネクタ 717"/>
        <xdr:cNvCxnSpPr/>
      </xdr:nvCxnSpPr>
      <xdr:spPr>
        <a:xfrm>
          <a:off x="20434300" y="665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92014</xdr:rowOff>
    </xdr:from>
    <xdr:to>
      <xdr:col>29</xdr:col>
      <xdr:colOff>517525</xdr:colOff>
      <xdr:row>38</xdr:row>
      <xdr:rowOff>139105</xdr:rowOff>
    </xdr:to>
    <xdr:cxnSp macro="">
      <xdr:nvCxnSpPr>
        <xdr:cNvPr id="721" name="直線コネクタ 720"/>
        <xdr:cNvCxnSpPr/>
      </xdr:nvCxnSpPr>
      <xdr:spPr>
        <a:xfrm>
          <a:off x="19545300" y="5749864"/>
          <a:ext cx="889000" cy="90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3" name="テキスト ボックス 722"/>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92014</xdr:rowOff>
    </xdr:from>
    <xdr:to>
      <xdr:col>28</xdr:col>
      <xdr:colOff>314325</xdr:colOff>
      <xdr:row>36</xdr:row>
      <xdr:rowOff>114554</xdr:rowOff>
    </xdr:to>
    <xdr:cxnSp macro="">
      <xdr:nvCxnSpPr>
        <xdr:cNvPr id="724" name="直線コネクタ 723"/>
        <xdr:cNvCxnSpPr/>
      </xdr:nvCxnSpPr>
      <xdr:spPr>
        <a:xfrm flipV="1">
          <a:off x="18656300" y="5749864"/>
          <a:ext cx="889000" cy="53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121185</xdr:rowOff>
    </xdr:from>
    <xdr:ext cx="469744" cy="259045"/>
    <xdr:sp macro="" textlink="">
      <xdr:nvSpPr>
        <xdr:cNvPr id="726" name="テキスト ボックス 725"/>
        <xdr:cNvSpPr txBox="1"/>
      </xdr:nvSpPr>
      <xdr:spPr>
        <a:xfrm>
          <a:off x="19310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121505</xdr:rowOff>
    </xdr:from>
    <xdr:ext cx="469744" cy="259045"/>
    <xdr:sp macro="" textlink="">
      <xdr:nvSpPr>
        <xdr:cNvPr id="728" name="テキスト ボックス 727"/>
        <xdr:cNvSpPr txBox="1"/>
      </xdr:nvSpPr>
      <xdr:spPr>
        <a:xfrm>
          <a:off x="18421427" y="663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88305</xdr:rowOff>
    </xdr:from>
    <xdr:to>
      <xdr:col>31</xdr:col>
      <xdr:colOff>85725</xdr:colOff>
      <xdr:row>39</xdr:row>
      <xdr:rowOff>18455</xdr:rowOff>
    </xdr:to>
    <xdr:sp macro="" textlink="">
      <xdr:nvSpPr>
        <xdr:cNvPr id="736" name="円/楕円 735"/>
        <xdr:cNvSpPr/>
      </xdr:nvSpPr>
      <xdr:spPr>
        <a:xfrm>
          <a:off x="21272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9582</xdr:rowOff>
    </xdr:from>
    <xdr:ext cx="313932" cy="259045"/>
    <xdr:sp macro="" textlink="">
      <xdr:nvSpPr>
        <xdr:cNvPr id="737" name="テキスト ボックス 736"/>
        <xdr:cNvSpPr txBox="1"/>
      </xdr:nvSpPr>
      <xdr:spPr>
        <a:xfrm>
          <a:off x="21166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88305</xdr:rowOff>
    </xdr:from>
    <xdr:to>
      <xdr:col>29</xdr:col>
      <xdr:colOff>568325</xdr:colOff>
      <xdr:row>39</xdr:row>
      <xdr:rowOff>18455</xdr:rowOff>
    </xdr:to>
    <xdr:sp macro="" textlink="">
      <xdr:nvSpPr>
        <xdr:cNvPr id="738" name="円/楕円 737"/>
        <xdr:cNvSpPr/>
      </xdr:nvSpPr>
      <xdr:spPr>
        <a:xfrm>
          <a:off x="2038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9582</xdr:rowOff>
    </xdr:from>
    <xdr:ext cx="313932" cy="259045"/>
    <xdr:sp macro="" textlink="">
      <xdr:nvSpPr>
        <xdr:cNvPr id="739" name="テキスト ボックス 738"/>
        <xdr:cNvSpPr txBox="1"/>
      </xdr:nvSpPr>
      <xdr:spPr>
        <a:xfrm>
          <a:off x="20277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41214</xdr:rowOff>
    </xdr:from>
    <xdr:to>
      <xdr:col>28</xdr:col>
      <xdr:colOff>365125</xdr:colOff>
      <xdr:row>33</xdr:row>
      <xdr:rowOff>142814</xdr:rowOff>
    </xdr:to>
    <xdr:sp macro="" textlink="">
      <xdr:nvSpPr>
        <xdr:cNvPr id="740" name="円/楕円 739"/>
        <xdr:cNvSpPr/>
      </xdr:nvSpPr>
      <xdr:spPr>
        <a:xfrm>
          <a:off x="19494500" y="56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159341</xdr:rowOff>
    </xdr:from>
    <xdr:ext cx="534377" cy="259045"/>
    <xdr:sp macro="" textlink="">
      <xdr:nvSpPr>
        <xdr:cNvPr id="741" name="テキスト ボックス 740"/>
        <xdr:cNvSpPr txBox="1"/>
      </xdr:nvSpPr>
      <xdr:spPr>
        <a:xfrm>
          <a:off x="19278111" y="54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2" name="円/楕円 741"/>
        <xdr:cNvSpPr/>
      </xdr:nvSpPr>
      <xdr:spPr>
        <a:xfrm>
          <a:off x="18605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10431</xdr:rowOff>
    </xdr:from>
    <xdr:ext cx="469744" cy="259045"/>
    <xdr:sp macro="" textlink="">
      <xdr:nvSpPr>
        <xdr:cNvPr id="743" name="テキスト ボックス 742"/>
        <xdr:cNvSpPr txBox="1"/>
      </xdr:nvSpPr>
      <xdr:spPr>
        <a:xfrm>
          <a:off x="18421427"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25400</xdr:rowOff>
    </xdr:from>
    <xdr:to>
      <xdr:col>32</xdr:col>
      <xdr:colOff>187325</xdr:colOff>
      <xdr:row>58</xdr:row>
      <xdr:rowOff>25400</xdr:rowOff>
    </xdr:to>
    <xdr:cxnSp macro="">
      <xdr:nvCxnSpPr>
        <xdr:cNvPr id="768" name="直線コネクタ 76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9"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167132</xdr:rowOff>
    </xdr:from>
    <xdr:to>
      <xdr:col>31</xdr:col>
      <xdr:colOff>34925</xdr:colOff>
      <xdr:row>58</xdr:row>
      <xdr:rowOff>25400</xdr:rowOff>
    </xdr:to>
    <xdr:cxnSp macro="">
      <xdr:nvCxnSpPr>
        <xdr:cNvPr id="771" name="直線コネクタ 770"/>
        <xdr:cNvCxnSpPr/>
      </xdr:nvCxnSpPr>
      <xdr:spPr>
        <a:xfrm>
          <a:off x="20434300" y="99397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163307</xdr:rowOff>
    </xdr:from>
    <xdr:ext cx="469744" cy="259045"/>
    <xdr:sp macro="" textlink="">
      <xdr:nvSpPr>
        <xdr:cNvPr id="773" name="テキスト ボックス 772"/>
        <xdr:cNvSpPr txBox="1"/>
      </xdr:nvSpPr>
      <xdr:spPr>
        <a:xfrm>
          <a:off x="21088427"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167132</xdr:rowOff>
    </xdr:from>
    <xdr:to>
      <xdr:col>29</xdr:col>
      <xdr:colOff>517525</xdr:colOff>
      <xdr:row>58</xdr:row>
      <xdr:rowOff>25400</xdr:rowOff>
    </xdr:to>
    <xdr:cxnSp macro="">
      <xdr:nvCxnSpPr>
        <xdr:cNvPr id="774" name="直線コネクタ 773"/>
        <xdr:cNvCxnSpPr/>
      </xdr:nvCxnSpPr>
      <xdr:spPr>
        <a:xfrm flipV="1">
          <a:off x="19545300" y="99397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25400</xdr:rowOff>
    </xdr:from>
    <xdr:to>
      <xdr:col>28</xdr:col>
      <xdr:colOff>314325</xdr:colOff>
      <xdr:row>58</xdr:row>
      <xdr:rowOff>25400</xdr:rowOff>
    </xdr:to>
    <xdr:cxnSp macro="">
      <xdr:nvCxnSpPr>
        <xdr:cNvPr id="777" name="直線コネクタ 77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79" name="テキスト ボックス 778"/>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1" name="テキスト ボックス 780"/>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787" name="円/楕円 78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60977</xdr:rowOff>
    </xdr:from>
    <xdr:ext cx="249299" cy="259045"/>
    <xdr:sp macro="" textlink="">
      <xdr:nvSpPr>
        <xdr:cNvPr id="788"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789" name="円/楕円 78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58</xdr:row>
      <xdr:rowOff>67327</xdr:rowOff>
    </xdr:from>
    <xdr:ext cx="249299" cy="259045"/>
    <xdr:sp macro="" textlink="">
      <xdr:nvSpPr>
        <xdr:cNvPr id="790" name="テキスト ボックス 789"/>
        <xdr:cNvSpPr txBox="1"/>
      </xdr:nvSpPr>
      <xdr:spPr>
        <a:xfrm>
          <a:off x="2119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116332</xdr:rowOff>
    </xdr:from>
    <xdr:to>
      <xdr:col>29</xdr:col>
      <xdr:colOff>568325</xdr:colOff>
      <xdr:row>58</xdr:row>
      <xdr:rowOff>46482</xdr:rowOff>
    </xdr:to>
    <xdr:sp macro="" textlink="">
      <xdr:nvSpPr>
        <xdr:cNvPr id="791" name="円/楕円 790"/>
        <xdr:cNvSpPr/>
      </xdr:nvSpPr>
      <xdr:spPr>
        <a:xfrm>
          <a:off x="20383500" y="98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37609</xdr:rowOff>
    </xdr:from>
    <xdr:ext cx="378565" cy="259045"/>
    <xdr:sp macro="" textlink="">
      <xdr:nvSpPr>
        <xdr:cNvPr id="792" name="テキスト ボックス 791"/>
        <xdr:cNvSpPr txBox="1"/>
      </xdr:nvSpPr>
      <xdr:spPr>
        <a:xfrm>
          <a:off x="20245017" y="9981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146050</xdr:rowOff>
    </xdr:from>
    <xdr:to>
      <xdr:col>28</xdr:col>
      <xdr:colOff>365125</xdr:colOff>
      <xdr:row>58</xdr:row>
      <xdr:rowOff>76200</xdr:rowOff>
    </xdr:to>
    <xdr:sp macro="" textlink="">
      <xdr:nvSpPr>
        <xdr:cNvPr id="793" name="円/楕円 79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58</xdr:row>
      <xdr:rowOff>67327</xdr:rowOff>
    </xdr:from>
    <xdr:ext cx="249299" cy="259045"/>
    <xdr:sp macro="" textlink="">
      <xdr:nvSpPr>
        <xdr:cNvPr id="794" name="テキスト ボックス 793"/>
        <xdr:cNvSpPr txBox="1"/>
      </xdr:nvSpPr>
      <xdr:spPr>
        <a:xfrm>
          <a:off x="19420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146050</xdr:rowOff>
    </xdr:from>
    <xdr:to>
      <xdr:col>27</xdr:col>
      <xdr:colOff>161925</xdr:colOff>
      <xdr:row>58</xdr:row>
      <xdr:rowOff>76200</xdr:rowOff>
    </xdr:to>
    <xdr:sp macro="" textlink="">
      <xdr:nvSpPr>
        <xdr:cNvPr id="795" name="円/楕円 79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58</xdr:row>
      <xdr:rowOff>67327</xdr:rowOff>
    </xdr:from>
    <xdr:ext cx="249299" cy="259045"/>
    <xdr:sp macro="" textlink="">
      <xdr:nvSpPr>
        <xdr:cNvPr id="796" name="テキスト ボックス 795"/>
        <xdr:cNvSpPr txBox="1"/>
      </xdr:nvSpPr>
      <xdr:spPr>
        <a:xfrm>
          <a:off x="18531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160312</xdr:rowOff>
    </xdr:from>
    <xdr:to>
      <xdr:col>32</xdr:col>
      <xdr:colOff>187325</xdr:colOff>
      <xdr:row>75</xdr:row>
      <xdr:rowOff>49326</xdr:rowOff>
    </xdr:to>
    <xdr:cxnSp macro="">
      <xdr:nvCxnSpPr>
        <xdr:cNvPr id="826" name="直線コネクタ 825"/>
        <xdr:cNvCxnSpPr/>
      </xdr:nvCxnSpPr>
      <xdr:spPr>
        <a:xfrm flipV="1">
          <a:off x="21323300" y="12847612"/>
          <a:ext cx="8382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27"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49326</xdr:rowOff>
    </xdr:from>
    <xdr:to>
      <xdr:col>31</xdr:col>
      <xdr:colOff>34925</xdr:colOff>
      <xdr:row>75</xdr:row>
      <xdr:rowOff>65760</xdr:rowOff>
    </xdr:to>
    <xdr:cxnSp macro="">
      <xdr:nvCxnSpPr>
        <xdr:cNvPr id="829" name="直線コネクタ 828"/>
        <xdr:cNvCxnSpPr/>
      </xdr:nvCxnSpPr>
      <xdr:spPr>
        <a:xfrm flipV="1">
          <a:off x="20434300" y="12908076"/>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1" name="テキスト ボックス 830"/>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65760</xdr:rowOff>
    </xdr:from>
    <xdr:to>
      <xdr:col>29</xdr:col>
      <xdr:colOff>517525</xdr:colOff>
      <xdr:row>75</xdr:row>
      <xdr:rowOff>147510</xdr:rowOff>
    </xdr:to>
    <xdr:cxnSp macro="">
      <xdr:nvCxnSpPr>
        <xdr:cNvPr id="832" name="直線コネクタ 831"/>
        <xdr:cNvCxnSpPr/>
      </xdr:nvCxnSpPr>
      <xdr:spPr>
        <a:xfrm flipV="1">
          <a:off x="19545300" y="12924510"/>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34" name="テキスト ボックス 833"/>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147510</xdr:rowOff>
    </xdr:from>
    <xdr:to>
      <xdr:col>28</xdr:col>
      <xdr:colOff>314325</xdr:colOff>
      <xdr:row>75</xdr:row>
      <xdr:rowOff>164376</xdr:rowOff>
    </xdr:to>
    <xdr:cxnSp macro="">
      <xdr:nvCxnSpPr>
        <xdr:cNvPr id="835" name="直線コネクタ 834"/>
        <xdr:cNvCxnSpPr/>
      </xdr:nvCxnSpPr>
      <xdr:spPr>
        <a:xfrm flipV="1">
          <a:off x="18656300" y="13006260"/>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39" name="テキスト ボックス 838"/>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109512</xdr:rowOff>
    </xdr:from>
    <xdr:to>
      <xdr:col>32</xdr:col>
      <xdr:colOff>238125</xdr:colOff>
      <xdr:row>75</xdr:row>
      <xdr:rowOff>39662</xdr:rowOff>
    </xdr:to>
    <xdr:sp macro="" textlink="">
      <xdr:nvSpPr>
        <xdr:cNvPr id="845" name="円/楕円 844"/>
        <xdr:cNvSpPr/>
      </xdr:nvSpPr>
      <xdr:spPr>
        <a:xfrm>
          <a:off x="22110700" y="127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132389</xdr:rowOff>
    </xdr:from>
    <xdr:ext cx="534377" cy="259045"/>
    <xdr:sp macro="" textlink="">
      <xdr:nvSpPr>
        <xdr:cNvPr id="846" name="繰出金該当値テキスト"/>
        <xdr:cNvSpPr txBox="1"/>
      </xdr:nvSpPr>
      <xdr:spPr>
        <a:xfrm>
          <a:off x="22212300" y="126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88,377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169976</xdr:rowOff>
    </xdr:from>
    <xdr:to>
      <xdr:col>31</xdr:col>
      <xdr:colOff>85725</xdr:colOff>
      <xdr:row>75</xdr:row>
      <xdr:rowOff>100126</xdr:rowOff>
    </xdr:to>
    <xdr:sp macro="" textlink="">
      <xdr:nvSpPr>
        <xdr:cNvPr id="847" name="円/楕円 846"/>
        <xdr:cNvSpPr/>
      </xdr:nvSpPr>
      <xdr:spPr>
        <a:xfrm>
          <a:off x="21272500" y="128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116653</xdr:rowOff>
    </xdr:from>
    <xdr:ext cx="534377" cy="259045"/>
    <xdr:sp macro="" textlink="">
      <xdr:nvSpPr>
        <xdr:cNvPr id="848" name="テキスト ボックス 847"/>
        <xdr:cNvSpPr txBox="1"/>
      </xdr:nvSpPr>
      <xdr:spPr>
        <a:xfrm>
          <a:off x="21056111" y="126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14960</xdr:rowOff>
    </xdr:from>
    <xdr:to>
      <xdr:col>29</xdr:col>
      <xdr:colOff>568325</xdr:colOff>
      <xdr:row>75</xdr:row>
      <xdr:rowOff>116560</xdr:rowOff>
    </xdr:to>
    <xdr:sp macro="" textlink="">
      <xdr:nvSpPr>
        <xdr:cNvPr id="849" name="円/楕円 848"/>
        <xdr:cNvSpPr/>
      </xdr:nvSpPr>
      <xdr:spPr>
        <a:xfrm>
          <a:off x="20383500" y="128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133087</xdr:rowOff>
    </xdr:from>
    <xdr:ext cx="534377" cy="259045"/>
    <xdr:sp macro="" textlink="">
      <xdr:nvSpPr>
        <xdr:cNvPr id="850" name="テキスト ボックス 849"/>
        <xdr:cNvSpPr txBox="1"/>
      </xdr:nvSpPr>
      <xdr:spPr>
        <a:xfrm>
          <a:off x="20167111" y="1264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96710</xdr:rowOff>
    </xdr:from>
    <xdr:to>
      <xdr:col>28</xdr:col>
      <xdr:colOff>365125</xdr:colOff>
      <xdr:row>76</xdr:row>
      <xdr:rowOff>26860</xdr:rowOff>
    </xdr:to>
    <xdr:sp macro="" textlink="">
      <xdr:nvSpPr>
        <xdr:cNvPr id="851" name="円/楕円 850"/>
        <xdr:cNvSpPr/>
      </xdr:nvSpPr>
      <xdr:spPr>
        <a:xfrm>
          <a:off x="19494500" y="129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43387</xdr:rowOff>
    </xdr:from>
    <xdr:ext cx="534377" cy="259045"/>
    <xdr:sp macro="" textlink="">
      <xdr:nvSpPr>
        <xdr:cNvPr id="852" name="テキスト ボックス 851"/>
        <xdr:cNvSpPr txBox="1"/>
      </xdr:nvSpPr>
      <xdr:spPr>
        <a:xfrm>
          <a:off x="19278111" y="127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113576</xdr:rowOff>
    </xdr:from>
    <xdr:to>
      <xdr:col>27</xdr:col>
      <xdr:colOff>161925</xdr:colOff>
      <xdr:row>76</xdr:row>
      <xdr:rowOff>43726</xdr:rowOff>
    </xdr:to>
    <xdr:sp macro="" textlink="">
      <xdr:nvSpPr>
        <xdr:cNvPr id="853" name="円/楕円 852"/>
        <xdr:cNvSpPr/>
      </xdr:nvSpPr>
      <xdr:spPr>
        <a:xfrm>
          <a:off x="18605500" y="129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60253</xdr:rowOff>
    </xdr:from>
    <xdr:ext cx="534377" cy="259045"/>
    <xdr:sp macro="" textlink="">
      <xdr:nvSpPr>
        <xdr:cNvPr id="854" name="テキスト ボックス 853"/>
        <xdr:cNvSpPr txBox="1"/>
      </xdr:nvSpPr>
      <xdr:spPr>
        <a:xfrm>
          <a:off x="18389111" y="127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類似団体平均金額との乖離が大きい費目として、公債費と繰出金がある。</a:t>
          </a:r>
          <a:endParaRPr kumimoji="1" lang="en-US" altLang="ja-JP" sz="1300">
            <a:latin typeface="ＭＳ Ｐゴシック"/>
          </a:endParaRPr>
        </a:p>
        <a:p>
          <a:r>
            <a:rPr kumimoji="1" lang="ja-JP" altLang="en-US" sz="1300">
              <a:latin typeface="ＭＳ Ｐゴシック"/>
            </a:rPr>
            <a:t>公債費については、繰上償還の実施及び自治体合併による建設事業への地方債充当により、増加基調にある。</a:t>
          </a:r>
          <a:endParaRPr kumimoji="1" lang="en-US" altLang="ja-JP" sz="1300">
            <a:latin typeface="ＭＳ Ｐゴシック"/>
          </a:endParaRPr>
        </a:p>
        <a:p>
          <a:r>
            <a:rPr kumimoji="1" lang="ja-JP" altLang="en-US" sz="1300">
              <a:latin typeface="ＭＳ Ｐゴシック"/>
            </a:rPr>
            <a:t>繰出金については、高齢化による介護特別会計及び後期高齢者医療特別会計への繰出額の増加と、</a:t>
          </a:r>
          <a:endParaRPr kumimoji="1" lang="en-US" altLang="ja-JP" sz="1300">
            <a:latin typeface="ＭＳ Ｐゴシック"/>
          </a:endParaRPr>
        </a:p>
        <a:p>
          <a:r>
            <a:rPr kumimoji="1" lang="ja-JP" altLang="en-US" sz="1300">
              <a:latin typeface="ＭＳ Ｐゴシック"/>
            </a:rPr>
            <a:t>設備の老朽化対策に多額の経費を要する下水道事業特別会計への繰出額が多額となっている。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18,717
18,535
89.45
11,197,193
11,015,039
37,464
7,110,610
15,699,389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55118</xdr:rowOff>
    </xdr:from>
    <xdr:to>
      <xdr:col>6</xdr:col>
      <xdr:colOff>511175</xdr:colOff>
      <xdr:row>36</xdr:row>
      <xdr:rowOff>161907</xdr:rowOff>
    </xdr:to>
    <xdr:cxnSp macro="">
      <xdr:nvCxnSpPr>
        <xdr:cNvPr id="63" name="直線コネクタ 62"/>
        <xdr:cNvCxnSpPr/>
      </xdr:nvCxnSpPr>
      <xdr:spPr>
        <a:xfrm flipV="1">
          <a:off x="3797300" y="6055868"/>
          <a:ext cx="838200" cy="2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161907</xdr:rowOff>
    </xdr:from>
    <xdr:to>
      <xdr:col>5</xdr:col>
      <xdr:colOff>358775</xdr:colOff>
      <xdr:row>37</xdr:row>
      <xdr:rowOff>46954</xdr:rowOff>
    </xdr:to>
    <xdr:cxnSp macro="">
      <xdr:nvCxnSpPr>
        <xdr:cNvPr id="66" name="直線コネクタ 65"/>
        <xdr:cNvCxnSpPr/>
      </xdr:nvCxnSpPr>
      <xdr:spPr>
        <a:xfrm flipV="1">
          <a:off x="2908300" y="633410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168112</xdr:rowOff>
    </xdr:from>
    <xdr:to>
      <xdr:col>4</xdr:col>
      <xdr:colOff>155575</xdr:colOff>
      <xdr:row>37</xdr:row>
      <xdr:rowOff>46954</xdr:rowOff>
    </xdr:to>
    <xdr:cxnSp macro="">
      <xdr:nvCxnSpPr>
        <xdr:cNvPr id="69" name="直線コネクタ 68"/>
        <xdr:cNvCxnSpPr/>
      </xdr:nvCxnSpPr>
      <xdr:spPr>
        <a:xfrm>
          <a:off x="2019300" y="6340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143619</xdr:rowOff>
    </xdr:from>
    <xdr:to>
      <xdr:col>2</xdr:col>
      <xdr:colOff>638175</xdr:colOff>
      <xdr:row>36</xdr:row>
      <xdr:rowOff>168112</xdr:rowOff>
    </xdr:to>
    <xdr:cxnSp macro="">
      <xdr:nvCxnSpPr>
        <xdr:cNvPr id="72" name="直線コネクタ 71"/>
        <xdr:cNvCxnSpPr/>
      </xdr:nvCxnSpPr>
      <xdr:spPr>
        <a:xfrm>
          <a:off x="1130300" y="6144369"/>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4318</xdr:rowOff>
    </xdr:from>
    <xdr:to>
      <xdr:col>6</xdr:col>
      <xdr:colOff>561975</xdr:colOff>
      <xdr:row>35</xdr:row>
      <xdr:rowOff>105918</xdr:rowOff>
    </xdr:to>
    <xdr:sp macro="" textlink="">
      <xdr:nvSpPr>
        <xdr:cNvPr id="82" name="円/楕円 81"/>
        <xdr:cNvSpPr/>
      </xdr:nvSpPr>
      <xdr:spPr>
        <a:xfrm>
          <a:off x="4584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27195</xdr:rowOff>
    </xdr:from>
    <xdr:ext cx="469744" cy="259045"/>
    <xdr:sp macro="" textlink="">
      <xdr:nvSpPr>
        <xdr:cNvPr id="83" name="議会費該当値テキスト"/>
        <xdr:cNvSpPr txBox="1"/>
      </xdr:nvSpPr>
      <xdr:spPr>
        <a:xfrm>
          <a:off x="4686300"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111107</xdr:rowOff>
    </xdr:from>
    <xdr:to>
      <xdr:col>5</xdr:col>
      <xdr:colOff>409575</xdr:colOff>
      <xdr:row>37</xdr:row>
      <xdr:rowOff>41257</xdr:rowOff>
    </xdr:to>
    <xdr:sp macro="" textlink="">
      <xdr:nvSpPr>
        <xdr:cNvPr id="84" name="円/楕円 83"/>
        <xdr:cNvSpPr/>
      </xdr:nvSpPr>
      <xdr:spPr>
        <a:xfrm>
          <a:off x="3746500" y="62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32384</xdr:rowOff>
    </xdr:from>
    <xdr:ext cx="469744" cy="259045"/>
    <xdr:sp macro="" textlink="">
      <xdr:nvSpPr>
        <xdr:cNvPr id="85" name="テキスト ボックス 84"/>
        <xdr:cNvSpPr txBox="1"/>
      </xdr:nvSpPr>
      <xdr:spPr>
        <a:xfrm>
          <a:off x="3562427" y="637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167604</xdr:rowOff>
    </xdr:from>
    <xdr:to>
      <xdr:col>4</xdr:col>
      <xdr:colOff>206375</xdr:colOff>
      <xdr:row>37</xdr:row>
      <xdr:rowOff>97754</xdr:rowOff>
    </xdr:to>
    <xdr:sp macro="" textlink="">
      <xdr:nvSpPr>
        <xdr:cNvPr id="86" name="円/楕円 85"/>
        <xdr:cNvSpPr/>
      </xdr:nvSpPr>
      <xdr:spPr>
        <a:xfrm>
          <a:off x="28575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88881</xdr:rowOff>
    </xdr:from>
    <xdr:ext cx="469744" cy="259045"/>
    <xdr:sp macro="" textlink="">
      <xdr:nvSpPr>
        <xdr:cNvPr id="87" name="テキスト ボックス 86"/>
        <xdr:cNvSpPr txBox="1"/>
      </xdr:nvSpPr>
      <xdr:spPr>
        <a:xfrm>
          <a:off x="2673427" y="64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117312</xdr:rowOff>
    </xdr:from>
    <xdr:to>
      <xdr:col>3</xdr:col>
      <xdr:colOff>3175</xdr:colOff>
      <xdr:row>37</xdr:row>
      <xdr:rowOff>47462</xdr:rowOff>
    </xdr:to>
    <xdr:sp macro="" textlink="">
      <xdr:nvSpPr>
        <xdr:cNvPr id="88" name="円/楕円 87"/>
        <xdr:cNvSpPr/>
      </xdr:nvSpPr>
      <xdr:spPr>
        <a:xfrm>
          <a:off x="1968500" y="62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38589</xdr:rowOff>
    </xdr:from>
    <xdr:ext cx="469744" cy="259045"/>
    <xdr:sp macro="" textlink="">
      <xdr:nvSpPr>
        <xdr:cNvPr id="89" name="テキスト ボックス 88"/>
        <xdr:cNvSpPr txBox="1"/>
      </xdr:nvSpPr>
      <xdr:spPr>
        <a:xfrm>
          <a:off x="1784427" y="638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92819</xdr:rowOff>
    </xdr:from>
    <xdr:to>
      <xdr:col>1</xdr:col>
      <xdr:colOff>485775</xdr:colOff>
      <xdr:row>36</xdr:row>
      <xdr:rowOff>22969</xdr:rowOff>
    </xdr:to>
    <xdr:sp macro="" textlink="">
      <xdr:nvSpPr>
        <xdr:cNvPr id="90" name="円/楕円 89"/>
        <xdr:cNvSpPr/>
      </xdr:nvSpPr>
      <xdr:spPr>
        <a:xfrm>
          <a:off x="10795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14096</xdr:rowOff>
    </xdr:from>
    <xdr:ext cx="469744" cy="259045"/>
    <xdr:sp macro="" textlink="">
      <xdr:nvSpPr>
        <xdr:cNvPr id="91" name="テキスト ボックス 90"/>
        <xdr:cNvSpPr txBox="1"/>
      </xdr:nvSpPr>
      <xdr:spPr>
        <a:xfrm>
          <a:off x="895427" y="618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121788</xdr:rowOff>
    </xdr:from>
    <xdr:to>
      <xdr:col>6</xdr:col>
      <xdr:colOff>511175</xdr:colOff>
      <xdr:row>59</xdr:row>
      <xdr:rowOff>865</xdr:rowOff>
    </xdr:to>
    <xdr:cxnSp macro="">
      <xdr:nvCxnSpPr>
        <xdr:cNvPr id="122" name="直線コネクタ 121"/>
        <xdr:cNvCxnSpPr/>
      </xdr:nvCxnSpPr>
      <xdr:spPr>
        <a:xfrm flipV="1">
          <a:off x="3797300" y="10065888"/>
          <a:ext cx="838200" cy="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117460</xdr:rowOff>
    </xdr:from>
    <xdr:to>
      <xdr:col>5</xdr:col>
      <xdr:colOff>358775</xdr:colOff>
      <xdr:row>59</xdr:row>
      <xdr:rowOff>865</xdr:rowOff>
    </xdr:to>
    <xdr:cxnSp macro="">
      <xdr:nvCxnSpPr>
        <xdr:cNvPr id="125" name="直線コネクタ 124"/>
        <xdr:cNvCxnSpPr/>
      </xdr:nvCxnSpPr>
      <xdr:spPr>
        <a:xfrm>
          <a:off x="2908300" y="10061560"/>
          <a:ext cx="889000" cy="5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114415</xdr:rowOff>
    </xdr:from>
    <xdr:to>
      <xdr:col>4</xdr:col>
      <xdr:colOff>155575</xdr:colOff>
      <xdr:row>58</xdr:row>
      <xdr:rowOff>117460</xdr:rowOff>
    </xdr:to>
    <xdr:cxnSp macro="">
      <xdr:nvCxnSpPr>
        <xdr:cNvPr id="128" name="直線コネクタ 127"/>
        <xdr:cNvCxnSpPr/>
      </xdr:nvCxnSpPr>
      <xdr:spPr>
        <a:xfrm>
          <a:off x="2019300" y="10058515"/>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114415</xdr:rowOff>
    </xdr:from>
    <xdr:to>
      <xdr:col>2</xdr:col>
      <xdr:colOff>638175</xdr:colOff>
      <xdr:row>58</xdr:row>
      <xdr:rowOff>171434</xdr:rowOff>
    </xdr:to>
    <xdr:cxnSp macro="">
      <xdr:nvCxnSpPr>
        <xdr:cNvPr id="131" name="直線コネクタ 130"/>
        <xdr:cNvCxnSpPr/>
      </xdr:nvCxnSpPr>
      <xdr:spPr>
        <a:xfrm flipV="1">
          <a:off x="1130300" y="10058515"/>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70988</xdr:rowOff>
    </xdr:from>
    <xdr:to>
      <xdr:col>6</xdr:col>
      <xdr:colOff>561975</xdr:colOff>
      <xdr:row>59</xdr:row>
      <xdr:rowOff>1138</xdr:rowOff>
    </xdr:to>
    <xdr:sp macro="" textlink="">
      <xdr:nvSpPr>
        <xdr:cNvPr id="141" name="円/楕円 140"/>
        <xdr:cNvSpPr/>
      </xdr:nvSpPr>
      <xdr:spPr>
        <a:xfrm>
          <a:off x="4584700" y="100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30365</xdr:rowOff>
    </xdr:from>
    <xdr:ext cx="534377" cy="259045"/>
    <xdr:sp macro="" textlink="">
      <xdr:nvSpPr>
        <xdr:cNvPr id="142" name="総務費該当値テキスト"/>
        <xdr:cNvSpPr txBox="1"/>
      </xdr:nvSpPr>
      <xdr:spPr>
        <a:xfrm>
          <a:off x="4686300" y="98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121515</xdr:rowOff>
    </xdr:from>
    <xdr:to>
      <xdr:col>5</xdr:col>
      <xdr:colOff>409575</xdr:colOff>
      <xdr:row>59</xdr:row>
      <xdr:rowOff>51665</xdr:rowOff>
    </xdr:to>
    <xdr:sp macro="" textlink="">
      <xdr:nvSpPr>
        <xdr:cNvPr id="143" name="円/楕円 142"/>
        <xdr:cNvSpPr/>
      </xdr:nvSpPr>
      <xdr:spPr>
        <a:xfrm>
          <a:off x="3746500" y="100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42792</xdr:rowOff>
    </xdr:from>
    <xdr:ext cx="534377" cy="259045"/>
    <xdr:sp macro="" textlink="">
      <xdr:nvSpPr>
        <xdr:cNvPr id="144" name="テキスト ボックス 143"/>
        <xdr:cNvSpPr txBox="1"/>
      </xdr:nvSpPr>
      <xdr:spPr>
        <a:xfrm>
          <a:off x="3530111" y="101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66660</xdr:rowOff>
    </xdr:from>
    <xdr:to>
      <xdr:col>4</xdr:col>
      <xdr:colOff>206375</xdr:colOff>
      <xdr:row>58</xdr:row>
      <xdr:rowOff>168260</xdr:rowOff>
    </xdr:to>
    <xdr:sp macro="" textlink="">
      <xdr:nvSpPr>
        <xdr:cNvPr id="145" name="円/楕円 144"/>
        <xdr:cNvSpPr/>
      </xdr:nvSpPr>
      <xdr:spPr>
        <a:xfrm>
          <a:off x="2857500" y="100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13337</xdr:rowOff>
    </xdr:from>
    <xdr:ext cx="534377" cy="259045"/>
    <xdr:sp macro="" textlink="">
      <xdr:nvSpPr>
        <xdr:cNvPr id="146" name="テキスト ボックス 145"/>
        <xdr:cNvSpPr txBox="1"/>
      </xdr:nvSpPr>
      <xdr:spPr>
        <a:xfrm>
          <a:off x="2641111" y="978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63615</xdr:rowOff>
    </xdr:from>
    <xdr:to>
      <xdr:col>3</xdr:col>
      <xdr:colOff>3175</xdr:colOff>
      <xdr:row>58</xdr:row>
      <xdr:rowOff>165215</xdr:rowOff>
    </xdr:to>
    <xdr:sp macro="" textlink="">
      <xdr:nvSpPr>
        <xdr:cNvPr id="147" name="円/楕円 146"/>
        <xdr:cNvSpPr/>
      </xdr:nvSpPr>
      <xdr:spPr>
        <a:xfrm>
          <a:off x="1968500" y="100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156342</xdr:rowOff>
    </xdr:from>
    <xdr:ext cx="534377" cy="259045"/>
    <xdr:sp macro="" textlink="">
      <xdr:nvSpPr>
        <xdr:cNvPr id="148" name="テキスト ボックス 147"/>
        <xdr:cNvSpPr txBox="1"/>
      </xdr:nvSpPr>
      <xdr:spPr>
        <a:xfrm>
          <a:off x="1752111" y="101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120634</xdr:rowOff>
    </xdr:from>
    <xdr:to>
      <xdr:col>1</xdr:col>
      <xdr:colOff>485775</xdr:colOff>
      <xdr:row>59</xdr:row>
      <xdr:rowOff>50784</xdr:rowOff>
    </xdr:to>
    <xdr:sp macro="" textlink="">
      <xdr:nvSpPr>
        <xdr:cNvPr id="149" name="円/楕円 148"/>
        <xdr:cNvSpPr/>
      </xdr:nvSpPr>
      <xdr:spPr>
        <a:xfrm>
          <a:off x="1079500" y="100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41911</xdr:rowOff>
    </xdr:from>
    <xdr:ext cx="534377" cy="259045"/>
    <xdr:sp macro="" textlink="">
      <xdr:nvSpPr>
        <xdr:cNvPr id="150" name="テキスト ボックス 149"/>
        <xdr:cNvSpPr txBox="1"/>
      </xdr:nvSpPr>
      <xdr:spPr>
        <a:xfrm>
          <a:off x="863111" y="101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112629</xdr:rowOff>
    </xdr:from>
    <xdr:to>
      <xdr:col>6</xdr:col>
      <xdr:colOff>511175</xdr:colOff>
      <xdr:row>76</xdr:row>
      <xdr:rowOff>134186</xdr:rowOff>
    </xdr:to>
    <xdr:cxnSp macro="">
      <xdr:nvCxnSpPr>
        <xdr:cNvPr id="176" name="直線コネクタ 175"/>
        <xdr:cNvCxnSpPr/>
      </xdr:nvCxnSpPr>
      <xdr:spPr>
        <a:xfrm>
          <a:off x="3797300" y="13142829"/>
          <a:ext cx="8382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112629</xdr:rowOff>
    </xdr:from>
    <xdr:to>
      <xdr:col>5</xdr:col>
      <xdr:colOff>358775</xdr:colOff>
      <xdr:row>77</xdr:row>
      <xdr:rowOff>14450</xdr:rowOff>
    </xdr:to>
    <xdr:cxnSp macro="">
      <xdr:nvCxnSpPr>
        <xdr:cNvPr id="179" name="直線コネクタ 178"/>
        <xdr:cNvCxnSpPr/>
      </xdr:nvCxnSpPr>
      <xdr:spPr>
        <a:xfrm flipV="1">
          <a:off x="2908300" y="13142829"/>
          <a:ext cx="889000" cy="7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14450</xdr:rowOff>
    </xdr:from>
    <xdr:to>
      <xdr:col>4</xdr:col>
      <xdr:colOff>155575</xdr:colOff>
      <xdr:row>77</xdr:row>
      <xdr:rowOff>35401</xdr:rowOff>
    </xdr:to>
    <xdr:cxnSp macro="">
      <xdr:nvCxnSpPr>
        <xdr:cNvPr id="182" name="直線コネクタ 181"/>
        <xdr:cNvCxnSpPr/>
      </xdr:nvCxnSpPr>
      <xdr:spPr>
        <a:xfrm flipV="1">
          <a:off x="2019300" y="13216100"/>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14787</xdr:rowOff>
    </xdr:from>
    <xdr:to>
      <xdr:col>2</xdr:col>
      <xdr:colOff>638175</xdr:colOff>
      <xdr:row>77</xdr:row>
      <xdr:rowOff>35401</xdr:rowOff>
    </xdr:to>
    <xdr:cxnSp macro="">
      <xdr:nvCxnSpPr>
        <xdr:cNvPr id="185" name="直線コネクタ 184"/>
        <xdr:cNvCxnSpPr/>
      </xdr:nvCxnSpPr>
      <xdr:spPr>
        <a:xfrm>
          <a:off x="1130300" y="13216437"/>
          <a:ext cx="8890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83386</xdr:rowOff>
    </xdr:from>
    <xdr:to>
      <xdr:col>6</xdr:col>
      <xdr:colOff>561975</xdr:colOff>
      <xdr:row>77</xdr:row>
      <xdr:rowOff>13536</xdr:rowOff>
    </xdr:to>
    <xdr:sp macro="" textlink="">
      <xdr:nvSpPr>
        <xdr:cNvPr id="195" name="円/楕円 194"/>
        <xdr:cNvSpPr/>
      </xdr:nvSpPr>
      <xdr:spPr>
        <a:xfrm>
          <a:off x="45847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106262</xdr:rowOff>
    </xdr:from>
    <xdr:ext cx="599010" cy="259045"/>
    <xdr:sp macro="" textlink="">
      <xdr:nvSpPr>
        <xdr:cNvPr id="196" name="民生費該当値テキスト"/>
        <xdr:cNvSpPr txBox="1"/>
      </xdr:nvSpPr>
      <xdr:spPr>
        <a:xfrm>
          <a:off x="4686300" y="129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61829</xdr:rowOff>
    </xdr:from>
    <xdr:to>
      <xdr:col>5</xdr:col>
      <xdr:colOff>409575</xdr:colOff>
      <xdr:row>76</xdr:row>
      <xdr:rowOff>163429</xdr:rowOff>
    </xdr:to>
    <xdr:sp macro="" textlink="">
      <xdr:nvSpPr>
        <xdr:cNvPr id="197" name="円/楕円 196"/>
        <xdr:cNvSpPr/>
      </xdr:nvSpPr>
      <xdr:spPr>
        <a:xfrm>
          <a:off x="3746500" y="130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8505</xdr:rowOff>
    </xdr:from>
    <xdr:ext cx="599010" cy="259045"/>
    <xdr:sp macro="" textlink="">
      <xdr:nvSpPr>
        <xdr:cNvPr id="198" name="テキスト ボックス 197"/>
        <xdr:cNvSpPr txBox="1"/>
      </xdr:nvSpPr>
      <xdr:spPr>
        <a:xfrm>
          <a:off x="3497794" y="1286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135100</xdr:rowOff>
    </xdr:from>
    <xdr:to>
      <xdr:col>4</xdr:col>
      <xdr:colOff>206375</xdr:colOff>
      <xdr:row>77</xdr:row>
      <xdr:rowOff>65250</xdr:rowOff>
    </xdr:to>
    <xdr:sp macro="" textlink="">
      <xdr:nvSpPr>
        <xdr:cNvPr id="199" name="円/楕円 198"/>
        <xdr:cNvSpPr/>
      </xdr:nvSpPr>
      <xdr:spPr>
        <a:xfrm>
          <a:off x="2857500" y="131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81777</xdr:rowOff>
    </xdr:from>
    <xdr:ext cx="599010" cy="259045"/>
    <xdr:sp macro="" textlink="">
      <xdr:nvSpPr>
        <xdr:cNvPr id="200" name="テキスト ボックス 199"/>
        <xdr:cNvSpPr txBox="1"/>
      </xdr:nvSpPr>
      <xdr:spPr>
        <a:xfrm>
          <a:off x="2608794" y="129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156051</xdr:rowOff>
    </xdr:from>
    <xdr:to>
      <xdr:col>3</xdr:col>
      <xdr:colOff>3175</xdr:colOff>
      <xdr:row>77</xdr:row>
      <xdr:rowOff>86201</xdr:rowOff>
    </xdr:to>
    <xdr:sp macro="" textlink="">
      <xdr:nvSpPr>
        <xdr:cNvPr id="201" name="円/楕円 200"/>
        <xdr:cNvSpPr/>
      </xdr:nvSpPr>
      <xdr:spPr>
        <a:xfrm>
          <a:off x="1968500" y="131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77328</xdr:rowOff>
    </xdr:from>
    <xdr:ext cx="599010" cy="259045"/>
    <xdr:sp macro="" textlink="">
      <xdr:nvSpPr>
        <xdr:cNvPr id="202" name="テキスト ボックス 201"/>
        <xdr:cNvSpPr txBox="1"/>
      </xdr:nvSpPr>
      <xdr:spPr>
        <a:xfrm>
          <a:off x="1719794" y="1327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135437</xdr:rowOff>
    </xdr:from>
    <xdr:to>
      <xdr:col>1</xdr:col>
      <xdr:colOff>485775</xdr:colOff>
      <xdr:row>77</xdr:row>
      <xdr:rowOff>65587</xdr:rowOff>
    </xdr:to>
    <xdr:sp macro="" textlink="">
      <xdr:nvSpPr>
        <xdr:cNvPr id="203" name="円/楕円 202"/>
        <xdr:cNvSpPr/>
      </xdr:nvSpPr>
      <xdr:spPr>
        <a:xfrm>
          <a:off x="1079500" y="131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56714</xdr:rowOff>
    </xdr:from>
    <xdr:ext cx="599010" cy="259045"/>
    <xdr:sp macro="" textlink="">
      <xdr:nvSpPr>
        <xdr:cNvPr id="204" name="テキスト ボックス 203"/>
        <xdr:cNvSpPr txBox="1"/>
      </xdr:nvSpPr>
      <xdr:spPr>
        <a:xfrm>
          <a:off x="830794" y="1325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10998</xdr:rowOff>
    </xdr:from>
    <xdr:to>
      <xdr:col>6</xdr:col>
      <xdr:colOff>511175</xdr:colOff>
      <xdr:row>99</xdr:row>
      <xdr:rowOff>15424</xdr:rowOff>
    </xdr:to>
    <xdr:cxnSp macro="">
      <xdr:nvCxnSpPr>
        <xdr:cNvPr id="236" name="直線コネクタ 235"/>
        <xdr:cNvCxnSpPr/>
      </xdr:nvCxnSpPr>
      <xdr:spPr>
        <a:xfrm flipV="1">
          <a:off x="3797300" y="16984548"/>
          <a:ext cx="8382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50268</xdr:rowOff>
    </xdr:from>
    <xdr:to>
      <xdr:col>5</xdr:col>
      <xdr:colOff>358775</xdr:colOff>
      <xdr:row>99</xdr:row>
      <xdr:rowOff>15424</xdr:rowOff>
    </xdr:to>
    <xdr:cxnSp macro="">
      <xdr:nvCxnSpPr>
        <xdr:cNvPr id="239" name="直線コネクタ 238"/>
        <xdr:cNvCxnSpPr/>
      </xdr:nvCxnSpPr>
      <xdr:spPr>
        <a:xfrm>
          <a:off x="2908300" y="16852368"/>
          <a:ext cx="889000" cy="1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46219</xdr:rowOff>
    </xdr:from>
    <xdr:to>
      <xdr:col>4</xdr:col>
      <xdr:colOff>155575</xdr:colOff>
      <xdr:row>98</xdr:row>
      <xdr:rowOff>50268</xdr:rowOff>
    </xdr:to>
    <xdr:cxnSp macro="">
      <xdr:nvCxnSpPr>
        <xdr:cNvPr id="242" name="直線コネクタ 241"/>
        <xdr:cNvCxnSpPr/>
      </xdr:nvCxnSpPr>
      <xdr:spPr>
        <a:xfrm>
          <a:off x="2019300" y="16505419"/>
          <a:ext cx="889000" cy="3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46219</xdr:rowOff>
    </xdr:from>
    <xdr:to>
      <xdr:col>2</xdr:col>
      <xdr:colOff>638175</xdr:colOff>
      <xdr:row>97</xdr:row>
      <xdr:rowOff>73275</xdr:rowOff>
    </xdr:to>
    <xdr:cxnSp macro="">
      <xdr:nvCxnSpPr>
        <xdr:cNvPr id="245" name="直線コネクタ 244"/>
        <xdr:cNvCxnSpPr/>
      </xdr:nvCxnSpPr>
      <xdr:spPr>
        <a:xfrm flipV="1">
          <a:off x="1130300" y="16505419"/>
          <a:ext cx="889000" cy="19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47" name="テキスト ボックス 246"/>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131648</xdr:rowOff>
    </xdr:from>
    <xdr:to>
      <xdr:col>6</xdr:col>
      <xdr:colOff>561975</xdr:colOff>
      <xdr:row>99</xdr:row>
      <xdr:rowOff>61798</xdr:rowOff>
    </xdr:to>
    <xdr:sp macro="" textlink="">
      <xdr:nvSpPr>
        <xdr:cNvPr id="255" name="円/楕円 254"/>
        <xdr:cNvSpPr/>
      </xdr:nvSpPr>
      <xdr:spPr>
        <a:xfrm>
          <a:off x="4584700" y="169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110075</xdr:rowOff>
    </xdr:from>
    <xdr:ext cx="534377" cy="259045"/>
    <xdr:sp macro="" textlink="">
      <xdr:nvSpPr>
        <xdr:cNvPr id="256" name="衛生費該当値テキスト"/>
        <xdr:cNvSpPr txBox="1"/>
      </xdr:nvSpPr>
      <xdr:spPr>
        <a:xfrm>
          <a:off x="4686300" y="16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136074</xdr:rowOff>
    </xdr:from>
    <xdr:to>
      <xdr:col>5</xdr:col>
      <xdr:colOff>409575</xdr:colOff>
      <xdr:row>99</xdr:row>
      <xdr:rowOff>66224</xdr:rowOff>
    </xdr:to>
    <xdr:sp macro="" textlink="">
      <xdr:nvSpPr>
        <xdr:cNvPr id="257" name="円/楕円 256"/>
        <xdr:cNvSpPr/>
      </xdr:nvSpPr>
      <xdr:spPr>
        <a:xfrm>
          <a:off x="3746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57351</xdr:rowOff>
    </xdr:from>
    <xdr:ext cx="534377" cy="259045"/>
    <xdr:sp macro="" textlink="">
      <xdr:nvSpPr>
        <xdr:cNvPr id="258" name="テキスト ボックス 257"/>
        <xdr:cNvSpPr txBox="1"/>
      </xdr:nvSpPr>
      <xdr:spPr>
        <a:xfrm>
          <a:off x="3530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170918</xdr:rowOff>
    </xdr:from>
    <xdr:to>
      <xdr:col>4</xdr:col>
      <xdr:colOff>206375</xdr:colOff>
      <xdr:row>98</xdr:row>
      <xdr:rowOff>101068</xdr:rowOff>
    </xdr:to>
    <xdr:sp macro="" textlink="">
      <xdr:nvSpPr>
        <xdr:cNvPr id="259" name="円/楕円 258"/>
        <xdr:cNvSpPr/>
      </xdr:nvSpPr>
      <xdr:spPr>
        <a:xfrm>
          <a:off x="2857500" y="168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92195</xdr:rowOff>
    </xdr:from>
    <xdr:ext cx="534377" cy="259045"/>
    <xdr:sp macro="" textlink="">
      <xdr:nvSpPr>
        <xdr:cNvPr id="260" name="テキスト ボックス 259"/>
        <xdr:cNvSpPr txBox="1"/>
      </xdr:nvSpPr>
      <xdr:spPr>
        <a:xfrm>
          <a:off x="2641111" y="168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166869</xdr:rowOff>
    </xdr:from>
    <xdr:to>
      <xdr:col>3</xdr:col>
      <xdr:colOff>3175</xdr:colOff>
      <xdr:row>96</xdr:row>
      <xdr:rowOff>97019</xdr:rowOff>
    </xdr:to>
    <xdr:sp macro="" textlink="">
      <xdr:nvSpPr>
        <xdr:cNvPr id="261" name="円/楕円 260"/>
        <xdr:cNvSpPr/>
      </xdr:nvSpPr>
      <xdr:spPr>
        <a:xfrm>
          <a:off x="1968500" y="164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113546</xdr:rowOff>
    </xdr:from>
    <xdr:ext cx="534377" cy="259045"/>
    <xdr:sp macro="" textlink="">
      <xdr:nvSpPr>
        <xdr:cNvPr id="262" name="テキスト ボックス 261"/>
        <xdr:cNvSpPr txBox="1"/>
      </xdr:nvSpPr>
      <xdr:spPr>
        <a:xfrm>
          <a:off x="1752111" y="1622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22475</xdr:rowOff>
    </xdr:from>
    <xdr:to>
      <xdr:col>1</xdr:col>
      <xdr:colOff>485775</xdr:colOff>
      <xdr:row>97</xdr:row>
      <xdr:rowOff>124075</xdr:rowOff>
    </xdr:to>
    <xdr:sp macro="" textlink="">
      <xdr:nvSpPr>
        <xdr:cNvPr id="263" name="円/楕円 262"/>
        <xdr:cNvSpPr/>
      </xdr:nvSpPr>
      <xdr:spPr>
        <a:xfrm>
          <a:off x="1079500" y="166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115202</xdr:rowOff>
    </xdr:from>
    <xdr:ext cx="534377" cy="259045"/>
    <xdr:sp macro="" textlink="">
      <xdr:nvSpPr>
        <xdr:cNvPr id="264" name="テキスト ボックス 263"/>
        <xdr:cNvSpPr txBox="1"/>
      </xdr:nvSpPr>
      <xdr:spPr>
        <a:xfrm>
          <a:off x="863111" y="167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43852</xdr:rowOff>
    </xdr:from>
    <xdr:to>
      <xdr:col>15</xdr:col>
      <xdr:colOff>180975</xdr:colOff>
      <xdr:row>39</xdr:row>
      <xdr:rowOff>44504</xdr:rowOff>
    </xdr:to>
    <xdr:cxnSp macro="">
      <xdr:nvCxnSpPr>
        <xdr:cNvPr id="295" name="直線コネクタ 294"/>
        <xdr:cNvCxnSpPr/>
      </xdr:nvCxnSpPr>
      <xdr:spPr>
        <a:xfrm flipV="1">
          <a:off x="9639300" y="6730402"/>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26380</xdr:rowOff>
    </xdr:from>
    <xdr:to>
      <xdr:col>14</xdr:col>
      <xdr:colOff>28575</xdr:colOff>
      <xdr:row>39</xdr:row>
      <xdr:rowOff>44504</xdr:rowOff>
    </xdr:to>
    <xdr:cxnSp macro="">
      <xdr:nvCxnSpPr>
        <xdr:cNvPr id="298" name="直線コネクタ 297"/>
        <xdr:cNvCxnSpPr/>
      </xdr:nvCxnSpPr>
      <xdr:spPr>
        <a:xfrm>
          <a:off x="8750300" y="6712930"/>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127290</xdr:rowOff>
    </xdr:from>
    <xdr:to>
      <xdr:col>12</xdr:col>
      <xdr:colOff>511175</xdr:colOff>
      <xdr:row>39</xdr:row>
      <xdr:rowOff>26380</xdr:rowOff>
    </xdr:to>
    <xdr:cxnSp macro="">
      <xdr:nvCxnSpPr>
        <xdr:cNvPr id="301" name="直線コネクタ 300"/>
        <xdr:cNvCxnSpPr/>
      </xdr:nvCxnSpPr>
      <xdr:spPr>
        <a:xfrm>
          <a:off x="7861300" y="6642390"/>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106716</xdr:rowOff>
    </xdr:from>
    <xdr:to>
      <xdr:col>11</xdr:col>
      <xdr:colOff>307975</xdr:colOff>
      <xdr:row>38</xdr:row>
      <xdr:rowOff>127290</xdr:rowOff>
    </xdr:to>
    <xdr:cxnSp macro="">
      <xdr:nvCxnSpPr>
        <xdr:cNvPr id="304" name="直線コネクタ 303"/>
        <xdr:cNvCxnSpPr/>
      </xdr:nvCxnSpPr>
      <xdr:spPr>
        <a:xfrm>
          <a:off x="6972300" y="662181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164502</xdr:rowOff>
    </xdr:from>
    <xdr:to>
      <xdr:col>15</xdr:col>
      <xdr:colOff>231775</xdr:colOff>
      <xdr:row>39</xdr:row>
      <xdr:rowOff>94652</xdr:rowOff>
    </xdr:to>
    <xdr:sp macro="" textlink="">
      <xdr:nvSpPr>
        <xdr:cNvPr id="314" name="円/楕円 313"/>
        <xdr:cNvSpPr/>
      </xdr:nvSpPr>
      <xdr:spPr>
        <a:xfrm>
          <a:off x="10426700" y="66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79429</xdr:rowOff>
    </xdr:from>
    <xdr:ext cx="378565" cy="259045"/>
    <xdr:sp macro="" textlink="">
      <xdr:nvSpPr>
        <xdr:cNvPr id="315" name="労働費該当値テキスト"/>
        <xdr:cNvSpPr txBox="1"/>
      </xdr:nvSpPr>
      <xdr:spPr>
        <a:xfrm>
          <a:off x="10528300" y="6594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165154</xdr:rowOff>
    </xdr:from>
    <xdr:to>
      <xdr:col>14</xdr:col>
      <xdr:colOff>79375</xdr:colOff>
      <xdr:row>39</xdr:row>
      <xdr:rowOff>95304</xdr:rowOff>
    </xdr:to>
    <xdr:sp macro="" textlink="">
      <xdr:nvSpPr>
        <xdr:cNvPr id="316" name="円/楕円 315"/>
        <xdr:cNvSpPr/>
      </xdr:nvSpPr>
      <xdr:spPr>
        <a:xfrm>
          <a:off x="95885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86431</xdr:rowOff>
    </xdr:from>
    <xdr:ext cx="378565" cy="259045"/>
    <xdr:sp macro="" textlink="">
      <xdr:nvSpPr>
        <xdr:cNvPr id="317" name="テキスト ボックス 316"/>
        <xdr:cNvSpPr txBox="1"/>
      </xdr:nvSpPr>
      <xdr:spPr>
        <a:xfrm>
          <a:off x="9450017" y="677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147030</xdr:rowOff>
    </xdr:from>
    <xdr:to>
      <xdr:col>12</xdr:col>
      <xdr:colOff>561975</xdr:colOff>
      <xdr:row>39</xdr:row>
      <xdr:rowOff>77180</xdr:rowOff>
    </xdr:to>
    <xdr:sp macro="" textlink="">
      <xdr:nvSpPr>
        <xdr:cNvPr id="318" name="円/楕円 317"/>
        <xdr:cNvSpPr/>
      </xdr:nvSpPr>
      <xdr:spPr>
        <a:xfrm>
          <a:off x="8699500" y="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68307</xdr:rowOff>
    </xdr:from>
    <xdr:ext cx="378565" cy="259045"/>
    <xdr:sp macro="" textlink="">
      <xdr:nvSpPr>
        <xdr:cNvPr id="319" name="テキスト ボックス 318"/>
        <xdr:cNvSpPr txBox="1"/>
      </xdr:nvSpPr>
      <xdr:spPr>
        <a:xfrm>
          <a:off x="8561017" y="6754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76490</xdr:rowOff>
    </xdr:from>
    <xdr:to>
      <xdr:col>11</xdr:col>
      <xdr:colOff>358775</xdr:colOff>
      <xdr:row>39</xdr:row>
      <xdr:rowOff>6640</xdr:rowOff>
    </xdr:to>
    <xdr:sp macro="" textlink="">
      <xdr:nvSpPr>
        <xdr:cNvPr id="320" name="円/楕円 319"/>
        <xdr:cNvSpPr/>
      </xdr:nvSpPr>
      <xdr:spPr>
        <a:xfrm>
          <a:off x="7810500" y="65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169217</xdr:rowOff>
    </xdr:from>
    <xdr:ext cx="378565" cy="259045"/>
    <xdr:sp macro="" textlink="">
      <xdr:nvSpPr>
        <xdr:cNvPr id="321" name="テキスト ボックス 320"/>
        <xdr:cNvSpPr txBox="1"/>
      </xdr:nvSpPr>
      <xdr:spPr>
        <a:xfrm>
          <a:off x="7672017" y="668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55916</xdr:rowOff>
    </xdr:from>
    <xdr:to>
      <xdr:col>10</xdr:col>
      <xdr:colOff>155575</xdr:colOff>
      <xdr:row>38</xdr:row>
      <xdr:rowOff>157516</xdr:rowOff>
    </xdr:to>
    <xdr:sp macro="" textlink="">
      <xdr:nvSpPr>
        <xdr:cNvPr id="322" name="円/楕円 321"/>
        <xdr:cNvSpPr/>
      </xdr:nvSpPr>
      <xdr:spPr>
        <a:xfrm>
          <a:off x="6921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148643</xdr:rowOff>
    </xdr:from>
    <xdr:ext cx="469744" cy="259045"/>
    <xdr:sp macro="" textlink="">
      <xdr:nvSpPr>
        <xdr:cNvPr id="323" name="テキスト ボックス 322"/>
        <xdr:cNvSpPr txBox="1"/>
      </xdr:nvSpPr>
      <xdr:spPr>
        <a:xfrm>
          <a:off x="6737427" y="66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167164</xdr:rowOff>
    </xdr:from>
    <xdr:to>
      <xdr:col>15</xdr:col>
      <xdr:colOff>180975</xdr:colOff>
      <xdr:row>58</xdr:row>
      <xdr:rowOff>13060</xdr:rowOff>
    </xdr:to>
    <xdr:cxnSp macro="">
      <xdr:nvCxnSpPr>
        <xdr:cNvPr id="350" name="直線コネクタ 349"/>
        <xdr:cNvCxnSpPr/>
      </xdr:nvCxnSpPr>
      <xdr:spPr>
        <a:xfrm flipV="1">
          <a:off x="9639300" y="9939814"/>
          <a:ext cx="8382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13060</xdr:rowOff>
    </xdr:from>
    <xdr:to>
      <xdr:col>14</xdr:col>
      <xdr:colOff>28575</xdr:colOff>
      <xdr:row>58</xdr:row>
      <xdr:rowOff>17115</xdr:rowOff>
    </xdr:to>
    <xdr:cxnSp macro="">
      <xdr:nvCxnSpPr>
        <xdr:cNvPr id="353" name="直線コネクタ 352"/>
        <xdr:cNvCxnSpPr/>
      </xdr:nvCxnSpPr>
      <xdr:spPr>
        <a:xfrm flipV="1">
          <a:off x="8750300" y="9957160"/>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158441</xdr:rowOff>
    </xdr:from>
    <xdr:to>
      <xdr:col>12</xdr:col>
      <xdr:colOff>511175</xdr:colOff>
      <xdr:row>58</xdr:row>
      <xdr:rowOff>17115</xdr:rowOff>
    </xdr:to>
    <xdr:cxnSp macro="">
      <xdr:nvCxnSpPr>
        <xdr:cNvPr id="356" name="直線コネクタ 355"/>
        <xdr:cNvCxnSpPr/>
      </xdr:nvCxnSpPr>
      <xdr:spPr>
        <a:xfrm>
          <a:off x="7861300" y="9931091"/>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158441</xdr:rowOff>
    </xdr:from>
    <xdr:to>
      <xdr:col>11</xdr:col>
      <xdr:colOff>307975</xdr:colOff>
      <xdr:row>57</xdr:row>
      <xdr:rowOff>163488</xdr:rowOff>
    </xdr:to>
    <xdr:cxnSp macro="">
      <xdr:nvCxnSpPr>
        <xdr:cNvPr id="359" name="直線コネクタ 358"/>
        <xdr:cNvCxnSpPr/>
      </xdr:nvCxnSpPr>
      <xdr:spPr>
        <a:xfrm flipV="1">
          <a:off x="6972300" y="9931091"/>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116364</xdr:rowOff>
    </xdr:from>
    <xdr:to>
      <xdr:col>15</xdr:col>
      <xdr:colOff>231775</xdr:colOff>
      <xdr:row>58</xdr:row>
      <xdr:rowOff>46514</xdr:rowOff>
    </xdr:to>
    <xdr:sp macro="" textlink="">
      <xdr:nvSpPr>
        <xdr:cNvPr id="369" name="円/楕円 368"/>
        <xdr:cNvSpPr/>
      </xdr:nvSpPr>
      <xdr:spPr>
        <a:xfrm>
          <a:off x="10426700" y="98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75741</xdr:rowOff>
    </xdr:from>
    <xdr:ext cx="534377" cy="259045"/>
    <xdr:sp macro="" textlink="">
      <xdr:nvSpPr>
        <xdr:cNvPr id="370" name="農林水産業費該当値テキスト"/>
        <xdr:cNvSpPr txBox="1"/>
      </xdr:nvSpPr>
      <xdr:spPr>
        <a:xfrm>
          <a:off x="10528300" y="96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133710</xdr:rowOff>
    </xdr:from>
    <xdr:to>
      <xdr:col>14</xdr:col>
      <xdr:colOff>79375</xdr:colOff>
      <xdr:row>58</xdr:row>
      <xdr:rowOff>63860</xdr:rowOff>
    </xdr:to>
    <xdr:sp macro="" textlink="">
      <xdr:nvSpPr>
        <xdr:cNvPr id="371" name="円/楕円 370"/>
        <xdr:cNvSpPr/>
      </xdr:nvSpPr>
      <xdr:spPr>
        <a:xfrm>
          <a:off x="9588500" y="99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80387</xdr:rowOff>
    </xdr:from>
    <xdr:ext cx="534377" cy="259045"/>
    <xdr:sp macro="" textlink="">
      <xdr:nvSpPr>
        <xdr:cNvPr id="372" name="テキスト ボックス 371"/>
        <xdr:cNvSpPr txBox="1"/>
      </xdr:nvSpPr>
      <xdr:spPr>
        <a:xfrm>
          <a:off x="9372111" y="96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137765</xdr:rowOff>
    </xdr:from>
    <xdr:to>
      <xdr:col>12</xdr:col>
      <xdr:colOff>561975</xdr:colOff>
      <xdr:row>58</xdr:row>
      <xdr:rowOff>67915</xdr:rowOff>
    </xdr:to>
    <xdr:sp macro="" textlink="">
      <xdr:nvSpPr>
        <xdr:cNvPr id="373" name="円/楕円 372"/>
        <xdr:cNvSpPr/>
      </xdr:nvSpPr>
      <xdr:spPr>
        <a:xfrm>
          <a:off x="8699500" y="99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84442</xdr:rowOff>
    </xdr:from>
    <xdr:ext cx="534377" cy="259045"/>
    <xdr:sp macro="" textlink="">
      <xdr:nvSpPr>
        <xdr:cNvPr id="374" name="テキスト ボックス 373"/>
        <xdr:cNvSpPr txBox="1"/>
      </xdr:nvSpPr>
      <xdr:spPr>
        <a:xfrm>
          <a:off x="8483111" y="96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107641</xdr:rowOff>
    </xdr:from>
    <xdr:to>
      <xdr:col>11</xdr:col>
      <xdr:colOff>358775</xdr:colOff>
      <xdr:row>58</xdr:row>
      <xdr:rowOff>37791</xdr:rowOff>
    </xdr:to>
    <xdr:sp macro="" textlink="">
      <xdr:nvSpPr>
        <xdr:cNvPr id="375" name="円/楕円 374"/>
        <xdr:cNvSpPr/>
      </xdr:nvSpPr>
      <xdr:spPr>
        <a:xfrm>
          <a:off x="7810500" y="98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54318</xdr:rowOff>
    </xdr:from>
    <xdr:ext cx="534377" cy="259045"/>
    <xdr:sp macro="" textlink="">
      <xdr:nvSpPr>
        <xdr:cNvPr id="376" name="テキスト ボックス 375"/>
        <xdr:cNvSpPr txBox="1"/>
      </xdr:nvSpPr>
      <xdr:spPr>
        <a:xfrm>
          <a:off x="7594111" y="96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112688</xdr:rowOff>
    </xdr:from>
    <xdr:to>
      <xdr:col>10</xdr:col>
      <xdr:colOff>155575</xdr:colOff>
      <xdr:row>58</xdr:row>
      <xdr:rowOff>42838</xdr:rowOff>
    </xdr:to>
    <xdr:sp macro="" textlink="">
      <xdr:nvSpPr>
        <xdr:cNvPr id="377" name="円/楕円 376"/>
        <xdr:cNvSpPr/>
      </xdr:nvSpPr>
      <xdr:spPr>
        <a:xfrm>
          <a:off x="6921500" y="98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59365</xdr:rowOff>
    </xdr:from>
    <xdr:ext cx="534377" cy="259045"/>
    <xdr:sp macro="" textlink="">
      <xdr:nvSpPr>
        <xdr:cNvPr id="378" name="テキスト ボックス 377"/>
        <xdr:cNvSpPr txBox="1"/>
      </xdr:nvSpPr>
      <xdr:spPr>
        <a:xfrm>
          <a:off x="6705111" y="96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76411</xdr:rowOff>
    </xdr:from>
    <xdr:to>
      <xdr:col>15</xdr:col>
      <xdr:colOff>180975</xdr:colOff>
      <xdr:row>78</xdr:row>
      <xdr:rowOff>106553</xdr:rowOff>
    </xdr:to>
    <xdr:cxnSp macro="">
      <xdr:nvCxnSpPr>
        <xdr:cNvPr id="409" name="直線コネクタ 408"/>
        <xdr:cNvCxnSpPr/>
      </xdr:nvCxnSpPr>
      <xdr:spPr>
        <a:xfrm flipV="1">
          <a:off x="9639300" y="13278061"/>
          <a:ext cx="838200" cy="20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82485</xdr:rowOff>
    </xdr:from>
    <xdr:to>
      <xdr:col>14</xdr:col>
      <xdr:colOff>28575</xdr:colOff>
      <xdr:row>78</xdr:row>
      <xdr:rowOff>106553</xdr:rowOff>
    </xdr:to>
    <xdr:cxnSp macro="">
      <xdr:nvCxnSpPr>
        <xdr:cNvPr id="412" name="直線コネクタ 411"/>
        <xdr:cNvCxnSpPr/>
      </xdr:nvCxnSpPr>
      <xdr:spPr>
        <a:xfrm>
          <a:off x="8750300" y="13455585"/>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170169</xdr:rowOff>
    </xdr:from>
    <xdr:to>
      <xdr:col>12</xdr:col>
      <xdr:colOff>511175</xdr:colOff>
      <xdr:row>78</xdr:row>
      <xdr:rowOff>82485</xdr:rowOff>
    </xdr:to>
    <xdr:cxnSp macro="">
      <xdr:nvCxnSpPr>
        <xdr:cNvPr id="415" name="直線コネクタ 414"/>
        <xdr:cNvCxnSpPr/>
      </xdr:nvCxnSpPr>
      <xdr:spPr>
        <a:xfrm>
          <a:off x="7861300" y="13200369"/>
          <a:ext cx="889000" cy="2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170169</xdr:rowOff>
    </xdr:from>
    <xdr:to>
      <xdr:col>11</xdr:col>
      <xdr:colOff>307975</xdr:colOff>
      <xdr:row>78</xdr:row>
      <xdr:rowOff>18804</xdr:rowOff>
    </xdr:to>
    <xdr:cxnSp macro="">
      <xdr:nvCxnSpPr>
        <xdr:cNvPr id="418" name="直線コネクタ 417"/>
        <xdr:cNvCxnSpPr/>
      </xdr:nvCxnSpPr>
      <xdr:spPr>
        <a:xfrm flipV="1">
          <a:off x="6972300" y="13200369"/>
          <a:ext cx="889000" cy="19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25611</xdr:rowOff>
    </xdr:from>
    <xdr:to>
      <xdr:col>15</xdr:col>
      <xdr:colOff>231775</xdr:colOff>
      <xdr:row>77</xdr:row>
      <xdr:rowOff>127211</xdr:rowOff>
    </xdr:to>
    <xdr:sp macro="" textlink="">
      <xdr:nvSpPr>
        <xdr:cNvPr id="428" name="円/楕円 427"/>
        <xdr:cNvSpPr/>
      </xdr:nvSpPr>
      <xdr:spPr>
        <a:xfrm>
          <a:off x="10426700" y="132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4038</xdr:rowOff>
    </xdr:from>
    <xdr:ext cx="534377" cy="259045"/>
    <xdr:sp macro="" textlink="">
      <xdr:nvSpPr>
        <xdr:cNvPr id="429" name="商工費該当値テキスト"/>
        <xdr:cNvSpPr txBox="1"/>
      </xdr:nvSpPr>
      <xdr:spPr>
        <a:xfrm>
          <a:off x="10528300" y="132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55753</xdr:rowOff>
    </xdr:from>
    <xdr:to>
      <xdr:col>14</xdr:col>
      <xdr:colOff>79375</xdr:colOff>
      <xdr:row>78</xdr:row>
      <xdr:rowOff>157353</xdr:rowOff>
    </xdr:to>
    <xdr:sp macro="" textlink="">
      <xdr:nvSpPr>
        <xdr:cNvPr id="430" name="円/楕円 429"/>
        <xdr:cNvSpPr/>
      </xdr:nvSpPr>
      <xdr:spPr>
        <a:xfrm>
          <a:off x="95885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148480</xdr:rowOff>
    </xdr:from>
    <xdr:ext cx="469744" cy="259045"/>
    <xdr:sp macro="" textlink="">
      <xdr:nvSpPr>
        <xdr:cNvPr id="431" name="テキスト ボックス 430"/>
        <xdr:cNvSpPr txBox="1"/>
      </xdr:nvSpPr>
      <xdr:spPr>
        <a:xfrm>
          <a:off x="9404427" y="1352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31685</xdr:rowOff>
    </xdr:from>
    <xdr:to>
      <xdr:col>12</xdr:col>
      <xdr:colOff>561975</xdr:colOff>
      <xdr:row>78</xdr:row>
      <xdr:rowOff>133285</xdr:rowOff>
    </xdr:to>
    <xdr:sp macro="" textlink="">
      <xdr:nvSpPr>
        <xdr:cNvPr id="432" name="円/楕円 431"/>
        <xdr:cNvSpPr/>
      </xdr:nvSpPr>
      <xdr:spPr>
        <a:xfrm>
          <a:off x="8699500" y="134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124412</xdr:rowOff>
    </xdr:from>
    <xdr:ext cx="469744" cy="259045"/>
    <xdr:sp macro="" textlink="">
      <xdr:nvSpPr>
        <xdr:cNvPr id="433" name="テキスト ボックス 432"/>
        <xdr:cNvSpPr txBox="1"/>
      </xdr:nvSpPr>
      <xdr:spPr>
        <a:xfrm>
          <a:off x="8515427" y="1349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119369</xdr:rowOff>
    </xdr:from>
    <xdr:to>
      <xdr:col>11</xdr:col>
      <xdr:colOff>358775</xdr:colOff>
      <xdr:row>77</xdr:row>
      <xdr:rowOff>49519</xdr:rowOff>
    </xdr:to>
    <xdr:sp macro="" textlink="">
      <xdr:nvSpPr>
        <xdr:cNvPr id="434" name="円/楕円 433"/>
        <xdr:cNvSpPr/>
      </xdr:nvSpPr>
      <xdr:spPr>
        <a:xfrm>
          <a:off x="7810500" y="13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66046</xdr:rowOff>
    </xdr:from>
    <xdr:ext cx="534377" cy="259045"/>
    <xdr:sp macro="" textlink="">
      <xdr:nvSpPr>
        <xdr:cNvPr id="435" name="テキスト ボックス 434"/>
        <xdr:cNvSpPr txBox="1"/>
      </xdr:nvSpPr>
      <xdr:spPr>
        <a:xfrm>
          <a:off x="7594111" y="129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139454</xdr:rowOff>
    </xdr:from>
    <xdr:to>
      <xdr:col>10</xdr:col>
      <xdr:colOff>155575</xdr:colOff>
      <xdr:row>78</xdr:row>
      <xdr:rowOff>69604</xdr:rowOff>
    </xdr:to>
    <xdr:sp macro="" textlink="">
      <xdr:nvSpPr>
        <xdr:cNvPr id="436" name="円/楕円 435"/>
        <xdr:cNvSpPr/>
      </xdr:nvSpPr>
      <xdr:spPr>
        <a:xfrm>
          <a:off x="6921500" y="13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60731</xdr:rowOff>
    </xdr:from>
    <xdr:ext cx="469744" cy="259045"/>
    <xdr:sp macro="" textlink="">
      <xdr:nvSpPr>
        <xdr:cNvPr id="437" name="テキスト ボックス 436"/>
        <xdr:cNvSpPr txBox="1"/>
      </xdr:nvSpPr>
      <xdr:spPr>
        <a:xfrm>
          <a:off x="6737427" y="1343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90053</xdr:rowOff>
    </xdr:from>
    <xdr:to>
      <xdr:col>15</xdr:col>
      <xdr:colOff>180975</xdr:colOff>
      <xdr:row>98</xdr:row>
      <xdr:rowOff>98797</xdr:rowOff>
    </xdr:to>
    <xdr:cxnSp macro="">
      <xdr:nvCxnSpPr>
        <xdr:cNvPr id="466" name="直線コネクタ 465"/>
        <xdr:cNvCxnSpPr/>
      </xdr:nvCxnSpPr>
      <xdr:spPr>
        <a:xfrm flipV="1">
          <a:off x="9639300" y="16892153"/>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24778</xdr:rowOff>
    </xdr:from>
    <xdr:to>
      <xdr:col>14</xdr:col>
      <xdr:colOff>28575</xdr:colOff>
      <xdr:row>98</xdr:row>
      <xdr:rowOff>98797</xdr:rowOff>
    </xdr:to>
    <xdr:cxnSp macro="">
      <xdr:nvCxnSpPr>
        <xdr:cNvPr id="469" name="直線コネクタ 468"/>
        <xdr:cNvCxnSpPr/>
      </xdr:nvCxnSpPr>
      <xdr:spPr>
        <a:xfrm>
          <a:off x="8750300" y="16826878"/>
          <a:ext cx="889000" cy="7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71" name="テキスト ボックス 470"/>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24778</xdr:rowOff>
    </xdr:from>
    <xdr:to>
      <xdr:col>12</xdr:col>
      <xdr:colOff>511175</xdr:colOff>
      <xdr:row>98</xdr:row>
      <xdr:rowOff>91450</xdr:rowOff>
    </xdr:to>
    <xdr:cxnSp macro="">
      <xdr:nvCxnSpPr>
        <xdr:cNvPr id="472" name="直線コネクタ 471"/>
        <xdr:cNvCxnSpPr/>
      </xdr:nvCxnSpPr>
      <xdr:spPr>
        <a:xfrm flipV="1">
          <a:off x="7861300" y="16826878"/>
          <a:ext cx="889000" cy="6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91450</xdr:rowOff>
    </xdr:from>
    <xdr:to>
      <xdr:col>11</xdr:col>
      <xdr:colOff>307975</xdr:colOff>
      <xdr:row>98</xdr:row>
      <xdr:rowOff>112829</xdr:rowOff>
    </xdr:to>
    <xdr:cxnSp macro="">
      <xdr:nvCxnSpPr>
        <xdr:cNvPr id="475" name="直線コネクタ 474"/>
        <xdr:cNvCxnSpPr/>
      </xdr:nvCxnSpPr>
      <xdr:spPr>
        <a:xfrm flipV="1">
          <a:off x="6972300" y="16893550"/>
          <a:ext cx="88900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39253</xdr:rowOff>
    </xdr:from>
    <xdr:to>
      <xdr:col>15</xdr:col>
      <xdr:colOff>231775</xdr:colOff>
      <xdr:row>98</xdr:row>
      <xdr:rowOff>140853</xdr:rowOff>
    </xdr:to>
    <xdr:sp macro="" textlink="">
      <xdr:nvSpPr>
        <xdr:cNvPr id="485" name="円/楕円 484"/>
        <xdr:cNvSpPr/>
      </xdr:nvSpPr>
      <xdr:spPr>
        <a:xfrm>
          <a:off x="10426700" y="168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170080</xdr:rowOff>
    </xdr:from>
    <xdr:ext cx="534377" cy="259045"/>
    <xdr:sp macro="" textlink="">
      <xdr:nvSpPr>
        <xdr:cNvPr id="486" name="土木費該当値テキスト"/>
        <xdr:cNvSpPr txBox="1"/>
      </xdr:nvSpPr>
      <xdr:spPr>
        <a:xfrm>
          <a:off x="10528300" y="1662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47997</xdr:rowOff>
    </xdr:from>
    <xdr:to>
      <xdr:col>14</xdr:col>
      <xdr:colOff>79375</xdr:colOff>
      <xdr:row>98</xdr:row>
      <xdr:rowOff>149597</xdr:rowOff>
    </xdr:to>
    <xdr:sp macro="" textlink="">
      <xdr:nvSpPr>
        <xdr:cNvPr id="487" name="円/楕円 486"/>
        <xdr:cNvSpPr/>
      </xdr:nvSpPr>
      <xdr:spPr>
        <a:xfrm>
          <a:off x="9588500" y="16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166124</xdr:rowOff>
    </xdr:from>
    <xdr:ext cx="534377" cy="259045"/>
    <xdr:sp macro="" textlink="">
      <xdr:nvSpPr>
        <xdr:cNvPr id="488" name="テキスト ボックス 487"/>
        <xdr:cNvSpPr txBox="1"/>
      </xdr:nvSpPr>
      <xdr:spPr>
        <a:xfrm>
          <a:off x="9372111" y="166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145428</xdr:rowOff>
    </xdr:from>
    <xdr:to>
      <xdr:col>12</xdr:col>
      <xdr:colOff>561975</xdr:colOff>
      <xdr:row>98</xdr:row>
      <xdr:rowOff>75578</xdr:rowOff>
    </xdr:to>
    <xdr:sp macro="" textlink="">
      <xdr:nvSpPr>
        <xdr:cNvPr id="489" name="円/楕円 488"/>
        <xdr:cNvSpPr/>
      </xdr:nvSpPr>
      <xdr:spPr>
        <a:xfrm>
          <a:off x="8699500" y="167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92105</xdr:rowOff>
    </xdr:from>
    <xdr:ext cx="599010" cy="259045"/>
    <xdr:sp macro="" textlink="">
      <xdr:nvSpPr>
        <xdr:cNvPr id="490" name="テキスト ボックス 489"/>
        <xdr:cNvSpPr txBox="1"/>
      </xdr:nvSpPr>
      <xdr:spPr>
        <a:xfrm>
          <a:off x="8450794" y="165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40650</xdr:rowOff>
    </xdr:from>
    <xdr:to>
      <xdr:col>11</xdr:col>
      <xdr:colOff>358775</xdr:colOff>
      <xdr:row>98</xdr:row>
      <xdr:rowOff>142250</xdr:rowOff>
    </xdr:to>
    <xdr:sp macro="" textlink="">
      <xdr:nvSpPr>
        <xdr:cNvPr id="491" name="円/楕円 490"/>
        <xdr:cNvSpPr/>
      </xdr:nvSpPr>
      <xdr:spPr>
        <a:xfrm>
          <a:off x="7810500" y="168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158777</xdr:rowOff>
    </xdr:from>
    <xdr:ext cx="534377" cy="259045"/>
    <xdr:sp macro="" textlink="">
      <xdr:nvSpPr>
        <xdr:cNvPr id="492" name="テキスト ボックス 491"/>
        <xdr:cNvSpPr txBox="1"/>
      </xdr:nvSpPr>
      <xdr:spPr>
        <a:xfrm>
          <a:off x="7594111" y="166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62029</xdr:rowOff>
    </xdr:from>
    <xdr:to>
      <xdr:col>10</xdr:col>
      <xdr:colOff>155575</xdr:colOff>
      <xdr:row>98</xdr:row>
      <xdr:rowOff>163629</xdr:rowOff>
    </xdr:to>
    <xdr:sp macro="" textlink="">
      <xdr:nvSpPr>
        <xdr:cNvPr id="493" name="円/楕円 492"/>
        <xdr:cNvSpPr/>
      </xdr:nvSpPr>
      <xdr:spPr>
        <a:xfrm>
          <a:off x="6921500" y="168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8706</xdr:rowOff>
    </xdr:from>
    <xdr:ext cx="534377" cy="259045"/>
    <xdr:sp macro="" textlink="">
      <xdr:nvSpPr>
        <xdr:cNvPr id="494" name="テキスト ボックス 493"/>
        <xdr:cNvSpPr txBox="1"/>
      </xdr:nvSpPr>
      <xdr:spPr>
        <a:xfrm>
          <a:off x="6705111" y="166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24507</xdr:rowOff>
    </xdr:from>
    <xdr:to>
      <xdr:col>23</xdr:col>
      <xdr:colOff>517525</xdr:colOff>
      <xdr:row>38</xdr:row>
      <xdr:rowOff>93305</xdr:rowOff>
    </xdr:to>
    <xdr:cxnSp macro="">
      <xdr:nvCxnSpPr>
        <xdr:cNvPr id="525" name="直線コネクタ 524"/>
        <xdr:cNvCxnSpPr/>
      </xdr:nvCxnSpPr>
      <xdr:spPr>
        <a:xfrm>
          <a:off x="15481300" y="6539607"/>
          <a:ext cx="838200" cy="6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145480</xdr:rowOff>
    </xdr:from>
    <xdr:to>
      <xdr:col>22</xdr:col>
      <xdr:colOff>365125</xdr:colOff>
      <xdr:row>38</xdr:row>
      <xdr:rowOff>24507</xdr:rowOff>
    </xdr:to>
    <xdr:cxnSp macro="">
      <xdr:nvCxnSpPr>
        <xdr:cNvPr id="528" name="直線コネクタ 527"/>
        <xdr:cNvCxnSpPr/>
      </xdr:nvCxnSpPr>
      <xdr:spPr>
        <a:xfrm>
          <a:off x="14592300" y="6489130"/>
          <a:ext cx="889000" cy="5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30" name="テキスト ボックス 529"/>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145480</xdr:rowOff>
    </xdr:from>
    <xdr:to>
      <xdr:col>21</xdr:col>
      <xdr:colOff>161925</xdr:colOff>
      <xdr:row>38</xdr:row>
      <xdr:rowOff>77684</xdr:rowOff>
    </xdr:to>
    <xdr:cxnSp macro="">
      <xdr:nvCxnSpPr>
        <xdr:cNvPr id="531" name="直線コネクタ 530"/>
        <xdr:cNvCxnSpPr/>
      </xdr:nvCxnSpPr>
      <xdr:spPr>
        <a:xfrm flipV="1">
          <a:off x="13703300" y="6489130"/>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77684</xdr:rowOff>
    </xdr:from>
    <xdr:to>
      <xdr:col>19</xdr:col>
      <xdr:colOff>644525</xdr:colOff>
      <xdr:row>38</xdr:row>
      <xdr:rowOff>110722</xdr:rowOff>
    </xdr:to>
    <xdr:cxnSp macro="">
      <xdr:nvCxnSpPr>
        <xdr:cNvPr id="534" name="直線コネクタ 533"/>
        <xdr:cNvCxnSpPr/>
      </xdr:nvCxnSpPr>
      <xdr:spPr>
        <a:xfrm flipV="1">
          <a:off x="12814300" y="6592784"/>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42505</xdr:rowOff>
    </xdr:from>
    <xdr:to>
      <xdr:col>23</xdr:col>
      <xdr:colOff>568325</xdr:colOff>
      <xdr:row>38</xdr:row>
      <xdr:rowOff>144105</xdr:rowOff>
    </xdr:to>
    <xdr:sp macro="" textlink="">
      <xdr:nvSpPr>
        <xdr:cNvPr id="544" name="円/楕円 543"/>
        <xdr:cNvSpPr/>
      </xdr:nvSpPr>
      <xdr:spPr>
        <a:xfrm>
          <a:off x="16268700" y="65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128882</xdr:rowOff>
    </xdr:from>
    <xdr:ext cx="534377" cy="259045"/>
    <xdr:sp macro="" textlink="">
      <xdr:nvSpPr>
        <xdr:cNvPr id="545" name="消防費該当値テキスト"/>
        <xdr:cNvSpPr txBox="1"/>
      </xdr:nvSpPr>
      <xdr:spPr>
        <a:xfrm>
          <a:off x="16370300" y="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145157</xdr:rowOff>
    </xdr:from>
    <xdr:to>
      <xdr:col>22</xdr:col>
      <xdr:colOff>415925</xdr:colOff>
      <xdr:row>38</xdr:row>
      <xdr:rowOff>75307</xdr:rowOff>
    </xdr:to>
    <xdr:sp macro="" textlink="">
      <xdr:nvSpPr>
        <xdr:cNvPr id="546" name="円/楕円 545"/>
        <xdr:cNvSpPr/>
      </xdr:nvSpPr>
      <xdr:spPr>
        <a:xfrm>
          <a:off x="15430500" y="6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66434</xdr:rowOff>
    </xdr:from>
    <xdr:ext cx="534377" cy="259045"/>
    <xdr:sp macro="" textlink="">
      <xdr:nvSpPr>
        <xdr:cNvPr id="547" name="テキスト ボックス 546"/>
        <xdr:cNvSpPr txBox="1"/>
      </xdr:nvSpPr>
      <xdr:spPr>
        <a:xfrm>
          <a:off x="15214111" y="658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94680</xdr:rowOff>
    </xdr:from>
    <xdr:to>
      <xdr:col>21</xdr:col>
      <xdr:colOff>212725</xdr:colOff>
      <xdr:row>38</xdr:row>
      <xdr:rowOff>24830</xdr:rowOff>
    </xdr:to>
    <xdr:sp macro="" textlink="">
      <xdr:nvSpPr>
        <xdr:cNvPr id="548" name="円/楕円 547"/>
        <xdr:cNvSpPr/>
      </xdr:nvSpPr>
      <xdr:spPr>
        <a:xfrm>
          <a:off x="14541500" y="64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41357</xdr:rowOff>
    </xdr:from>
    <xdr:ext cx="534377" cy="259045"/>
    <xdr:sp macro="" textlink="">
      <xdr:nvSpPr>
        <xdr:cNvPr id="549" name="テキスト ボックス 548"/>
        <xdr:cNvSpPr txBox="1"/>
      </xdr:nvSpPr>
      <xdr:spPr>
        <a:xfrm>
          <a:off x="14325111" y="62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26884</xdr:rowOff>
    </xdr:from>
    <xdr:to>
      <xdr:col>20</xdr:col>
      <xdr:colOff>9525</xdr:colOff>
      <xdr:row>38</xdr:row>
      <xdr:rowOff>128484</xdr:rowOff>
    </xdr:to>
    <xdr:sp macro="" textlink="">
      <xdr:nvSpPr>
        <xdr:cNvPr id="550" name="円/楕円 549"/>
        <xdr:cNvSpPr/>
      </xdr:nvSpPr>
      <xdr:spPr>
        <a:xfrm>
          <a:off x="13652500" y="65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119611</xdr:rowOff>
    </xdr:from>
    <xdr:ext cx="534377" cy="259045"/>
    <xdr:sp macro="" textlink="">
      <xdr:nvSpPr>
        <xdr:cNvPr id="551" name="テキスト ボックス 550"/>
        <xdr:cNvSpPr txBox="1"/>
      </xdr:nvSpPr>
      <xdr:spPr>
        <a:xfrm>
          <a:off x="13436111" y="66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59922</xdr:rowOff>
    </xdr:from>
    <xdr:to>
      <xdr:col>18</xdr:col>
      <xdr:colOff>492125</xdr:colOff>
      <xdr:row>38</xdr:row>
      <xdr:rowOff>161522</xdr:rowOff>
    </xdr:to>
    <xdr:sp macro="" textlink="">
      <xdr:nvSpPr>
        <xdr:cNvPr id="552" name="円/楕円 551"/>
        <xdr:cNvSpPr/>
      </xdr:nvSpPr>
      <xdr:spPr>
        <a:xfrm>
          <a:off x="12763500" y="6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152649</xdr:rowOff>
    </xdr:from>
    <xdr:ext cx="534377" cy="259045"/>
    <xdr:sp macro="" textlink="">
      <xdr:nvSpPr>
        <xdr:cNvPr id="553" name="テキスト ボックス 552"/>
        <xdr:cNvSpPr txBox="1"/>
      </xdr:nvSpPr>
      <xdr:spPr>
        <a:xfrm>
          <a:off x="12547111" y="66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43486</xdr:rowOff>
    </xdr:from>
    <xdr:to>
      <xdr:col>23</xdr:col>
      <xdr:colOff>516889</xdr:colOff>
      <xdr:row>58</xdr:row>
      <xdr:rowOff>12498</xdr:rowOff>
    </xdr:to>
    <xdr:cxnSp macro="">
      <xdr:nvCxnSpPr>
        <xdr:cNvPr id="575" name="直線コネクタ 574"/>
        <xdr:cNvCxnSpPr/>
      </xdr:nvCxnSpPr>
      <xdr:spPr>
        <a:xfrm flipV="1">
          <a:off x="16317595" y="9301786"/>
          <a:ext cx="1269" cy="65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16325</xdr:rowOff>
    </xdr:from>
    <xdr:ext cx="534377" cy="259045"/>
    <xdr:sp macro="" textlink="">
      <xdr:nvSpPr>
        <xdr:cNvPr id="576" name="教育費最小値テキスト"/>
        <xdr:cNvSpPr txBox="1"/>
      </xdr:nvSpPr>
      <xdr:spPr>
        <a:xfrm>
          <a:off x="16370300" y="99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58</xdr:row>
      <xdr:rowOff>12498</xdr:rowOff>
    </xdr:from>
    <xdr:to>
      <xdr:col>23</xdr:col>
      <xdr:colOff>606425</xdr:colOff>
      <xdr:row>58</xdr:row>
      <xdr:rowOff>12498</xdr:rowOff>
    </xdr:to>
    <xdr:cxnSp macro="">
      <xdr:nvCxnSpPr>
        <xdr:cNvPr id="577" name="直線コネクタ 576"/>
        <xdr:cNvCxnSpPr/>
      </xdr:nvCxnSpPr>
      <xdr:spPr>
        <a:xfrm>
          <a:off x="16230600" y="995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161613</xdr:rowOff>
    </xdr:from>
    <xdr:ext cx="599010" cy="259045"/>
    <xdr:sp macro="" textlink="">
      <xdr:nvSpPr>
        <xdr:cNvPr id="578" name="教育費最大値テキスト"/>
        <xdr:cNvSpPr txBox="1"/>
      </xdr:nvSpPr>
      <xdr:spPr>
        <a:xfrm>
          <a:off x="16370300" y="907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54</xdr:row>
      <xdr:rowOff>43486</xdr:rowOff>
    </xdr:from>
    <xdr:to>
      <xdr:col>23</xdr:col>
      <xdr:colOff>606425</xdr:colOff>
      <xdr:row>54</xdr:row>
      <xdr:rowOff>43486</xdr:rowOff>
    </xdr:to>
    <xdr:cxnSp macro="">
      <xdr:nvCxnSpPr>
        <xdr:cNvPr id="579" name="直線コネクタ 578"/>
        <xdr:cNvCxnSpPr/>
      </xdr:nvCxnSpPr>
      <xdr:spPr>
        <a:xfrm>
          <a:off x="16230600" y="930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90739</xdr:rowOff>
    </xdr:from>
    <xdr:to>
      <xdr:col>23</xdr:col>
      <xdr:colOff>517525</xdr:colOff>
      <xdr:row>57</xdr:row>
      <xdr:rowOff>13335</xdr:rowOff>
    </xdr:to>
    <xdr:cxnSp macro="">
      <xdr:nvCxnSpPr>
        <xdr:cNvPr id="580" name="直線コネクタ 579"/>
        <xdr:cNvCxnSpPr/>
      </xdr:nvCxnSpPr>
      <xdr:spPr>
        <a:xfrm>
          <a:off x="15481300" y="9349039"/>
          <a:ext cx="838200" cy="4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138225</xdr:rowOff>
    </xdr:from>
    <xdr:ext cx="534377" cy="259045"/>
    <xdr:sp macro="" textlink="">
      <xdr:nvSpPr>
        <xdr:cNvPr id="581" name="教育費平均値テキスト"/>
        <xdr:cNvSpPr txBox="1"/>
      </xdr:nvSpPr>
      <xdr:spPr>
        <a:xfrm>
          <a:off x="16370300" y="973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159798</xdr:rowOff>
    </xdr:from>
    <xdr:to>
      <xdr:col>23</xdr:col>
      <xdr:colOff>568325</xdr:colOff>
      <xdr:row>57</xdr:row>
      <xdr:rowOff>89948</xdr:rowOff>
    </xdr:to>
    <xdr:sp macro="" textlink="">
      <xdr:nvSpPr>
        <xdr:cNvPr id="582" name="フローチャート : 判断 581"/>
        <xdr:cNvSpPr/>
      </xdr:nvSpPr>
      <xdr:spPr>
        <a:xfrm>
          <a:off x="162687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90739</xdr:rowOff>
    </xdr:from>
    <xdr:to>
      <xdr:col>22</xdr:col>
      <xdr:colOff>365125</xdr:colOff>
      <xdr:row>56</xdr:row>
      <xdr:rowOff>83364</xdr:rowOff>
    </xdr:to>
    <xdr:cxnSp macro="">
      <xdr:nvCxnSpPr>
        <xdr:cNvPr id="583" name="直線コネクタ 582"/>
        <xdr:cNvCxnSpPr/>
      </xdr:nvCxnSpPr>
      <xdr:spPr>
        <a:xfrm flipV="1">
          <a:off x="14592300" y="9349039"/>
          <a:ext cx="889000" cy="3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4" name="フローチャート : 判断 583"/>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85" name="テキスト ボックス 584"/>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75770</xdr:rowOff>
    </xdr:from>
    <xdr:to>
      <xdr:col>21</xdr:col>
      <xdr:colOff>161925</xdr:colOff>
      <xdr:row>56</xdr:row>
      <xdr:rowOff>83364</xdr:rowOff>
    </xdr:to>
    <xdr:cxnSp macro="">
      <xdr:nvCxnSpPr>
        <xdr:cNvPr id="586" name="直線コネクタ 585"/>
        <xdr:cNvCxnSpPr/>
      </xdr:nvCxnSpPr>
      <xdr:spPr>
        <a:xfrm>
          <a:off x="13703300" y="8991170"/>
          <a:ext cx="889000" cy="69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87" name="フローチャート : 判断 586"/>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88" name="テキスト ボックス 587"/>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75770</xdr:rowOff>
    </xdr:from>
    <xdr:to>
      <xdr:col>19</xdr:col>
      <xdr:colOff>644525</xdr:colOff>
      <xdr:row>56</xdr:row>
      <xdr:rowOff>71851</xdr:rowOff>
    </xdr:to>
    <xdr:cxnSp macro="">
      <xdr:nvCxnSpPr>
        <xdr:cNvPr id="589" name="直線コネクタ 588"/>
        <xdr:cNvCxnSpPr/>
      </xdr:nvCxnSpPr>
      <xdr:spPr>
        <a:xfrm flipV="1">
          <a:off x="12814300" y="8991170"/>
          <a:ext cx="889000" cy="68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0" name="フローチャート : 判断 589"/>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1" name="テキスト ボックス 590"/>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2" name="フローチャート : 判断 591"/>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593" name="テキスト ボックス 592"/>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133985</xdr:rowOff>
    </xdr:from>
    <xdr:to>
      <xdr:col>23</xdr:col>
      <xdr:colOff>568325</xdr:colOff>
      <xdr:row>57</xdr:row>
      <xdr:rowOff>64135</xdr:rowOff>
    </xdr:to>
    <xdr:sp macro="" textlink="">
      <xdr:nvSpPr>
        <xdr:cNvPr id="599" name="円/楕円 598"/>
        <xdr:cNvSpPr/>
      </xdr:nvSpPr>
      <xdr:spPr>
        <a:xfrm>
          <a:off x="16268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156862</xdr:rowOff>
    </xdr:from>
    <xdr:ext cx="534377" cy="259045"/>
    <xdr:sp macro="" textlink="">
      <xdr:nvSpPr>
        <xdr:cNvPr id="600" name="教育費該当値テキスト"/>
        <xdr:cNvSpPr txBox="1"/>
      </xdr:nvSpPr>
      <xdr:spPr>
        <a:xfrm>
          <a:off x="16370300" y="95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65,139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39939</xdr:rowOff>
    </xdr:from>
    <xdr:to>
      <xdr:col>22</xdr:col>
      <xdr:colOff>415925</xdr:colOff>
      <xdr:row>54</xdr:row>
      <xdr:rowOff>141539</xdr:rowOff>
    </xdr:to>
    <xdr:sp macro="" textlink="">
      <xdr:nvSpPr>
        <xdr:cNvPr id="601" name="円/楕円 600"/>
        <xdr:cNvSpPr/>
      </xdr:nvSpPr>
      <xdr:spPr>
        <a:xfrm>
          <a:off x="15430500" y="92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158066</xdr:rowOff>
    </xdr:from>
    <xdr:ext cx="599010" cy="259045"/>
    <xdr:sp macro="" textlink="">
      <xdr:nvSpPr>
        <xdr:cNvPr id="602" name="テキスト ボックス 601"/>
        <xdr:cNvSpPr txBox="1"/>
      </xdr:nvSpPr>
      <xdr:spPr>
        <a:xfrm>
          <a:off x="15181794" y="907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160,709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32564</xdr:rowOff>
    </xdr:from>
    <xdr:to>
      <xdr:col>21</xdr:col>
      <xdr:colOff>212725</xdr:colOff>
      <xdr:row>56</xdr:row>
      <xdr:rowOff>134164</xdr:rowOff>
    </xdr:to>
    <xdr:sp macro="" textlink="">
      <xdr:nvSpPr>
        <xdr:cNvPr id="603" name="円/楕円 602"/>
        <xdr:cNvSpPr/>
      </xdr:nvSpPr>
      <xdr:spPr>
        <a:xfrm>
          <a:off x="14541500" y="96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150691</xdr:rowOff>
    </xdr:from>
    <xdr:ext cx="534377" cy="259045"/>
    <xdr:sp macro="" textlink="">
      <xdr:nvSpPr>
        <xdr:cNvPr id="604" name="テキスト ボックス 603"/>
        <xdr:cNvSpPr txBox="1"/>
      </xdr:nvSpPr>
      <xdr:spPr>
        <a:xfrm>
          <a:off x="14325111" y="94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87,322</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24970</xdr:rowOff>
    </xdr:from>
    <xdr:to>
      <xdr:col>20</xdr:col>
      <xdr:colOff>9525</xdr:colOff>
      <xdr:row>52</xdr:row>
      <xdr:rowOff>126570</xdr:rowOff>
    </xdr:to>
    <xdr:sp macro="" textlink="">
      <xdr:nvSpPr>
        <xdr:cNvPr id="605" name="円/楕円 604"/>
        <xdr:cNvSpPr/>
      </xdr:nvSpPr>
      <xdr:spPr>
        <a:xfrm>
          <a:off x="13652500" y="89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143097</xdr:rowOff>
    </xdr:from>
    <xdr:ext cx="599010" cy="259045"/>
    <xdr:sp macro="" textlink="">
      <xdr:nvSpPr>
        <xdr:cNvPr id="606" name="テキスト ボックス 605"/>
        <xdr:cNvSpPr txBox="1"/>
      </xdr:nvSpPr>
      <xdr:spPr>
        <a:xfrm>
          <a:off x="13403794" y="871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238,983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21051</xdr:rowOff>
    </xdr:from>
    <xdr:to>
      <xdr:col>18</xdr:col>
      <xdr:colOff>492125</xdr:colOff>
      <xdr:row>56</xdr:row>
      <xdr:rowOff>122651</xdr:rowOff>
    </xdr:to>
    <xdr:sp macro="" textlink="">
      <xdr:nvSpPr>
        <xdr:cNvPr id="607" name="円/楕円 606"/>
        <xdr:cNvSpPr/>
      </xdr:nvSpPr>
      <xdr:spPr>
        <a:xfrm>
          <a:off x="12763500" y="96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139178</xdr:rowOff>
    </xdr:from>
    <xdr:ext cx="534377" cy="259045"/>
    <xdr:sp macro="" textlink="">
      <xdr:nvSpPr>
        <xdr:cNvPr id="608" name="テキスト ボックス 607"/>
        <xdr:cNvSpPr txBox="1"/>
      </xdr:nvSpPr>
      <xdr:spPr>
        <a:xfrm>
          <a:off x="12547111" y="93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28" name="直線コネクタ 627"/>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29"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1"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2" name="直線コネクタ 631"/>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152633</xdr:rowOff>
    </xdr:from>
    <xdr:to>
      <xdr:col>23</xdr:col>
      <xdr:colOff>517525</xdr:colOff>
      <xdr:row>78</xdr:row>
      <xdr:rowOff>6981</xdr:rowOff>
    </xdr:to>
    <xdr:cxnSp macro="">
      <xdr:nvCxnSpPr>
        <xdr:cNvPr id="633" name="直線コネクタ 632"/>
        <xdr:cNvCxnSpPr/>
      </xdr:nvCxnSpPr>
      <xdr:spPr>
        <a:xfrm flipV="1">
          <a:off x="15481300" y="13354283"/>
          <a:ext cx="8382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4"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35" name="フローチャート : 判断 634"/>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6981</xdr:rowOff>
    </xdr:from>
    <xdr:to>
      <xdr:col>22</xdr:col>
      <xdr:colOff>365125</xdr:colOff>
      <xdr:row>78</xdr:row>
      <xdr:rowOff>15382</xdr:rowOff>
    </xdr:to>
    <xdr:cxnSp macro="">
      <xdr:nvCxnSpPr>
        <xdr:cNvPr id="636" name="直線コネクタ 635"/>
        <xdr:cNvCxnSpPr/>
      </xdr:nvCxnSpPr>
      <xdr:spPr>
        <a:xfrm flipV="1">
          <a:off x="14592300" y="13380081"/>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37" name="フローチャート : 判断 636"/>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38" name="テキスト ボックス 637"/>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14874</xdr:rowOff>
    </xdr:from>
    <xdr:to>
      <xdr:col>21</xdr:col>
      <xdr:colOff>161925</xdr:colOff>
      <xdr:row>78</xdr:row>
      <xdr:rowOff>15382</xdr:rowOff>
    </xdr:to>
    <xdr:cxnSp macro="">
      <xdr:nvCxnSpPr>
        <xdr:cNvPr id="639" name="直線コネクタ 638"/>
        <xdr:cNvCxnSpPr/>
      </xdr:nvCxnSpPr>
      <xdr:spPr>
        <a:xfrm>
          <a:off x="13703300" y="1338797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0" name="フローチャート : 判断 639"/>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1" name="テキスト ボックス 640"/>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14874</xdr:rowOff>
    </xdr:from>
    <xdr:to>
      <xdr:col>19</xdr:col>
      <xdr:colOff>644525</xdr:colOff>
      <xdr:row>78</xdr:row>
      <xdr:rowOff>15553</xdr:rowOff>
    </xdr:to>
    <xdr:cxnSp macro="">
      <xdr:nvCxnSpPr>
        <xdr:cNvPr id="642" name="直線コネクタ 641"/>
        <xdr:cNvCxnSpPr/>
      </xdr:nvCxnSpPr>
      <xdr:spPr>
        <a:xfrm flipV="1">
          <a:off x="12814300" y="13387974"/>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3" name="フローチャート : 判断 642"/>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4" name="テキスト ボックス 643"/>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45" name="フローチャート : 判断 644"/>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46" name="テキスト ボックス 645"/>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101833</xdr:rowOff>
    </xdr:from>
    <xdr:to>
      <xdr:col>23</xdr:col>
      <xdr:colOff>568325</xdr:colOff>
      <xdr:row>78</xdr:row>
      <xdr:rowOff>31983</xdr:rowOff>
    </xdr:to>
    <xdr:sp macro="" textlink="">
      <xdr:nvSpPr>
        <xdr:cNvPr id="652" name="円/楕円 651"/>
        <xdr:cNvSpPr/>
      </xdr:nvSpPr>
      <xdr:spPr>
        <a:xfrm>
          <a:off x="16268700" y="1330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61210</xdr:rowOff>
    </xdr:from>
    <xdr:ext cx="469744" cy="259045"/>
    <xdr:sp macro="" textlink="">
      <xdr:nvSpPr>
        <xdr:cNvPr id="653" name="災害復旧費該当値テキスト"/>
        <xdr:cNvSpPr txBox="1"/>
      </xdr:nvSpPr>
      <xdr:spPr>
        <a:xfrm>
          <a:off x="16370300" y="1309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127631</xdr:rowOff>
    </xdr:from>
    <xdr:to>
      <xdr:col>22</xdr:col>
      <xdr:colOff>415925</xdr:colOff>
      <xdr:row>78</xdr:row>
      <xdr:rowOff>57781</xdr:rowOff>
    </xdr:to>
    <xdr:sp macro="" textlink="">
      <xdr:nvSpPr>
        <xdr:cNvPr id="654" name="円/楕円 653"/>
        <xdr:cNvSpPr/>
      </xdr:nvSpPr>
      <xdr:spPr>
        <a:xfrm>
          <a:off x="15430500" y="133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48908</xdr:rowOff>
    </xdr:from>
    <xdr:ext cx="469744" cy="259045"/>
    <xdr:sp macro="" textlink="">
      <xdr:nvSpPr>
        <xdr:cNvPr id="655" name="テキスト ボックス 654"/>
        <xdr:cNvSpPr txBox="1"/>
      </xdr:nvSpPr>
      <xdr:spPr>
        <a:xfrm>
          <a:off x="15246427" y="1342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136032</xdr:rowOff>
    </xdr:from>
    <xdr:to>
      <xdr:col>21</xdr:col>
      <xdr:colOff>212725</xdr:colOff>
      <xdr:row>78</xdr:row>
      <xdr:rowOff>66182</xdr:rowOff>
    </xdr:to>
    <xdr:sp macro="" textlink="">
      <xdr:nvSpPr>
        <xdr:cNvPr id="656" name="円/楕円 655"/>
        <xdr:cNvSpPr/>
      </xdr:nvSpPr>
      <xdr:spPr>
        <a:xfrm>
          <a:off x="14541500" y="1333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57309</xdr:rowOff>
    </xdr:from>
    <xdr:ext cx="469744" cy="259045"/>
    <xdr:sp macro="" textlink="">
      <xdr:nvSpPr>
        <xdr:cNvPr id="657" name="テキスト ボックス 656"/>
        <xdr:cNvSpPr txBox="1"/>
      </xdr:nvSpPr>
      <xdr:spPr>
        <a:xfrm>
          <a:off x="14357427" y="134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135524</xdr:rowOff>
    </xdr:from>
    <xdr:to>
      <xdr:col>20</xdr:col>
      <xdr:colOff>9525</xdr:colOff>
      <xdr:row>78</xdr:row>
      <xdr:rowOff>65674</xdr:rowOff>
    </xdr:to>
    <xdr:sp macro="" textlink="">
      <xdr:nvSpPr>
        <xdr:cNvPr id="658" name="円/楕円 657"/>
        <xdr:cNvSpPr/>
      </xdr:nvSpPr>
      <xdr:spPr>
        <a:xfrm>
          <a:off x="13652500" y="133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56801</xdr:rowOff>
    </xdr:from>
    <xdr:ext cx="469744" cy="259045"/>
    <xdr:sp macro="" textlink="">
      <xdr:nvSpPr>
        <xdr:cNvPr id="659" name="テキスト ボックス 658"/>
        <xdr:cNvSpPr txBox="1"/>
      </xdr:nvSpPr>
      <xdr:spPr>
        <a:xfrm>
          <a:off x="13468427" y="134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136203</xdr:rowOff>
    </xdr:from>
    <xdr:to>
      <xdr:col>18</xdr:col>
      <xdr:colOff>492125</xdr:colOff>
      <xdr:row>78</xdr:row>
      <xdr:rowOff>66353</xdr:rowOff>
    </xdr:to>
    <xdr:sp macro="" textlink="">
      <xdr:nvSpPr>
        <xdr:cNvPr id="660" name="円/楕円 659"/>
        <xdr:cNvSpPr/>
      </xdr:nvSpPr>
      <xdr:spPr>
        <a:xfrm>
          <a:off x="12763500" y="133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57480</xdr:rowOff>
    </xdr:from>
    <xdr:ext cx="469744" cy="259045"/>
    <xdr:sp macro="" textlink="">
      <xdr:nvSpPr>
        <xdr:cNvPr id="661" name="テキスト ボックス 660"/>
        <xdr:cNvSpPr txBox="1"/>
      </xdr:nvSpPr>
      <xdr:spPr>
        <a:xfrm>
          <a:off x="12579427" y="1343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1" name="テキスト ボックス 68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87" name="直線コネクタ 686"/>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88"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89" name="直線コネクタ 688"/>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0"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1" name="直線コネクタ 690"/>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164226</xdr:rowOff>
    </xdr:from>
    <xdr:to>
      <xdr:col>23</xdr:col>
      <xdr:colOff>517525</xdr:colOff>
      <xdr:row>93</xdr:row>
      <xdr:rowOff>107533</xdr:rowOff>
    </xdr:to>
    <xdr:cxnSp macro="">
      <xdr:nvCxnSpPr>
        <xdr:cNvPr id="692" name="直線コネクタ 691"/>
        <xdr:cNvCxnSpPr/>
      </xdr:nvCxnSpPr>
      <xdr:spPr>
        <a:xfrm>
          <a:off x="15481300" y="15937626"/>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3"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4" name="フローチャート : 判断 693"/>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164226</xdr:rowOff>
    </xdr:from>
    <xdr:to>
      <xdr:col>22</xdr:col>
      <xdr:colOff>365125</xdr:colOff>
      <xdr:row>94</xdr:row>
      <xdr:rowOff>56609</xdr:rowOff>
    </xdr:to>
    <xdr:cxnSp macro="">
      <xdr:nvCxnSpPr>
        <xdr:cNvPr id="695" name="直線コネクタ 694"/>
        <xdr:cNvCxnSpPr/>
      </xdr:nvCxnSpPr>
      <xdr:spPr>
        <a:xfrm flipV="1">
          <a:off x="14592300" y="15937626"/>
          <a:ext cx="889000" cy="23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696" name="フローチャート : 判断 695"/>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59664</xdr:rowOff>
    </xdr:from>
    <xdr:ext cx="534377" cy="259045"/>
    <xdr:sp macro="" textlink="">
      <xdr:nvSpPr>
        <xdr:cNvPr id="697" name="テキスト ボックス 696"/>
        <xdr:cNvSpPr txBox="1"/>
      </xdr:nvSpPr>
      <xdr:spPr>
        <a:xfrm>
          <a:off x="15214111" y="165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56609</xdr:rowOff>
    </xdr:from>
    <xdr:to>
      <xdr:col>21</xdr:col>
      <xdr:colOff>161925</xdr:colOff>
      <xdr:row>95</xdr:row>
      <xdr:rowOff>29460</xdr:rowOff>
    </xdr:to>
    <xdr:cxnSp macro="">
      <xdr:nvCxnSpPr>
        <xdr:cNvPr id="698" name="直線コネクタ 697"/>
        <xdr:cNvCxnSpPr/>
      </xdr:nvCxnSpPr>
      <xdr:spPr>
        <a:xfrm flipV="1">
          <a:off x="13703300" y="16172909"/>
          <a:ext cx="889000" cy="14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699" name="フローチャート : 判断 698"/>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35475</xdr:rowOff>
    </xdr:from>
    <xdr:ext cx="534377" cy="259045"/>
    <xdr:sp macro="" textlink="">
      <xdr:nvSpPr>
        <xdr:cNvPr id="700" name="テキスト ボックス 699"/>
        <xdr:cNvSpPr txBox="1"/>
      </xdr:nvSpPr>
      <xdr:spPr>
        <a:xfrm>
          <a:off x="14325111" y="16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91672</xdr:rowOff>
    </xdr:from>
    <xdr:to>
      <xdr:col>19</xdr:col>
      <xdr:colOff>644525</xdr:colOff>
      <xdr:row>95</xdr:row>
      <xdr:rowOff>29460</xdr:rowOff>
    </xdr:to>
    <xdr:cxnSp macro="">
      <xdr:nvCxnSpPr>
        <xdr:cNvPr id="701" name="直線コネクタ 700"/>
        <xdr:cNvCxnSpPr/>
      </xdr:nvCxnSpPr>
      <xdr:spPr>
        <a:xfrm>
          <a:off x="12814300" y="15693622"/>
          <a:ext cx="889000" cy="6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2" name="フローチャート : 判断 701"/>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37740</xdr:rowOff>
    </xdr:from>
    <xdr:ext cx="534377" cy="259045"/>
    <xdr:sp macro="" textlink="">
      <xdr:nvSpPr>
        <xdr:cNvPr id="703" name="テキスト ボックス 702"/>
        <xdr:cNvSpPr txBox="1"/>
      </xdr:nvSpPr>
      <xdr:spPr>
        <a:xfrm>
          <a:off x="13436111"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4" name="フローチャート : 判断 703"/>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17884</xdr:rowOff>
    </xdr:from>
    <xdr:ext cx="534377" cy="259045"/>
    <xdr:sp macro="" textlink="">
      <xdr:nvSpPr>
        <xdr:cNvPr id="705" name="テキスト ボックス 704"/>
        <xdr:cNvSpPr txBox="1"/>
      </xdr:nvSpPr>
      <xdr:spPr>
        <a:xfrm>
          <a:off x="12547111" y="164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56733</xdr:rowOff>
    </xdr:from>
    <xdr:to>
      <xdr:col>23</xdr:col>
      <xdr:colOff>568325</xdr:colOff>
      <xdr:row>93</xdr:row>
      <xdr:rowOff>158333</xdr:rowOff>
    </xdr:to>
    <xdr:sp macro="" textlink="">
      <xdr:nvSpPr>
        <xdr:cNvPr id="711" name="円/楕円 710"/>
        <xdr:cNvSpPr/>
      </xdr:nvSpPr>
      <xdr:spPr>
        <a:xfrm>
          <a:off x="16268700" y="160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79610</xdr:rowOff>
    </xdr:from>
    <xdr:ext cx="534377" cy="259045"/>
    <xdr:sp macro="" textlink="">
      <xdr:nvSpPr>
        <xdr:cNvPr id="712" name="公債費該当値テキスト"/>
        <xdr:cNvSpPr txBox="1"/>
      </xdr:nvSpPr>
      <xdr:spPr>
        <a:xfrm>
          <a:off x="16370300" y="158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93,705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113426</xdr:rowOff>
    </xdr:from>
    <xdr:to>
      <xdr:col>22</xdr:col>
      <xdr:colOff>415925</xdr:colOff>
      <xdr:row>93</xdr:row>
      <xdr:rowOff>43576</xdr:rowOff>
    </xdr:to>
    <xdr:sp macro="" textlink="">
      <xdr:nvSpPr>
        <xdr:cNvPr id="713" name="円/楕円 712"/>
        <xdr:cNvSpPr/>
      </xdr:nvSpPr>
      <xdr:spPr>
        <a:xfrm>
          <a:off x="15430500" y="158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60103</xdr:rowOff>
    </xdr:from>
    <xdr:ext cx="599010" cy="259045"/>
    <xdr:sp macro="" textlink="">
      <xdr:nvSpPr>
        <xdr:cNvPr id="714" name="テキスト ボックス 713"/>
        <xdr:cNvSpPr txBox="1"/>
      </xdr:nvSpPr>
      <xdr:spPr>
        <a:xfrm>
          <a:off x="15181794" y="156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5809</xdr:rowOff>
    </xdr:from>
    <xdr:to>
      <xdr:col>21</xdr:col>
      <xdr:colOff>212725</xdr:colOff>
      <xdr:row>94</xdr:row>
      <xdr:rowOff>107409</xdr:rowOff>
    </xdr:to>
    <xdr:sp macro="" textlink="">
      <xdr:nvSpPr>
        <xdr:cNvPr id="715" name="円/楕円 714"/>
        <xdr:cNvSpPr/>
      </xdr:nvSpPr>
      <xdr:spPr>
        <a:xfrm>
          <a:off x="14541500" y="161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123936</xdr:rowOff>
    </xdr:from>
    <xdr:ext cx="534377" cy="259045"/>
    <xdr:sp macro="" textlink="">
      <xdr:nvSpPr>
        <xdr:cNvPr id="716" name="テキスト ボックス 715"/>
        <xdr:cNvSpPr txBox="1"/>
      </xdr:nvSpPr>
      <xdr:spPr>
        <a:xfrm>
          <a:off x="14325111" y="158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150110</xdr:rowOff>
    </xdr:from>
    <xdr:to>
      <xdr:col>20</xdr:col>
      <xdr:colOff>9525</xdr:colOff>
      <xdr:row>95</xdr:row>
      <xdr:rowOff>80260</xdr:rowOff>
    </xdr:to>
    <xdr:sp macro="" textlink="">
      <xdr:nvSpPr>
        <xdr:cNvPr id="717" name="円/楕円 716"/>
        <xdr:cNvSpPr/>
      </xdr:nvSpPr>
      <xdr:spPr>
        <a:xfrm>
          <a:off x="13652500" y="16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96787</xdr:rowOff>
    </xdr:from>
    <xdr:ext cx="534377" cy="259045"/>
    <xdr:sp macro="" textlink="">
      <xdr:nvSpPr>
        <xdr:cNvPr id="718" name="テキスト ボックス 717"/>
        <xdr:cNvSpPr txBox="1"/>
      </xdr:nvSpPr>
      <xdr:spPr>
        <a:xfrm>
          <a:off x="13436111" y="160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69,377</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40872</xdr:rowOff>
    </xdr:from>
    <xdr:to>
      <xdr:col>18</xdr:col>
      <xdr:colOff>492125</xdr:colOff>
      <xdr:row>91</xdr:row>
      <xdr:rowOff>142472</xdr:rowOff>
    </xdr:to>
    <xdr:sp macro="" textlink="">
      <xdr:nvSpPr>
        <xdr:cNvPr id="719" name="円/楕円 718"/>
        <xdr:cNvSpPr/>
      </xdr:nvSpPr>
      <xdr:spPr>
        <a:xfrm>
          <a:off x="12763500" y="156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158999</xdr:rowOff>
    </xdr:from>
    <xdr:ext cx="599010" cy="259045"/>
    <xdr:sp macro="" textlink="">
      <xdr:nvSpPr>
        <xdr:cNvPr id="720" name="テキスト ボックス 719"/>
        <xdr:cNvSpPr txBox="1"/>
      </xdr:nvSpPr>
      <xdr:spPr>
        <a:xfrm>
          <a:off x="12514794" y="1541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4" name="直線コネクタ 743"/>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45"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47"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48" name="直線コネクタ 747"/>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0"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1" name="フローチャート : 判断 750"/>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3" name="フローチャート : 判断 752"/>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4" name="テキスト ボックス 753"/>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56" name="フローチャート : 判断 755"/>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57" name="テキスト ボックス 756"/>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59" name="フローチャート : 判断 758"/>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0" name="テキスト ボックス 759"/>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1" name="フローチャート : 判断 760"/>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2" name="テキスト ボックス 761"/>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69"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衛生費及び消防費については、近隣団体に事務委託を実施しているため、類似団体平均額を大きく下回っている。</a:t>
          </a:r>
          <a:endParaRPr kumimoji="1" lang="en-US" altLang="ja-JP" sz="1300">
            <a:latin typeface="ＭＳ Ｐゴシック"/>
          </a:endParaRPr>
        </a:p>
        <a:p>
          <a:r>
            <a:rPr kumimoji="1" lang="ja-JP" altLang="en-US" sz="1300">
              <a:latin typeface="ＭＳ Ｐゴシック"/>
            </a:rPr>
            <a:t>教育費については、小学校統合事業にかかる本体工事が</a:t>
          </a:r>
          <a:r>
            <a:rPr kumimoji="1" lang="en-US" altLang="ja-JP" sz="1300">
              <a:latin typeface="ＭＳ Ｐゴシック"/>
            </a:rPr>
            <a:t>H26</a:t>
          </a:r>
          <a:r>
            <a:rPr kumimoji="1" lang="ja-JP" altLang="en-US" sz="1300">
              <a:latin typeface="ＭＳ Ｐゴシック"/>
            </a:rPr>
            <a:t>に完了したため、前年度より大きく減額している。</a:t>
          </a:r>
          <a:endParaRPr kumimoji="1" lang="en-US" altLang="ja-JP" sz="1300">
            <a:latin typeface="ＭＳ Ｐゴシック"/>
          </a:endParaRPr>
        </a:p>
        <a:p>
          <a:r>
            <a:rPr kumimoji="1" lang="ja-JP" altLang="en-US" sz="1300">
              <a:latin typeface="ＭＳ Ｐゴシック"/>
            </a:rPr>
            <a:t>商工費については、地方創生加速化交付金による商工振興事業の増額により、前年度より大きく増額している。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国補正による国庫補助金並びにこれに付帯する補正予算債の起債充当により、一般財源額が減少し、財政調整基金の積立てが実施された。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全会計で赤字額はなく、黒字額は標準財政規模比で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前後を保っている。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分譲宅地造成</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より新規の分譲を開始、半数が売却されたことから、</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には売れ行きが鈍化し、黒字額が減額している。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全体では</a:t>
          </a:r>
          <a:r>
            <a:rPr kumimoji="1" lang="ja-JP" altLang="ja-JP" sz="1100">
              <a:solidFill>
                <a:schemeClr val="dk1"/>
              </a:solidFill>
              <a:effectLst/>
              <a:latin typeface="+mn-lt"/>
              <a:ea typeface="+mn-ea"/>
              <a:cs typeface="+mn-cs"/>
            </a:rPr>
            <a:t>、標準財政規模比が</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ポイント減少している。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11197193</v>
      </c>
      <c r="BO4" s="379"/>
      <c r="BP4" s="379"/>
      <c r="BQ4" s="379"/>
      <c r="BR4" s="379"/>
      <c r="BS4" s="379"/>
      <c r="BT4" s="379"/>
      <c r="BU4" s="380"/>
      <c r="BV4" s="378">
        <v>12671333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0.5</v>
      </c>
      <c r="CU4" s="385"/>
      <c r="CV4" s="385"/>
      <c r="CW4" s="385"/>
      <c r="CX4" s="385"/>
      <c r="CY4" s="385"/>
      <c r="CZ4" s="385"/>
      <c r="DA4" s="386"/>
      <c r="DB4" s="384">
        <v>0.5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11015039</v>
      </c>
      <c r="BO5" s="416"/>
      <c r="BP5" s="416"/>
      <c r="BQ5" s="416"/>
      <c r="BR5" s="416"/>
      <c r="BS5" s="416"/>
      <c r="BT5" s="416"/>
      <c r="BU5" s="417"/>
      <c r="BV5" s="415">
        <v>12351350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77.8</v>
      </c>
      <c r="CU5" s="413"/>
      <c r="CV5" s="413"/>
      <c r="CW5" s="413"/>
      <c r="CX5" s="413"/>
      <c r="CY5" s="413"/>
      <c r="CZ5" s="413"/>
      <c r="DA5" s="414"/>
      <c r="DB5" s="412">
        <v>82.2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182154</v>
      </c>
      <c r="BO6" s="416"/>
      <c r="BP6" s="416"/>
      <c r="BQ6" s="416"/>
      <c r="BR6" s="416"/>
      <c r="BS6" s="416"/>
      <c r="BT6" s="416"/>
      <c r="BU6" s="417"/>
      <c r="BV6" s="415">
        <v>319983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v>
      </c>
      <c r="CU6" s="453"/>
      <c r="CV6" s="453"/>
      <c r="CW6" s="453"/>
      <c r="CX6" s="453"/>
      <c r="CY6" s="453"/>
      <c r="CZ6" s="453"/>
      <c r="DA6" s="454"/>
      <c r="DB6" s="452">
        <v>87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144690</v>
      </c>
      <c r="BO7" s="416"/>
      <c r="BP7" s="416"/>
      <c r="BQ7" s="416"/>
      <c r="BR7" s="416"/>
      <c r="BS7" s="416"/>
      <c r="BT7" s="416"/>
      <c r="BU7" s="417"/>
      <c r="BV7" s="415">
        <v>287739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7110610</v>
      </c>
      <c r="CU7" s="416"/>
      <c r="CV7" s="416"/>
      <c r="CW7" s="416"/>
      <c r="CX7" s="416"/>
      <c r="CY7" s="416"/>
      <c r="CZ7" s="416"/>
      <c r="DA7" s="417"/>
      <c r="DB7" s="415">
        <v>6822223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37464</v>
      </c>
      <c r="BO8" s="416"/>
      <c r="BP8" s="416"/>
      <c r="BQ8" s="416"/>
      <c r="BR8" s="416"/>
      <c r="BS8" s="416"/>
      <c r="BT8" s="416"/>
      <c r="BU8" s="417"/>
      <c r="BV8" s="415">
        <v>32244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17571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5220</v>
      </c>
      <c r="BO9" s="416"/>
      <c r="BP9" s="416"/>
      <c r="BQ9" s="416"/>
      <c r="BR9" s="416"/>
      <c r="BS9" s="416"/>
      <c r="BT9" s="416"/>
      <c r="BU9" s="417"/>
      <c r="BV9" s="415">
        <v>2617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21.6</v>
      </c>
      <c r="CU9" s="413"/>
      <c r="CV9" s="413"/>
      <c r="CW9" s="413"/>
      <c r="CX9" s="413"/>
      <c r="CY9" s="413"/>
      <c r="CZ9" s="413"/>
      <c r="DA9" s="414"/>
      <c r="DB9" s="412">
        <v>23.6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18535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585508</v>
      </c>
      <c r="BO10" s="416"/>
      <c r="BP10" s="416"/>
      <c r="BQ10" s="416"/>
      <c r="BR10" s="416"/>
      <c r="BS10" s="416"/>
      <c r="BT10" s="416"/>
      <c r="BU10" s="417"/>
      <c r="BV10" s="415">
        <v>5170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v>354597</v>
      </c>
      <c r="BO11" s="416"/>
      <c r="BP11" s="416"/>
      <c r="BQ11" s="416"/>
      <c r="BR11" s="416"/>
      <c r="BS11" s="416"/>
      <c r="BT11" s="416"/>
      <c r="BU11" s="417"/>
      <c r="BV11" s="415">
        <v>554080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18717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97</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v>318180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18535</v>
      </c>
      <c r="S13" s="497"/>
      <c r="T13" s="497"/>
      <c r="U13" s="497"/>
      <c r="V13" s="498"/>
      <c r="W13" s="431" t="s">
        <v>118</v>
      </c>
      <c r="X13" s="432"/>
      <c r="Y13" s="432"/>
      <c r="Z13" s="432"/>
      <c r="AA13" s="432"/>
      <c r="AB13" s="422"/>
      <c r="AC13" s="466">
        <v>436</v>
      </c>
      <c r="AD13" s="467"/>
      <c r="AE13" s="467"/>
      <c r="AF13" s="467"/>
      <c r="AG13" s="506"/>
      <c r="AH13" s="466">
        <v>653</v>
      </c>
      <c r="AI13" s="467"/>
      <c r="AJ13" s="467"/>
      <c r="AK13" s="467"/>
      <c r="AL13" s="468"/>
      <c r="AM13" s="444" t="s">
        <v>119</v>
      </c>
      <c r="AN13" s="445"/>
      <c r="AO13" s="445"/>
      <c r="AP13" s="445"/>
      <c r="AQ13" s="445"/>
      <c r="AR13" s="445"/>
      <c r="AS13" s="445"/>
      <c r="AT13" s="446"/>
      <c r="AU13" s="447" t="s">
        <v>97</v>
      </c>
      <c r="AV13" s="448"/>
      <c r="AW13" s="448"/>
      <c r="AX13" s="448"/>
      <c r="AY13" s="449" t="s">
        <v>120</v>
      </c>
      <c r="AZ13" s="450"/>
      <c r="BA13" s="450"/>
      <c r="BB13" s="450"/>
      <c r="BC13" s="450"/>
      <c r="BD13" s="450"/>
      <c r="BE13" s="450"/>
      <c r="BF13" s="450"/>
      <c r="BG13" s="450"/>
      <c r="BH13" s="450"/>
      <c r="BI13" s="450"/>
      <c r="BJ13" s="450"/>
      <c r="BK13" s="450"/>
      <c r="BL13" s="450"/>
      <c r="BM13" s="451"/>
      <c r="BN13" s="415">
        <v>945325</v>
      </c>
      <c r="BO13" s="416"/>
      <c r="BP13" s="416"/>
      <c r="BQ13" s="416"/>
      <c r="BR13" s="416"/>
      <c r="BS13" s="416"/>
      <c r="BT13" s="416"/>
      <c r="BU13" s="417"/>
      <c r="BV13" s="415">
        <v>243687</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11.7</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18965</v>
      </c>
      <c r="S14" s="497"/>
      <c r="T14" s="497"/>
      <c r="U14" s="497"/>
      <c r="V14" s="498"/>
      <c r="W14" s="405"/>
      <c r="X14" s="406"/>
      <c r="Y14" s="406"/>
      <c r="Z14" s="406"/>
      <c r="AA14" s="406"/>
      <c r="AB14" s="395"/>
      <c r="AC14" s="499">
        <v>5</v>
      </c>
      <c r="AD14" s="500"/>
      <c r="AE14" s="500"/>
      <c r="AF14" s="500"/>
      <c r="AG14" s="501"/>
      <c r="AH14" s="499">
        <v>6.8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73.2</v>
      </c>
      <c r="CU14" s="511"/>
      <c r="CV14" s="511"/>
      <c r="CW14" s="511"/>
      <c r="CX14" s="511"/>
      <c r="CY14" s="511"/>
      <c r="CZ14" s="511"/>
      <c r="DA14" s="512"/>
      <c r="DB14" s="510">
        <v>84.7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18788</v>
      </c>
      <c r="S15" s="497"/>
      <c r="T15" s="497"/>
      <c r="U15" s="497"/>
      <c r="V15" s="498"/>
      <c r="W15" s="431" t="s">
        <v>124</v>
      </c>
      <c r="X15" s="432"/>
      <c r="Y15" s="432"/>
      <c r="Z15" s="432"/>
      <c r="AA15" s="432"/>
      <c r="AB15" s="422"/>
      <c r="AC15" s="466">
        <v>3189</v>
      </c>
      <c r="AD15" s="467"/>
      <c r="AE15" s="467"/>
      <c r="AF15" s="467"/>
      <c r="AG15" s="506"/>
      <c r="AH15" s="466">
        <v>3773</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1654416</v>
      </c>
      <c r="BO15" s="379"/>
      <c r="BP15" s="379"/>
      <c r="BQ15" s="379"/>
      <c r="BR15" s="379"/>
      <c r="BS15" s="379"/>
      <c r="BT15" s="379"/>
      <c r="BU15" s="380"/>
      <c r="BV15" s="378">
        <v>1571976</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36.5</v>
      </c>
      <c r="AD16" s="500"/>
      <c r="AE16" s="500"/>
      <c r="AF16" s="500"/>
      <c r="AG16" s="501"/>
      <c r="AH16" s="499">
        <v>39.1</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5484696</v>
      </c>
      <c r="BO16" s="416"/>
      <c r="BP16" s="416"/>
      <c r="BQ16" s="416"/>
      <c r="BR16" s="416"/>
      <c r="BS16" s="416"/>
      <c r="BT16" s="416"/>
      <c r="BU16" s="417"/>
      <c r="BV16" s="415">
        <v>5064323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5119</v>
      </c>
      <c r="AD17" s="467"/>
      <c r="AE17" s="467"/>
      <c r="AF17" s="467"/>
      <c r="AG17" s="506"/>
      <c r="AH17" s="466">
        <v>5218</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2056773</v>
      </c>
      <c r="BO17" s="416"/>
      <c r="BP17" s="416"/>
      <c r="BQ17" s="416"/>
      <c r="BR17" s="416"/>
      <c r="BS17" s="416"/>
      <c r="BT17" s="416"/>
      <c r="BU17" s="417"/>
      <c r="BV17" s="415">
        <v>1982207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89.45</v>
      </c>
      <c r="M18" s="528"/>
      <c r="N18" s="528"/>
      <c r="O18" s="528"/>
      <c r="P18" s="528"/>
      <c r="Q18" s="528"/>
      <c r="R18" s="529"/>
      <c r="S18" s="529"/>
      <c r="T18" s="529"/>
      <c r="U18" s="529"/>
      <c r="V18" s="530"/>
      <c r="W18" s="433"/>
      <c r="X18" s="434"/>
      <c r="Y18" s="434"/>
      <c r="Z18" s="434"/>
      <c r="AA18" s="434"/>
      <c r="AB18" s="425"/>
      <c r="AC18" s="531">
        <v>58.5</v>
      </c>
      <c r="AD18" s="532"/>
      <c r="AE18" s="532"/>
      <c r="AF18" s="532"/>
      <c r="AG18" s="533"/>
      <c r="AH18" s="531">
        <v>54</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5644123</v>
      </c>
      <c r="BO18" s="416"/>
      <c r="BP18" s="416"/>
      <c r="BQ18" s="416"/>
      <c r="BR18" s="416"/>
      <c r="BS18" s="416"/>
      <c r="BT18" s="416"/>
      <c r="BU18" s="417"/>
      <c r="BV18" s="415">
        <v>5658233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196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8076840</v>
      </c>
      <c r="BO19" s="416"/>
      <c r="BP19" s="416"/>
      <c r="BQ19" s="416"/>
      <c r="BR19" s="416"/>
      <c r="BS19" s="416"/>
      <c r="BT19" s="416"/>
      <c r="BU19" s="417"/>
      <c r="BV19" s="415">
        <v>8123719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6055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15699389</v>
      </c>
      <c r="BO23" s="416"/>
      <c r="BP23" s="416"/>
      <c r="BQ23" s="416"/>
      <c r="BR23" s="416"/>
      <c r="BS23" s="416"/>
      <c r="BT23" s="416"/>
      <c r="BU23" s="417"/>
      <c r="BV23" s="415">
        <v>16368654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7900</v>
      </c>
      <c r="R24" s="467"/>
      <c r="S24" s="467"/>
      <c r="T24" s="467"/>
      <c r="U24" s="467"/>
      <c r="V24" s="506"/>
      <c r="W24" s="561"/>
      <c r="X24" s="549"/>
      <c r="Y24" s="550"/>
      <c r="Z24" s="465" t="s">
        <v>147</v>
      </c>
      <c r="AA24" s="445"/>
      <c r="AB24" s="445"/>
      <c r="AC24" s="445"/>
      <c r="AD24" s="445"/>
      <c r="AE24" s="445"/>
      <c r="AF24" s="445"/>
      <c r="AG24" s="446"/>
      <c r="AH24" s="466">
        <v>214</v>
      </c>
      <c r="AI24" s="467"/>
      <c r="AJ24" s="467"/>
      <c r="AK24" s="467"/>
      <c r="AL24" s="506"/>
      <c r="AM24" s="466">
        <v>574162</v>
      </c>
      <c r="AN24" s="467"/>
      <c r="AO24" s="467"/>
      <c r="AP24" s="467"/>
      <c r="AQ24" s="467"/>
      <c r="AR24" s="506"/>
      <c r="AS24" s="466">
        <v>2683</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8324060</v>
      </c>
      <c r="BO24" s="416"/>
      <c r="BP24" s="416"/>
      <c r="BQ24" s="416"/>
      <c r="BR24" s="416"/>
      <c r="BS24" s="416"/>
      <c r="BT24" s="416"/>
      <c r="BU24" s="417"/>
      <c r="BV24" s="415">
        <v>8243934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6200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230229</v>
      </c>
      <c r="BO25" s="379"/>
      <c r="BP25" s="379"/>
      <c r="BQ25" s="379"/>
      <c r="BR25" s="379"/>
      <c r="BS25" s="379"/>
      <c r="BT25" s="379"/>
      <c r="BU25" s="380"/>
      <c r="BV25" s="378">
        <v>285229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5600</v>
      </c>
      <c r="R26" s="467"/>
      <c r="S26" s="467"/>
      <c r="T26" s="467"/>
      <c r="U26" s="467"/>
      <c r="V26" s="506"/>
      <c r="W26" s="561"/>
      <c r="X26" s="549"/>
      <c r="Y26" s="550"/>
      <c r="Z26" s="465" t="s">
        <v>154</v>
      </c>
      <c r="AA26" s="571"/>
      <c r="AB26" s="571"/>
      <c r="AC26" s="571"/>
      <c r="AD26" s="571"/>
      <c r="AE26" s="571"/>
      <c r="AF26" s="571"/>
      <c r="AG26" s="572"/>
      <c r="AH26" s="466">
        <v>10</v>
      </c>
      <c r="AI26" s="467"/>
      <c r="AJ26" s="467"/>
      <c r="AK26" s="467"/>
      <c r="AL26" s="506"/>
      <c r="AM26" s="466">
        <v>22410</v>
      </c>
      <c r="AN26" s="467"/>
      <c r="AO26" s="467"/>
      <c r="AP26" s="467"/>
      <c r="AQ26" s="467"/>
      <c r="AR26" s="506"/>
      <c r="AS26" s="466">
        <v>2241</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3200</v>
      </c>
      <c r="R27" s="467"/>
      <c r="S27" s="467"/>
      <c r="T27" s="467"/>
      <c r="U27" s="467"/>
      <c r="V27" s="506"/>
      <c r="W27" s="561"/>
      <c r="X27" s="549"/>
      <c r="Y27" s="550"/>
      <c r="Z27" s="465" t="s">
        <v>157</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157290</v>
      </c>
      <c r="BO27" s="585"/>
      <c r="BP27" s="585"/>
      <c r="BQ27" s="585"/>
      <c r="BR27" s="585"/>
      <c r="BS27" s="585"/>
      <c r="BT27" s="585"/>
      <c r="BU27" s="586"/>
      <c r="BV27" s="584">
        <v>157238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2760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6482861</v>
      </c>
      <c r="BO28" s="379"/>
      <c r="BP28" s="379"/>
      <c r="BQ28" s="379"/>
      <c r="BR28" s="379"/>
      <c r="BS28" s="379"/>
      <c r="BT28" s="379"/>
      <c r="BU28" s="380"/>
      <c r="BV28" s="378">
        <v>5880353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12</v>
      </c>
      <c r="M29" s="467"/>
      <c r="N29" s="467"/>
      <c r="O29" s="467"/>
      <c r="P29" s="506"/>
      <c r="Q29" s="466">
        <v>2550</v>
      </c>
      <c r="R29" s="467"/>
      <c r="S29" s="467"/>
      <c r="T29" s="467"/>
      <c r="U29" s="467"/>
      <c r="V29" s="506"/>
      <c r="W29" s="562"/>
      <c r="X29" s="563"/>
      <c r="Y29" s="564"/>
      <c r="Z29" s="465" t="s">
        <v>164</v>
      </c>
      <c r="AA29" s="445"/>
      <c r="AB29" s="445"/>
      <c r="AC29" s="445"/>
      <c r="AD29" s="445"/>
      <c r="AE29" s="445"/>
      <c r="AF29" s="445"/>
      <c r="AG29" s="446"/>
      <c r="AH29" s="466">
        <v>214</v>
      </c>
      <c r="AI29" s="467"/>
      <c r="AJ29" s="467"/>
      <c r="AK29" s="467"/>
      <c r="AL29" s="506"/>
      <c r="AM29" s="466">
        <v>574162</v>
      </c>
      <c r="AN29" s="467"/>
      <c r="AO29" s="467"/>
      <c r="AP29" s="467"/>
      <c r="AQ29" s="467"/>
      <c r="AR29" s="506"/>
      <c r="AS29" s="466">
        <v>2683</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10675</v>
      </c>
      <c r="BO29" s="416"/>
      <c r="BP29" s="416"/>
      <c r="BQ29" s="416"/>
      <c r="BR29" s="416"/>
      <c r="BS29" s="416"/>
      <c r="BT29" s="416"/>
      <c r="BU29" s="417"/>
      <c r="BV29" s="415">
        <v>10673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89.3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1875972</v>
      </c>
      <c r="BO30" s="585"/>
      <c r="BP30" s="585"/>
      <c r="BQ30" s="585"/>
      <c r="BR30" s="585"/>
      <c r="BS30" s="585"/>
      <c r="BT30" s="585"/>
      <c r="BU30" s="586"/>
      <c r="BV30" s="584">
        <v>1901660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石川県市町村消防団員等公務災害補償等組合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ケーブルテレビ事業特別会計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分譲宅地造成事業特別会計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長曽川水防事務組合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石川県市町村職員退職手当組合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石川県市町村消防賞じゅつ金組合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石川県市町議会議員公務災害補償等組合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石川北部アール・ディ・エフ広域処理組合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石川県後期高齢者医療広域連合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v>8.09</v>
      </c>
      <c r="G34" s="33">
        <v>8.0500000000000007</v>
      </c>
      <c r="H34" s="33">
        <v>7.26</v>
      </c>
      <c r="I34" s="33">
        <v>6.06</v>
      </c>
      <c r="J34" s="34">
        <v>6.2</v>
      </c>
      <c r="K34" s="22"/>
      <c r="L34" s="22"/>
      <c r="M34" s="22"/>
      <c r="N34" s="22"/>
      <c r="O34" s="22"/>
      <c r="P34" s="22"/>
    </row>
    <row r="35" spans="1:16" ht="39" customHeight="1">
      <c r="A35" s="22"/>
      <c r="B35" s="35"/>
      <c r="C35" s="1175" t="s">
        <v>523</v>
      </c>
      <c r="D35" s="1176"/>
      <c r="E35" s="1177"/>
      <c r="F35" s="36">
        <v>0.24</v>
      </c>
      <c r="G35" s="37">
        <v>0.06</v>
      </c>
      <c r="H35" s="37">
        <v>1.25</v>
      </c>
      <c r="I35" s="37">
        <v>1.4</v>
      </c>
      <c r="J35" s="38">
        <v>0.8</v>
      </c>
      <c r="K35" s="22"/>
      <c r="L35" s="22"/>
      <c r="M35" s="22"/>
      <c r="N35" s="22"/>
      <c r="O35" s="22"/>
      <c r="P35" s="22"/>
    </row>
    <row r="36" spans="1:16" ht="39" customHeight="1">
      <c r="A36" s="22"/>
      <c r="B36" s="35"/>
      <c r="C36" s="1175" t="s">
        <v>524</v>
      </c>
      <c r="D36" s="1176"/>
      <c r="E36" s="1177"/>
      <c r="F36" s="36">
        <v>0.62</v>
      </c>
      <c r="G36" s="37">
        <v>0.39</v>
      </c>
      <c r="H36" s="37">
        <v>0.43</v>
      </c>
      <c r="I36" s="37">
        <v>0.47</v>
      </c>
      <c r="J36" s="38">
        <v>0.52</v>
      </c>
      <c r="K36" s="22"/>
      <c r="L36" s="22"/>
      <c r="M36" s="22"/>
      <c r="N36" s="22"/>
      <c r="O36" s="22"/>
      <c r="P36" s="22"/>
    </row>
    <row r="37" spans="1:16" ht="39" customHeight="1">
      <c r="A37" s="22"/>
      <c r="B37" s="35"/>
      <c r="C37" s="1175" t="s">
        <v>525</v>
      </c>
      <c r="D37" s="1176"/>
      <c r="E37" s="1177"/>
      <c r="F37" s="36">
        <v>0.01</v>
      </c>
      <c r="G37" s="37">
        <v>0.02</v>
      </c>
      <c r="H37" s="37">
        <v>0.08</v>
      </c>
      <c r="I37" s="37">
        <v>0.05</v>
      </c>
      <c r="J37" s="38">
        <v>0.03</v>
      </c>
      <c r="K37" s="22"/>
      <c r="L37" s="22"/>
      <c r="M37" s="22"/>
      <c r="N37" s="22"/>
      <c r="O37" s="22"/>
      <c r="P37" s="22"/>
    </row>
    <row r="38" spans="1:16" ht="39" customHeight="1">
      <c r="A38" s="22"/>
      <c r="B38" s="35"/>
      <c r="C38" s="1175" t="s">
        <v>526</v>
      </c>
      <c r="D38" s="1176"/>
      <c r="E38" s="1177"/>
      <c r="F38" s="36">
        <v>0.01</v>
      </c>
      <c r="G38" s="37">
        <v>0.01</v>
      </c>
      <c r="H38" s="37">
        <v>0</v>
      </c>
      <c r="I38" s="37">
        <v>0</v>
      </c>
      <c r="J38" s="38">
        <v>0</v>
      </c>
      <c r="K38" s="22"/>
      <c r="L38" s="22"/>
      <c r="M38" s="22"/>
      <c r="N38" s="22"/>
      <c r="O38" s="22"/>
      <c r="P38" s="22"/>
    </row>
    <row r="39" spans="1:16" ht="39" customHeight="1">
      <c r="A39" s="22"/>
      <c r="B39" s="35"/>
      <c r="C39" s="1175" t="s">
        <v>527</v>
      </c>
      <c r="D39" s="1176"/>
      <c r="E39" s="1177"/>
      <c r="F39" s="36">
        <v>0</v>
      </c>
      <c r="G39" s="37">
        <v>0</v>
      </c>
      <c r="H39" s="37">
        <v>0</v>
      </c>
      <c r="I39" s="37">
        <v>0</v>
      </c>
      <c r="J39" s="38">
        <v>0</v>
      </c>
      <c r="K39" s="22"/>
      <c r="L39" s="22"/>
      <c r="M39" s="22"/>
      <c r="N39" s="22"/>
      <c r="O39" s="22"/>
      <c r="P39" s="22"/>
    </row>
    <row r="40" spans="1:16" ht="39" customHeight="1">
      <c r="A40" s="22"/>
      <c r="B40" s="35"/>
      <c r="C40" s="1175" t="s">
        <v>528</v>
      </c>
      <c r="D40" s="1176"/>
      <c r="E40" s="1177"/>
      <c r="F40" s="36">
        <v>0</v>
      </c>
      <c r="G40" s="37">
        <v>0</v>
      </c>
      <c r="H40" s="37">
        <v>0</v>
      </c>
      <c r="I40" s="37">
        <v>0</v>
      </c>
      <c r="J40" s="38">
        <v>0</v>
      </c>
      <c r="K40" s="22"/>
      <c r="L40" s="22"/>
      <c r="M40" s="22"/>
      <c r="N40" s="22"/>
      <c r="O40" s="22"/>
      <c r="P40" s="22"/>
    </row>
    <row r="41" spans="1:16" ht="39" customHeight="1">
      <c r="A41" s="22"/>
      <c r="B41" s="35"/>
      <c r="C41" s="1175" t="s">
        <v>529</v>
      </c>
      <c r="D41" s="1176"/>
      <c r="E41" s="1177"/>
      <c r="F41" s="36">
        <v>0</v>
      </c>
      <c r="G41" s="37">
        <v>0</v>
      </c>
      <c r="H41" s="37">
        <v>0</v>
      </c>
      <c r="I41" s="37">
        <v>0</v>
      </c>
      <c r="J41" s="38">
        <v>0</v>
      </c>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1298</v>
      </c>
      <c r="L45" s="60">
        <v>1341</v>
      </c>
      <c r="M45" s="60">
        <v>1589</v>
      </c>
      <c r="N45" s="60">
        <v>1423</v>
      </c>
      <c r="O45" s="61">
        <v>1399</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608</v>
      </c>
      <c r="L48" s="64">
        <v>608</v>
      </c>
      <c r="M48" s="64">
        <v>663</v>
      </c>
      <c r="N48" s="64">
        <v>757</v>
      </c>
      <c r="O48" s="65">
        <v>765</v>
      </c>
      <c r="P48" s="48"/>
      <c r="Q48" s="48"/>
      <c r="R48" s="48"/>
      <c r="S48" s="48"/>
      <c r="T48" s="48"/>
      <c r="U48" s="48"/>
    </row>
    <row r="49" spans="1:21" ht="30.75" customHeight="1">
      <c r="A49" s="48"/>
      <c r="B49" s="1193"/>
      <c r="C49" s="1194"/>
      <c r="D49" s="62"/>
      <c r="E49" s="1185" t="s">
        <v>15</v>
      </c>
      <c r="F49" s="1185"/>
      <c r="G49" s="1185"/>
      <c r="H49" s="1185"/>
      <c r="I49" s="1185"/>
      <c r="J49" s="1186"/>
      <c r="K49" s="63">
        <v>236</v>
      </c>
      <c r="L49" s="64">
        <v>205</v>
      </c>
      <c r="M49" s="64" t="s">
        <v>477</v>
      </c>
      <c r="N49" s="64" t="s">
        <v>477</v>
      </c>
      <c r="O49" s="65" t="s">
        <v>477</v>
      </c>
      <c r="P49" s="48"/>
      <c r="Q49" s="48"/>
      <c r="R49" s="48"/>
      <c r="S49" s="48"/>
      <c r="T49" s="48"/>
      <c r="U49" s="48"/>
    </row>
    <row r="50" spans="1:21" ht="30.75" customHeight="1">
      <c r="A50" s="48"/>
      <c r="B50" s="1193"/>
      <c r="C50" s="1194"/>
      <c r="D50" s="62"/>
      <c r="E50" s="1185" t="s">
        <v>16</v>
      </c>
      <c r="F50" s="1185"/>
      <c r="G50" s="1185"/>
      <c r="H50" s="1185"/>
      <c r="I50" s="1185"/>
      <c r="J50" s="1186"/>
      <c r="K50" s="63">
        <v>1</v>
      </c>
      <c r="L50" s="64">
        <v>1</v>
      </c>
      <c r="M50" s="64">
        <v>1</v>
      </c>
      <c r="N50" s="64">
        <v>1</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1499</v>
      </c>
      <c r="L52" s="64">
        <v>1515</v>
      </c>
      <c r="M52" s="64">
        <v>1452</v>
      </c>
      <c r="N52" s="64">
        <v>1566</v>
      </c>
      <c r="O52" s="65">
        <v>1682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644</v>
      </c>
      <c r="L53" s="69">
        <v>640</v>
      </c>
      <c r="M53" s="69">
        <v>801</v>
      </c>
      <c r="N53" s="69">
        <v>615</v>
      </c>
      <c r="O53" s="70">
        <v>482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11990</v>
      </c>
      <c r="J41" s="83">
        <v>15379</v>
      </c>
      <c r="K41" s="83">
        <v>16302</v>
      </c>
      <c r="L41" s="83">
        <v>16369</v>
      </c>
      <c r="M41" s="84">
        <v>15699</v>
      </c>
    </row>
    <row r="42" spans="2:13" ht="27.75" customHeight="1">
      <c r="B42" s="1201"/>
      <c r="C42" s="1202"/>
      <c r="D42" s="85"/>
      <c r="E42" s="1207" t="s">
        <v>25</v>
      </c>
      <c r="F42" s="1207"/>
      <c r="G42" s="1207"/>
      <c r="H42" s="1208"/>
      <c r="I42" s="86" t="s">
        <v>477</v>
      </c>
      <c r="J42" s="87" t="s">
        <v>477</v>
      </c>
      <c r="K42" s="87" t="s">
        <v>477</v>
      </c>
      <c r="L42" s="87">
        <v>0</v>
      </c>
      <c r="M42" s="88" t="s">
        <v>477</v>
      </c>
    </row>
    <row r="43" spans="2:13" ht="27.75" customHeight="1">
      <c r="B43" s="1201"/>
      <c r="C43" s="1202"/>
      <c r="D43" s="85"/>
      <c r="E43" s="1207" t="s">
        <v>26</v>
      </c>
      <c r="F43" s="1207"/>
      <c r="G43" s="1207"/>
      <c r="H43" s="1208"/>
      <c r="I43" s="86">
        <v>11535</v>
      </c>
      <c r="J43" s="87">
        <v>11142</v>
      </c>
      <c r="K43" s="87">
        <v>10867</v>
      </c>
      <c r="L43" s="87">
        <v>11348</v>
      </c>
      <c r="M43" s="88">
        <v>11253</v>
      </c>
    </row>
    <row r="44" spans="2:13" ht="27.75" customHeight="1">
      <c r="B44" s="1201"/>
      <c r="C44" s="1202"/>
      <c r="D44" s="85"/>
      <c r="E44" s="1207" t="s">
        <v>27</v>
      </c>
      <c r="F44" s="1207"/>
      <c r="G44" s="1207"/>
      <c r="H44" s="1208"/>
      <c r="I44" s="86">
        <v>2395</v>
      </c>
      <c r="J44" s="87">
        <v>2280</v>
      </c>
      <c r="K44" s="87" t="s">
        <v>477</v>
      </c>
      <c r="L44" s="87" t="s">
        <v>477</v>
      </c>
      <c r="M44" s="88" t="s">
        <v>477</v>
      </c>
    </row>
    <row r="45" spans="2:13" ht="27.75" customHeight="1">
      <c r="B45" s="1201"/>
      <c r="C45" s="1202"/>
      <c r="D45" s="85"/>
      <c r="E45" s="1207" t="s">
        <v>28</v>
      </c>
      <c r="F45" s="1207"/>
      <c r="G45" s="1207"/>
      <c r="H45" s="1208"/>
      <c r="I45" s="86">
        <v>2904</v>
      </c>
      <c r="J45" s="87">
        <v>2856</v>
      </c>
      <c r="K45" s="87">
        <v>2630</v>
      </c>
      <c r="L45" s="87">
        <v>2603</v>
      </c>
      <c r="M45" s="88">
        <v>2583</v>
      </c>
    </row>
    <row r="46" spans="2:13" ht="27.75" customHeight="1">
      <c r="B46" s="1201"/>
      <c r="C46" s="1202"/>
      <c r="D46" s="85"/>
      <c r="E46" s="1207" t="s">
        <v>29</v>
      </c>
      <c r="F46" s="1207"/>
      <c r="G46" s="1207"/>
      <c r="H46" s="1208"/>
      <c r="I46" s="86" t="s">
        <v>477</v>
      </c>
      <c r="J46" s="87" t="s">
        <v>477</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5565</v>
      </c>
      <c r="J49" s="87">
        <v>6209</v>
      </c>
      <c r="K49" s="87">
        <v>6630</v>
      </c>
      <c r="L49" s="87">
        <v>6231</v>
      </c>
      <c r="M49" s="88">
        <v>6830</v>
      </c>
    </row>
    <row r="50" spans="2:13" ht="27.75" customHeight="1">
      <c r="B50" s="1201"/>
      <c r="C50" s="1202"/>
      <c r="D50" s="85"/>
      <c r="E50" s="1207" t="s">
        <v>34</v>
      </c>
      <c r="F50" s="1207"/>
      <c r="G50" s="1207"/>
      <c r="H50" s="1208"/>
      <c r="I50" s="86">
        <v>362</v>
      </c>
      <c r="J50" s="87">
        <v>255</v>
      </c>
      <c r="K50" s="87">
        <v>150</v>
      </c>
      <c r="L50" s="87">
        <v>107</v>
      </c>
      <c r="M50" s="88">
        <v>108</v>
      </c>
    </row>
    <row r="51" spans="2:13" ht="27.75" customHeight="1">
      <c r="B51" s="1203"/>
      <c r="C51" s="1204"/>
      <c r="D51" s="85"/>
      <c r="E51" s="1207" t="s">
        <v>35</v>
      </c>
      <c r="F51" s="1207"/>
      <c r="G51" s="1207"/>
      <c r="H51" s="1208"/>
      <c r="I51" s="86">
        <v>17963</v>
      </c>
      <c r="J51" s="87">
        <v>20277</v>
      </c>
      <c r="K51" s="87">
        <v>19607</v>
      </c>
      <c r="L51" s="87">
        <v>19479</v>
      </c>
      <c r="M51" s="88">
        <v>18609</v>
      </c>
    </row>
    <row r="52" spans="2:13" ht="27.75" customHeight="1" thickBot="1">
      <c r="B52" s="1211" t="s">
        <v>36</v>
      </c>
      <c r="C52" s="1212"/>
      <c r="D52" s="90"/>
      <c r="E52" s="1213" t="s">
        <v>37</v>
      </c>
      <c r="F52" s="1213"/>
      <c r="G52" s="1213"/>
      <c r="H52" s="1214"/>
      <c r="I52" s="91">
        <v>4933</v>
      </c>
      <c r="J52" s="92">
        <v>4916</v>
      </c>
      <c r="K52" s="92">
        <v>3413</v>
      </c>
      <c r="L52" s="92">
        <v>4503</v>
      </c>
      <c r="M52" s="93">
        <v>3989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E24" sqref="E24"/>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15" t="s">
        <v>542</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543</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544</v>
      </c>
      <c r="H51" s="1228"/>
      <c r="I51" s="1233" t="s">
        <v>545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546</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547</v>
      </c>
      <c r="H55" s="1241"/>
      <c r="I55" s="1237" t="s">
        <v>545</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546</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47" t="s">
        <v>551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544</v>
      </c>
      <c r="H73" s="1228"/>
      <c r="I73" s="1233" t="s">
        <v>545</v>
      </c>
      <c r="J73" s="1233"/>
      <c r="K73" s="1248">
        <v>91.8</v>
      </c>
      <c r="L73" s="1248">
        <v>90.8</v>
      </c>
      <c r="M73" s="1236">
        <v>62.9</v>
      </c>
      <c r="N73" s="1236">
        <v>84.7</v>
      </c>
      <c r="O73" s="1236">
        <v>73.2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550</v>
      </c>
      <c r="J75" s="1237"/>
      <c r="K75" s="1249">
        <v>14.1</v>
      </c>
      <c r="L75" s="1249">
        <v>12</v>
      </c>
      <c r="M75" s="1249">
        <v>12.8</v>
      </c>
      <c r="N75" s="1249">
        <v>12.7</v>
      </c>
      <c r="O75" s="1249">
        <v>11.7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547</v>
      </c>
      <c r="H77" s="1241"/>
      <c r="I77" s="1237" t="s">
        <v>545</v>
      </c>
      <c r="J77" s="1237"/>
      <c r="K77" s="1248">
        <v>64.3</v>
      </c>
      <c r="L77" s="1248">
        <v>61.3</v>
      </c>
      <c r="M77" s="1236">
        <v>54.6</v>
      </c>
      <c r="N77" s="1236">
        <v>48.7</v>
      </c>
      <c r="O77" s="1236">
        <v>44.9</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550</v>
      </c>
      <c r="J79" s="1246"/>
      <c r="K79" s="1251">
        <v>12.3</v>
      </c>
      <c r="L79" s="1251">
        <v>11.7</v>
      </c>
      <c r="M79" s="1251">
        <v>11.2</v>
      </c>
      <c r="N79" s="1251">
        <v>10.4</v>
      </c>
      <c r="O79" s="1251">
        <v>8.5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117181</v>
      </c>
      <c r="E3" s="116"/>
      <c r="F3" s="117">
        <v>61557</v>
      </c>
      <c r="G3" s="118"/>
      <c r="H3" s="119"/>
    </row>
    <row r="4" spans="1:8">
      <c r="A4" s="120"/>
      <c r="B4" s="121"/>
      <c r="C4" s="122"/>
      <c r="D4" s="123">
        <v>55685</v>
      </c>
      <c r="E4" s="124"/>
      <c r="F4" s="125">
        <v>32497</v>
      </c>
      <c r="G4" s="126"/>
      <c r="H4" s="127"/>
    </row>
    <row r="5" spans="1:8">
      <c r="A5" s="108" t="s">
        <v>511</v>
      </c>
      <c r="B5" s="113"/>
      <c r="C5" s="114"/>
      <c r="D5" s="115">
        <v>290840</v>
      </c>
      <c r="E5" s="116"/>
      <c r="F5" s="117">
        <v>69806</v>
      </c>
      <c r="G5" s="118"/>
      <c r="H5" s="119"/>
    </row>
    <row r="6" spans="1:8">
      <c r="A6" s="120"/>
      <c r="B6" s="121"/>
      <c r="C6" s="122"/>
      <c r="D6" s="123">
        <v>163654</v>
      </c>
      <c r="E6" s="124"/>
      <c r="F6" s="125">
        <v>32823</v>
      </c>
      <c r="G6" s="126"/>
      <c r="H6" s="127"/>
    </row>
    <row r="7" spans="1:8">
      <c r="A7" s="108" t="s">
        <v>512</v>
      </c>
      <c r="B7" s="113"/>
      <c r="C7" s="114"/>
      <c r="D7" s="115">
        <v>189972</v>
      </c>
      <c r="E7" s="116"/>
      <c r="F7" s="117">
        <v>74444</v>
      </c>
      <c r="G7" s="118"/>
      <c r="H7" s="119"/>
    </row>
    <row r="8" spans="1:8">
      <c r="A8" s="120"/>
      <c r="B8" s="121"/>
      <c r="C8" s="122"/>
      <c r="D8" s="123">
        <v>73975</v>
      </c>
      <c r="E8" s="124"/>
      <c r="F8" s="125">
        <v>34175</v>
      </c>
      <c r="G8" s="126"/>
      <c r="H8" s="127"/>
    </row>
    <row r="9" spans="1:8">
      <c r="A9" s="108" t="s">
        <v>513</v>
      </c>
      <c r="B9" s="113"/>
      <c r="C9" s="114"/>
      <c r="D9" s="115">
        <v>188501</v>
      </c>
      <c r="E9" s="116"/>
      <c r="F9" s="117">
        <v>85205</v>
      </c>
      <c r="G9" s="118"/>
      <c r="H9" s="119"/>
    </row>
    <row r="10" spans="1:8">
      <c r="A10" s="120"/>
      <c r="B10" s="121"/>
      <c r="C10" s="122"/>
      <c r="D10" s="123">
        <v>86299</v>
      </c>
      <c r="E10" s="124"/>
      <c r="F10" s="125">
        <v>38847</v>
      </c>
      <c r="G10" s="126"/>
      <c r="H10" s="127"/>
    </row>
    <row r="11" spans="1:8">
      <c r="A11" s="108" t="s">
        <v>514</v>
      </c>
      <c r="B11" s="113"/>
      <c r="C11" s="114"/>
      <c r="D11" s="115">
        <v>93265</v>
      </c>
      <c r="E11" s="116"/>
      <c r="F11" s="117">
        <v>77577</v>
      </c>
      <c r="G11" s="118"/>
      <c r="H11" s="119"/>
    </row>
    <row r="12" spans="1:8">
      <c r="A12" s="120"/>
      <c r="B12" s="121"/>
      <c r="C12" s="128"/>
      <c r="D12" s="123">
        <v>38951</v>
      </c>
      <c r="E12" s="124"/>
      <c r="F12" s="125">
        <v>40870</v>
      </c>
      <c r="G12" s="126"/>
      <c r="H12" s="127"/>
    </row>
    <row r="13" spans="1:8">
      <c r="A13" s="108"/>
      <c r="B13" s="113"/>
      <c r="C13" s="129"/>
      <c r="D13" s="130">
        <v>175952</v>
      </c>
      <c r="E13" s="131"/>
      <c r="F13" s="132">
        <v>73718</v>
      </c>
      <c r="G13" s="133"/>
      <c r="H13" s="119"/>
    </row>
    <row r="14" spans="1:8">
      <c r="A14" s="120"/>
      <c r="B14" s="121"/>
      <c r="C14" s="122"/>
      <c r="D14" s="123">
        <v>83713</v>
      </c>
      <c r="E14" s="124"/>
      <c r="F14" s="125">
        <v>35842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0.62</v>
      </c>
      <c r="C19" s="134">
        <f>ROUND(VALUE(SUBSTITUTE(実質収支比率等に係る経年分析!G$48,"▲","-")),2)</f>
        <v>0.4</v>
      </c>
      <c r="D19" s="134">
        <f>ROUND(VALUE(SUBSTITUTE(実質収支比率等に係る経年分析!H$48,"▲","-")),2)</f>
        <v>0.44</v>
      </c>
      <c r="E19" s="134">
        <f>ROUND(VALUE(SUBSTITUTE(実質収支比率等に係る経年分析!I$48,"▲","-")),2)</f>
        <v>0.47</v>
      </c>
      <c r="F19" s="134">
        <f>ROUND(VALUE(SUBSTITUTE(実質収支比率等に係る経年分析!J$48,"▲","-")),2)</f>
        <v>0.53</v>
      </c>
    </row>
    <row r="20" spans="1:11">
      <c r="A20" s="134" t="s">
        <v>42</v>
      </c>
      <c r="B20" s="134">
        <f>ROUND(VALUE(SUBSTITUTE(実質収支比率等に係る経年分析!F$47,"▲","-")),2)</f>
        <v>75.81</v>
      </c>
      <c r="C20" s="134">
        <f>ROUND(VALUE(SUBSTITUTE(実質収支比率等に係る経年分析!G$47,"▲","-")),2)</f>
        <v>84.79</v>
      </c>
      <c r="D20" s="134">
        <f>ROUND(VALUE(SUBSTITUTE(実質収支比率等に係る経年分析!H$47,"▲","-")),2)</f>
        <v>91.53</v>
      </c>
      <c r="E20" s="134">
        <f>ROUND(VALUE(SUBSTITUTE(実質収支比率等に係る経年分析!I$47,"▲","-")),2)</f>
        <v>86.19</v>
      </c>
      <c r="F20" s="134">
        <f>ROUND(VALUE(SUBSTITUTE(実質収支比率等に係る経年分析!J$47,"▲","-")),2)</f>
        <v>91.17</v>
      </c>
    </row>
    <row r="21" spans="1:11">
      <c r="A21" s="134" t="s">
        <v>43</v>
      </c>
      <c r="B21" s="134">
        <f>IF(ISNUMBER(VALUE(SUBSTITUTE(実質収支比率等に係る経年分析!F$49,"▲","-"))),ROUND(VALUE(SUBSTITUTE(実質収支比率等に係る経年分析!F$49,"▲","-")),2),NA())</f>
        <v>16.02</v>
      </c>
      <c r="C21" s="134">
        <f>IF(ISNUMBER(VALUE(SUBSTITUTE(実質収支比率等に係る経年分析!G$49,"▲","-"))),ROUND(VALUE(SUBSTITUTE(実質収支比率等に係る経年分析!G$49,"▲","-")),2),NA())</f>
        <v>9.1199999999999992</v>
      </c>
      <c r="D21" s="134">
        <f>IF(ISNUMBER(VALUE(SUBSTITUTE(実質収支比率等に係る経年分析!H$49,"▲","-"))),ROUND(VALUE(SUBSTITUTE(実質収支比率等に係る経年分析!H$49,"▲","-")),2),NA())</f>
        <v>5.91</v>
      </c>
      <c r="E21" s="134">
        <f>IF(ISNUMBER(VALUE(SUBSTITUTE(実質収支比率等に係る経年分析!I$49,"▲","-"))),ROUND(VALUE(SUBSTITUTE(実質収支比率等に係る経年分析!I$49,"▲","-")),2),NA())</f>
        <v>3.57</v>
      </c>
      <c r="F21" s="134">
        <f>IF(ISNUMBER(VALUE(SUBSTITUTE(実質収支比率等に係る経年分析!J$49,"▲","-"))),ROUND(VALUE(SUBSTITUTE(実質収支比率等に係る経年分析!J$49,"▲","-")),2),NA())</f>
        <v>13.29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ケーブルテレビ事業特別会計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0.52</v>
      </c>
    </row>
    <row r="35" spans="1:16">
      <c r="A35" s="135" t="str">
        <f>IF(連結実質赤字比率に係る赤字・黒字の構成分析!C$35="",NA(),連結実質赤字比率に係る赤字・黒字の構成分析!C$35)</f>
        <v>分譲宅地造成事業特別会計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1499</v>
      </c>
      <c r="E42" s="136"/>
      <c r="F42" s="136"/>
      <c r="G42" s="136">
        <f>'実質公債費比率（分子）の構造'!L$52</f>
        <v>1515</v>
      </c>
      <c r="H42" s="136"/>
      <c r="I42" s="136"/>
      <c r="J42" s="136">
        <f>'実質公債費比率（分子）の構造'!M$52</f>
        <v>1452</v>
      </c>
      <c r="K42" s="136"/>
      <c r="L42" s="136"/>
      <c r="M42" s="136">
        <f>'実質公債費比率（分子）の構造'!N$52</f>
        <v>1566</v>
      </c>
      <c r="N42" s="136"/>
      <c r="O42" s="136"/>
      <c r="P42" s="136">
        <f>'実質公債費比率（分子）の構造'!O$52</f>
        <v>1682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c r="A45" s="136" t="s">
        <v>53</v>
      </c>
      <c r="B45" s="136">
        <f>'実質公債費比率（分子）の構造'!K$49</f>
        <v>236</v>
      </c>
      <c r="C45" s="136"/>
      <c r="D45" s="136"/>
      <c r="E45" s="136">
        <f>'実質公債費比率（分子）の構造'!L$49</f>
        <v>205</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608</v>
      </c>
      <c r="C46" s="136"/>
      <c r="D46" s="136"/>
      <c r="E46" s="136">
        <f>'実質公債費比率（分子）の構造'!L$48</f>
        <v>608</v>
      </c>
      <c r="F46" s="136"/>
      <c r="G46" s="136"/>
      <c r="H46" s="136">
        <f>'実質公債費比率（分子）の構造'!M$48</f>
        <v>663</v>
      </c>
      <c r="I46" s="136"/>
      <c r="J46" s="136"/>
      <c r="K46" s="136">
        <f>'実質公債費比率（分子）の構造'!N$48</f>
        <v>757</v>
      </c>
      <c r="L46" s="136"/>
      <c r="M46" s="136"/>
      <c r="N46" s="136">
        <f>'実質公債費比率（分子）の構造'!O$48</f>
        <v>765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1298</v>
      </c>
      <c r="C49" s="136"/>
      <c r="D49" s="136"/>
      <c r="E49" s="136">
        <f>'実質公債費比率（分子）の構造'!L$45</f>
        <v>1341</v>
      </c>
      <c r="F49" s="136"/>
      <c r="G49" s="136"/>
      <c r="H49" s="136">
        <f>'実質公債費比率（分子）の構造'!M$45</f>
        <v>1589</v>
      </c>
      <c r="I49" s="136"/>
      <c r="J49" s="136"/>
      <c r="K49" s="136">
        <f>'実質公債費比率（分子）の構造'!N$45</f>
        <v>1423</v>
      </c>
      <c r="L49" s="136"/>
      <c r="M49" s="136"/>
      <c r="N49" s="136">
        <f>'実質公債費比率（分子）の構造'!O$45</f>
        <v>1399</v>
      </c>
      <c r="O49" s="136"/>
      <c r="P49" s="136"/>
    </row>
    <row r="50" spans="1:16">
      <c r="A50" s="136" t="s">
        <v>58</v>
      </c>
      <c r="B50" s="136" t="e">
        <f>NA()</f>
        <v>#N/A</v>
      </c>
      <c r="C50" s="136">
        <f>IF(ISNUMBER('実質公債費比率（分子）の構造'!K$53),'実質公債費比率（分子）の構造'!K$53,NA())</f>
        <v>644</v>
      </c>
      <c r="D50" s="136" t="e">
        <f>NA()</f>
        <v>#N/A</v>
      </c>
      <c r="E50" s="136" t="e">
        <f>NA()</f>
        <v>#N/A</v>
      </c>
      <c r="F50" s="136">
        <f>IF(ISNUMBER('実質公債費比率（分子）の構造'!L$53),'実質公債費比率（分子）の構造'!L$53,NA())</f>
        <v>640</v>
      </c>
      <c r="G50" s="136" t="e">
        <f>NA()</f>
        <v>#N/A</v>
      </c>
      <c r="H50" s="136" t="e">
        <f>NA()</f>
        <v>#N/A</v>
      </c>
      <c r="I50" s="136">
        <f>IF(ISNUMBER('実質公債費比率（分子）の構造'!M$53),'実質公債費比率（分子）の構造'!M$53,NA())</f>
        <v>801</v>
      </c>
      <c r="J50" s="136" t="e">
        <f>NA()</f>
        <v>#N/A</v>
      </c>
      <c r="K50" s="136" t="e">
        <f>NA()</f>
        <v>#N/A</v>
      </c>
      <c r="L50" s="136">
        <f>IF(ISNUMBER('実質公債費比率（分子）の構造'!N$53),'実質公債費比率（分子）の構造'!N$53,NA())</f>
        <v>615</v>
      </c>
      <c r="M50" s="136" t="e">
        <f>NA()</f>
        <v>#N/A</v>
      </c>
      <c r="N50" s="136" t="e">
        <f>NA()</f>
        <v>#N/A</v>
      </c>
      <c r="O50" s="136">
        <f>IF(ISNUMBER('実質公債費比率（分子）の構造'!O$53),'実質公債費比率（分子）の構造'!O$53,NA())</f>
        <v>482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17963</v>
      </c>
      <c r="E56" s="135"/>
      <c r="F56" s="135"/>
      <c r="G56" s="135">
        <f>'将来負担比率（分子）の構造'!J$51</f>
        <v>20277</v>
      </c>
      <c r="H56" s="135"/>
      <c r="I56" s="135"/>
      <c r="J56" s="135">
        <f>'将来負担比率（分子）の構造'!K$51</f>
        <v>19607</v>
      </c>
      <c r="K56" s="135"/>
      <c r="L56" s="135"/>
      <c r="M56" s="135">
        <f>'将来負担比率（分子）の構造'!L$51</f>
        <v>19479</v>
      </c>
      <c r="N56" s="135"/>
      <c r="O56" s="135"/>
      <c r="P56" s="135">
        <f>'将来負担比率（分子）の構造'!M$51</f>
        <v>18609</v>
      </c>
    </row>
    <row r="57" spans="1:16">
      <c r="A57" s="135" t="s">
        <v>34</v>
      </c>
      <c r="B57" s="135"/>
      <c r="C57" s="135"/>
      <c r="D57" s="135">
        <f>'将来負担比率（分子）の構造'!I$50</f>
        <v>362</v>
      </c>
      <c r="E57" s="135"/>
      <c r="F57" s="135"/>
      <c r="G57" s="135">
        <f>'将来負担比率（分子）の構造'!J$50</f>
        <v>255</v>
      </c>
      <c r="H57" s="135"/>
      <c r="I57" s="135"/>
      <c r="J57" s="135">
        <f>'将来負担比率（分子）の構造'!K$50</f>
        <v>150</v>
      </c>
      <c r="K57" s="135"/>
      <c r="L57" s="135"/>
      <c r="M57" s="135">
        <f>'将来負担比率（分子）の構造'!L$50</f>
        <v>107</v>
      </c>
      <c r="N57" s="135"/>
      <c r="O57" s="135"/>
      <c r="P57" s="135">
        <f>'将来負担比率（分子）の構造'!M$50</f>
        <v>108</v>
      </c>
    </row>
    <row r="58" spans="1:16">
      <c r="A58" s="135" t="s">
        <v>33</v>
      </c>
      <c r="B58" s="135"/>
      <c r="C58" s="135"/>
      <c r="D58" s="135">
        <f>'将来負担比率（分子）の構造'!I$49</f>
        <v>5565</v>
      </c>
      <c r="E58" s="135"/>
      <c r="F58" s="135"/>
      <c r="G58" s="135">
        <f>'将来負担比率（分子）の構造'!J$49</f>
        <v>6209</v>
      </c>
      <c r="H58" s="135"/>
      <c r="I58" s="135"/>
      <c r="J58" s="135">
        <f>'将来負担比率（分子）の構造'!K$49</f>
        <v>6630</v>
      </c>
      <c r="K58" s="135"/>
      <c r="L58" s="135"/>
      <c r="M58" s="135">
        <f>'将来負担比率（分子）の構造'!L$49</f>
        <v>6231</v>
      </c>
      <c r="N58" s="135"/>
      <c r="O58" s="135"/>
      <c r="P58" s="135">
        <f>'将来負担比率（分子）の構造'!M$49</f>
        <v>6830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2904</v>
      </c>
      <c r="C62" s="135"/>
      <c r="D62" s="135"/>
      <c r="E62" s="135">
        <f>'将来負担比率（分子）の構造'!J$45</f>
        <v>2856</v>
      </c>
      <c r="F62" s="135"/>
      <c r="G62" s="135"/>
      <c r="H62" s="135">
        <f>'将来負担比率（分子）の構造'!K$45</f>
        <v>2630</v>
      </c>
      <c r="I62" s="135"/>
      <c r="J62" s="135"/>
      <c r="K62" s="135">
        <f>'将来負担比率（分子）の構造'!L$45</f>
        <v>2603</v>
      </c>
      <c r="L62" s="135"/>
      <c r="M62" s="135"/>
      <c r="N62" s="135">
        <f>'将来負担比率（分子）の構造'!M$45</f>
        <v>2583</v>
      </c>
      <c r="O62" s="135"/>
      <c r="P62" s="135"/>
    </row>
    <row r="63" spans="1:16">
      <c r="A63" s="135" t="s">
        <v>27</v>
      </c>
      <c r="B63" s="135">
        <f>'将来負担比率（分子）の構造'!I$44</f>
        <v>2395</v>
      </c>
      <c r="C63" s="135"/>
      <c r="D63" s="135"/>
      <c r="E63" s="135">
        <f>'将来負担比率（分子）の構造'!J$44</f>
        <v>2280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11535</v>
      </c>
      <c r="C64" s="135"/>
      <c r="D64" s="135"/>
      <c r="E64" s="135">
        <f>'将来負担比率（分子）の構造'!J$43</f>
        <v>11142</v>
      </c>
      <c r="F64" s="135"/>
      <c r="G64" s="135"/>
      <c r="H64" s="135">
        <f>'将来負担比率（分子）の構造'!K$43</f>
        <v>10867</v>
      </c>
      <c r="I64" s="135"/>
      <c r="J64" s="135"/>
      <c r="K64" s="135">
        <f>'将来負担比率（分子）の構造'!L$43</f>
        <v>11348</v>
      </c>
      <c r="L64" s="135"/>
      <c r="M64" s="135"/>
      <c r="N64" s="135">
        <f>'将来負担比率（分子）の構造'!M$43</f>
        <v>11253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0</v>
      </c>
      <c r="L65" s="135"/>
      <c r="M65" s="135"/>
      <c r="N65" s="135" t="str">
        <f>'将来負担比率（分子）の構造'!M$42</f>
        <v>-</v>
      </c>
      <c r="O65" s="135"/>
      <c r="P65" s="135"/>
    </row>
    <row r="66" spans="1:16">
      <c r="A66" s="135" t="s">
        <v>24</v>
      </c>
      <c r="B66" s="135">
        <f>'将来負担比率（分子）の構造'!I$41</f>
        <v>11990</v>
      </c>
      <c r="C66" s="135"/>
      <c r="D66" s="135"/>
      <c r="E66" s="135">
        <f>'将来負担比率（分子）の構造'!J$41</f>
        <v>15379</v>
      </c>
      <c r="F66" s="135"/>
      <c r="G66" s="135"/>
      <c r="H66" s="135">
        <f>'将来負担比率（分子）の構造'!K$41</f>
        <v>16302</v>
      </c>
      <c r="I66" s="135"/>
      <c r="J66" s="135"/>
      <c r="K66" s="135">
        <f>'将来負担比率（分子）の構造'!L$41</f>
        <v>16369</v>
      </c>
      <c r="L66" s="135"/>
      <c r="M66" s="135"/>
      <c r="N66" s="135">
        <f>'将来負担比率（分子）の構造'!M$41</f>
        <v>15699</v>
      </c>
      <c r="O66" s="135"/>
      <c r="P66" s="135"/>
    </row>
    <row r="67" spans="1:16">
      <c r="A67" s="135" t="s">
        <v>62</v>
      </c>
      <c r="B67" s="135" t="e">
        <f>NA()</f>
        <v>#N/A</v>
      </c>
      <c r="C67" s="135">
        <f>IF(ISNUMBER('将来負担比率（分子）の構造'!I$52), IF('将来負担比率（分子）の構造'!I$52 &lt; 0, 0, '将来負担比率（分子）の構造'!I$52), NA())</f>
        <v>4933</v>
      </c>
      <c r="D67" s="135" t="e">
        <f>NA()</f>
        <v>#N/A</v>
      </c>
      <c r="E67" s="135" t="e">
        <f>NA()</f>
        <v>#N/A</v>
      </c>
      <c r="F67" s="135">
        <f>IF(ISNUMBER('将来負担比率（分子）の構造'!J$52), IF('将来負担比率（分子）の構造'!J$52 &lt; 0, 0, '将来負担比率（分子）の構造'!J$52), NA())</f>
        <v>4916</v>
      </c>
      <c r="G67" s="135" t="e">
        <f>NA()</f>
        <v>#N/A</v>
      </c>
      <c r="H67" s="135" t="e">
        <f>NA()</f>
        <v>#N/A</v>
      </c>
      <c r="I67" s="135">
        <f>IF(ISNUMBER('将来負担比率（分子）の構造'!K$52), IF('将来負担比率（分子）の構造'!K$52 &lt; 0, 0, '将来負担比率（分子）の構造'!K$52), NA())</f>
        <v>3413</v>
      </c>
      <c r="J67" s="135" t="e">
        <f>NA()</f>
        <v>#N/A</v>
      </c>
      <c r="K67" s="135" t="e">
        <f>NA()</f>
        <v>#N/A</v>
      </c>
      <c r="L67" s="135">
        <f>IF(ISNUMBER('将来負担比率（分子）の構造'!L$52), IF('将来負担比率（分子）の構造'!L$52 &lt; 0, 0, '将来負担比率（分子）の構造'!L$52), NA())</f>
        <v>4503</v>
      </c>
      <c r="M67" s="135" t="e">
        <f>NA()</f>
        <v>#N/A</v>
      </c>
      <c r="N67" s="135" t="e">
        <f>NA()</f>
        <v>#N/A</v>
      </c>
      <c r="O67" s="135">
        <f>IF(ISNUMBER('将来負担比率（分子）の構造'!M$52), IF('将来負担比率（分子）の構造'!M$52 &lt; 0, 0, '将来負担比率（分子）の構造'!M$52), NA())</f>
        <v>3989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1674286</v>
      </c>
      <c r="S5" s="613"/>
      <c r="T5" s="613"/>
      <c r="U5" s="613"/>
      <c r="V5" s="613"/>
      <c r="W5" s="613"/>
      <c r="X5" s="613"/>
      <c r="Y5" s="614"/>
      <c r="Z5" s="615">
        <v>15</v>
      </c>
      <c r="AA5" s="615"/>
      <c r="AB5" s="615"/>
      <c r="AC5" s="615"/>
      <c r="AD5" s="616">
        <v>1674286</v>
      </c>
      <c r="AE5" s="616"/>
      <c r="AF5" s="616"/>
      <c r="AG5" s="616"/>
      <c r="AH5" s="616"/>
      <c r="AI5" s="616"/>
      <c r="AJ5" s="616"/>
      <c r="AK5" s="616"/>
      <c r="AL5" s="617">
        <v>24.3</v>
      </c>
      <c r="AM5" s="618"/>
      <c r="AN5" s="618"/>
      <c r="AO5" s="619"/>
      <c r="AP5" s="609" t="s">
        <v>203</v>
      </c>
      <c r="AQ5" s="610"/>
      <c r="AR5" s="610"/>
      <c r="AS5" s="610"/>
      <c r="AT5" s="610"/>
      <c r="AU5" s="610"/>
      <c r="AV5" s="610"/>
      <c r="AW5" s="610"/>
      <c r="AX5" s="610"/>
      <c r="AY5" s="610"/>
      <c r="AZ5" s="610"/>
      <c r="BA5" s="610"/>
      <c r="BB5" s="610"/>
      <c r="BC5" s="610"/>
      <c r="BD5" s="610"/>
      <c r="BE5" s="610"/>
      <c r="BF5" s="611"/>
      <c r="BG5" s="623">
        <v>1674286</v>
      </c>
      <c r="BH5" s="624"/>
      <c r="BI5" s="624"/>
      <c r="BJ5" s="624"/>
      <c r="BK5" s="624"/>
      <c r="BL5" s="624"/>
      <c r="BM5" s="624"/>
      <c r="BN5" s="625"/>
      <c r="BO5" s="626">
        <v>100</v>
      </c>
      <c r="BP5" s="626"/>
      <c r="BQ5" s="626"/>
      <c r="BR5" s="626"/>
      <c r="BS5" s="627">
        <v>16048</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102654</v>
      </c>
      <c r="S6" s="624"/>
      <c r="T6" s="624"/>
      <c r="U6" s="624"/>
      <c r="V6" s="624"/>
      <c r="W6" s="624"/>
      <c r="X6" s="624"/>
      <c r="Y6" s="625"/>
      <c r="Z6" s="626">
        <v>0.9</v>
      </c>
      <c r="AA6" s="626"/>
      <c r="AB6" s="626"/>
      <c r="AC6" s="626"/>
      <c r="AD6" s="627">
        <v>102654</v>
      </c>
      <c r="AE6" s="627"/>
      <c r="AF6" s="627"/>
      <c r="AG6" s="627"/>
      <c r="AH6" s="627"/>
      <c r="AI6" s="627"/>
      <c r="AJ6" s="627"/>
      <c r="AK6" s="627"/>
      <c r="AL6" s="628">
        <v>1.5</v>
      </c>
      <c r="AM6" s="629"/>
      <c r="AN6" s="629"/>
      <c r="AO6" s="630"/>
      <c r="AP6" s="620" t="s">
        <v>208</v>
      </c>
      <c r="AQ6" s="621"/>
      <c r="AR6" s="621"/>
      <c r="AS6" s="621"/>
      <c r="AT6" s="621"/>
      <c r="AU6" s="621"/>
      <c r="AV6" s="621"/>
      <c r="AW6" s="621"/>
      <c r="AX6" s="621"/>
      <c r="AY6" s="621"/>
      <c r="AZ6" s="621"/>
      <c r="BA6" s="621"/>
      <c r="BB6" s="621"/>
      <c r="BC6" s="621"/>
      <c r="BD6" s="621"/>
      <c r="BE6" s="621"/>
      <c r="BF6" s="622"/>
      <c r="BG6" s="623">
        <v>1674286</v>
      </c>
      <c r="BH6" s="624"/>
      <c r="BI6" s="624"/>
      <c r="BJ6" s="624"/>
      <c r="BK6" s="624"/>
      <c r="BL6" s="624"/>
      <c r="BM6" s="624"/>
      <c r="BN6" s="625"/>
      <c r="BO6" s="626">
        <v>100</v>
      </c>
      <c r="BP6" s="626"/>
      <c r="BQ6" s="626"/>
      <c r="BR6" s="626"/>
      <c r="BS6" s="627">
        <v>16048</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116674</v>
      </c>
      <c r="CS6" s="624"/>
      <c r="CT6" s="624"/>
      <c r="CU6" s="624"/>
      <c r="CV6" s="624"/>
      <c r="CW6" s="624"/>
      <c r="CX6" s="624"/>
      <c r="CY6" s="625"/>
      <c r="CZ6" s="626">
        <v>1.1000000000000001</v>
      </c>
      <c r="DA6" s="626"/>
      <c r="DB6" s="626"/>
      <c r="DC6" s="626"/>
      <c r="DD6" s="632" t="s">
        <v>210</v>
      </c>
      <c r="DE6" s="624"/>
      <c r="DF6" s="624"/>
      <c r="DG6" s="624"/>
      <c r="DH6" s="624"/>
      <c r="DI6" s="624"/>
      <c r="DJ6" s="624"/>
      <c r="DK6" s="624"/>
      <c r="DL6" s="624"/>
      <c r="DM6" s="624"/>
      <c r="DN6" s="624"/>
      <c r="DO6" s="624"/>
      <c r="DP6" s="625"/>
      <c r="DQ6" s="632">
        <v>116674</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3832</v>
      </c>
      <c r="S7" s="624"/>
      <c r="T7" s="624"/>
      <c r="U7" s="624"/>
      <c r="V7" s="624"/>
      <c r="W7" s="624"/>
      <c r="X7" s="624"/>
      <c r="Y7" s="625"/>
      <c r="Z7" s="626">
        <v>0</v>
      </c>
      <c r="AA7" s="626"/>
      <c r="AB7" s="626"/>
      <c r="AC7" s="626"/>
      <c r="AD7" s="627">
        <v>3832</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751337</v>
      </c>
      <c r="BH7" s="624"/>
      <c r="BI7" s="624"/>
      <c r="BJ7" s="624"/>
      <c r="BK7" s="624"/>
      <c r="BL7" s="624"/>
      <c r="BM7" s="624"/>
      <c r="BN7" s="625"/>
      <c r="BO7" s="626">
        <v>44.9</v>
      </c>
      <c r="BP7" s="626"/>
      <c r="BQ7" s="626"/>
      <c r="BR7" s="626"/>
      <c r="BS7" s="627">
        <v>16048</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1702690</v>
      </c>
      <c r="CS7" s="624"/>
      <c r="CT7" s="624"/>
      <c r="CU7" s="624"/>
      <c r="CV7" s="624"/>
      <c r="CW7" s="624"/>
      <c r="CX7" s="624"/>
      <c r="CY7" s="625"/>
      <c r="CZ7" s="626">
        <v>15.5</v>
      </c>
      <c r="DA7" s="626"/>
      <c r="DB7" s="626"/>
      <c r="DC7" s="626"/>
      <c r="DD7" s="632">
        <v>52888</v>
      </c>
      <c r="DE7" s="624"/>
      <c r="DF7" s="624"/>
      <c r="DG7" s="624"/>
      <c r="DH7" s="624"/>
      <c r="DI7" s="624"/>
      <c r="DJ7" s="624"/>
      <c r="DK7" s="624"/>
      <c r="DL7" s="624"/>
      <c r="DM7" s="624"/>
      <c r="DN7" s="624"/>
      <c r="DO7" s="624"/>
      <c r="DP7" s="625"/>
      <c r="DQ7" s="632">
        <v>1475392</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8946</v>
      </c>
      <c r="S8" s="624"/>
      <c r="T8" s="624"/>
      <c r="U8" s="624"/>
      <c r="V8" s="624"/>
      <c r="W8" s="624"/>
      <c r="X8" s="624"/>
      <c r="Y8" s="625"/>
      <c r="Z8" s="626">
        <v>0.1</v>
      </c>
      <c r="AA8" s="626"/>
      <c r="AB8" s="626"/>
      <c r="AC8" s="626"/>
      <c r="AD8" s="627">
        <v>8946</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31102</v>
      </c>
      <c r="BH8" s="624"/>
      <c r="BI8" s="624"/>
      <c r="BJ8" s="624"/>
      <c r="BK8" s="624"/>
      <c r="BL8" s="624"/>
      <c r="BM8" s="624"/>
      <c r="BN8" s="625"/>
      <c r="BO8" s="626">
        <v>1.9</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2638444</v>
      </c>
      <c r="CS8" s="624"/>
      <c r="CT8" s="624"/>
      <c r="CU8" s="624"/>
      <c r="CV8" s="624"/>
      <c r="CW8" s="624"/>
      <c r="CX8" s="624"/>
      <c r="CY8" s="625"/>
      <c r="CZ8" s="626">
        <v>24</v>
      </c>
      <c r="DA8" s="626"/>
      <c r="DB8" s="626"/>
      <c r="DC8" s="626"/>
      <c r="DD8" s="632">
        <v>31279</v>
      </c>
      <c r="DE8" s="624"/>
      <c r="DF8" s="624"/>
      <c r="DG8" s="624"/>
      <c r="DH8" s="624"/>
      <c r="DI8" s="624"/>
      <c r="DJ8" s="624"/>
      <c r="DK8" s="624"/>
      <c r="DL8" s="624"/>
      <c r="DM8" s="624"/>
      <c r="DN8" s="624"/>
      <c r="DO8" s="624"/>
      <c r="DP8" s="625"/>
      <c r="DQ8" s="632">
        <v>1592483</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9378</v>
      </c>
      <c r="S9" s="624"/>
      <c r="T9" s="624"/>
      <c r="U9" s="624"/>
      <c r="V9" s="624"/>
      <c r="W9" s="624"/>
      <c r="X9" s="624"/>
      <c r="Y9" s="625"/>
      <c r="Z9" s="626">
        <v>0.1</v>
      </c>
      <c r="AA9" s="626"/>
      <c r="AB9" s="626"/>
      <c r="AC9" s="626"/>
      <c r="AD9" s="627">
        <v>9378</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623767</v>
      </c>
      <c r="BH9" s="624"/>
      <c r="BI9" s="624"/>
      <c r="BJ9" s="624"/>
      <c r="BK9" s="624"/>
      <c r="BL9" s="624"/>
      <c r="BM9" s="624"/>
      <c r="BN9" s="625"/>
      <c r="BO9" s="626">
        <v>37.299999999999997</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475077</v>
      </c>
      <c r="CS9" s="624"/>
      <c r="CT9" s="624"/>
      <c r="CU9" s="624"/>
      <c r="CV9" s="624"/>
      <c r="CW9" s="624"/>
      <c r="CX9" s="624"/>
      <c r="CY9" s="625"/>
      <c r="CZ9" s="626">
        <v>4.3</v>
      </c>
      <c r="DA9" s="626"/>
      <c r="DB9" s="626"/>
      <c r="DC9" s="626"/>
      <c r="DD9" s="632" t="s">
        <v>109</v>
      </c>
      <c r="DE9" s="624"/>
      <c r="DF9" s="624"/>
      <c r="DG9" s="624"/>
      <c r="DH9" s="624"/>
      <c r="DI9" s="624"/>
      <c r="DJ9" s="624"/>
      <c r="DK9" s="624"/>
      <c r="DL9" s="624"/>
      <c r="DM9" s="624"/>
      <c r="DN9" s="624"/>
      <c r="DO9" s="624"/>
      <c r="DP9" s="625"/>
      <c r="DQ9" s="632">
        <v>433155</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333780</v>
      </c>
      <c r="S10" s="624"/>
      <c r="T10" s="624"/>
      <c r="U10" s="624"/>
      <c r="V10" s="624"/>
      <c r="W10" s="624"/>
      <c r="X10" s="624"/>
      <c r="Y10" s="625"/>
      <c r="Z10" s="626">
        <v>3</v>
      </c>
      <c r="AA10" s="626"/>
      <c r="AB10" s="626"/>
      <c r="AC10" s="626"/>
      <c r="AD10" s="627">
        <v>333780</v>
      </c>
      <c r="AE10" s="627"/>
      <c r="AF10" s="627"/>
      <c r="AG10" s="627"/>
      <c r="AH10" s="627"/>
      <c r="AI10" s="627"/>
      <c r="AJ10" s="627"/>
      <c r="AK10" s="627"/>
      <c r="AL10" s="628">
        <v>4.8</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44101</v>
      </c>
      <c r="BH10" s="624"/>
      <c r="BI10" s="624"/>
      <c r="BJ10" s="624"/>
      <c r="BK10" s="624"/>
      <c r="BL10" s="624"/>
      <c r="BM10" s="624"/>
      <c r="BN10" s="625"/>
      <c r="BO10" s="626">
        <v>2.6</v>
      </c>
      <c r="BP10" s="626"/>
      <c r="BQ10" s="626"/>
      <c r="BR10" s="626"/>
      <c r="BS10" s="632">
        <v>7503</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6315</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6315</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52367</v>
      </c>
      <c r="BH11" s="624"/>
      <c r="BI11" s="624"/>
      <c r="BJ11" s="624"/>
      <c r="BK11" s="624"/>
      <c r="BL11" s="624"/>
      <c r="BM11" s="624"/>
      <c r="BN11" s="625"/>
      <c r="BO11" s="626">
        <v>3.1</v>
      </c>
      <c r="BP11" s="626"/>
      <c r="BQ11" s="626"/>
      <c r="BR11" s="626"/>
      <c r="BS11" s="632">
        <v>8545</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589452</v>
      </c>
      <c r="CS11" s="624"/>
      <c r="CT11" s="624"/>
      <c r="CU11" s="624"/>
      <c r="CV11" s="624"/>
      <c r="CW11" s="624"/>
      <c r="CX11" s="624"/>
      <c r="CY11" s="625"/>
      <c r="CZ11" s="626">
        <v>5.4</v>
      </c>
      <c r="DA11" s="626"/>
      <c r="DB11" s="626"/>
      <c r="DC11" s="626"/>
      <c r="DD11" s="632">
        <v>133972</v>
      </c>
      <c r="DE11" s="624"/>
      <c r="DF11" s="624"/>
      <c r="DG11" s="624"/>
      <c r="DH11" s="624"/>
      <c r="DI11" s="624"/>
      <c r="DJ11" s="624"/>
      <c r="DK11" s="624"/>
      <c r="DL11" s="624"/>
      <c r="DM11" s="624"/>
      <c r="DN11" s="624"/>
      <c r="DO11" s="624"/>
      <c r="DP11" s="625"/>
      <c r="DQ11" s="632">
        <v>319441</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789415</v>
      </c>
      <c r="BH12" s="624"/>
      <c r="BI12" s="624"/>
      <c r="BJ12" s="624"/>
      <c r="BK12" s="624"/>
      <c r="BL12" s="624"/>
      <c r="BM12" s="624"/>
      <c r="BN12" s="625"/>
      <c r="BO12" s="626">
        <v>47.1</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209415</v>
      </c>
      <c r="CS12" s="624"/>
      <c r="CT12" s="624"/>
      <c r="CU12" s="624"/>
      <c r="CV12" s="624"/>
      <c r="CW12" s="624"/>
      <c r="CX12" s="624"/>
      <c r="CY12" s="625"/>
      <c r="CZ12" s="626">
        <v>1.9</v>
      </c>
      <c r="DA12" s="626"/>
      <c r="DB12" s="626"/>
      <c r="DC12" s="626"/>
      <c r="DD12" s="632">
        <v>22304</v>
      </c>
      <c r="DE12" s="624"/>
      <c r="DF12" s="624"/>
      <c r="DG12" s="624"/>
      <c r="DH12" s="624"/>
      <c r="DI12" s="624"/>
      <c r="DJ12" s="624"/>
      <c r="DK12" s="624"/>
      <c r="DL12" s="624"/>
      <c r="DM12" s="624"/>
      <c r="DN12" s="624"/>
      <c r="DO12" s="624"/>
      <c r="DP12" s="625"/>
      <c r="DQ12" s="632">
        <v>136387</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24653</v>
      </c>
      <c r="S13" s="624"/>
      <c r="T13" s="624"/>
      <c r="U13" s="624"/>
      <c r="V13" s="624"/>
      <c r="W13" s="624"/>
      <c r="X13" s="624"/>
      <c r="Y13" s="625"/>
      <c r="Z13" s="626">
        <v>0.2</v>
      </c>
      <c r="AA13" s="626"/>
      <c r="AB13" s="626"/>
      <c r="AC13" s="626"/>
      <c r="AD13" s="627">
        <v>24653</v>
      </c>
      <c r="AE13" s="627"/>
      <c r="AF13" s="627"/>
      <c r="AG13" s="627"/>
      <c r="AH13" s="627"/>
      <c r="AI13" s="627"/>
      <c r="AJ13" s="627"/>
      <c r="AK13" s="627"/>
      <c r="AL13" s="628">
        <v>0.4</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789391</v>
      </c>
      <c r="BH13" s="624"/>
      <c r="BI13" s="624"/>
      <c r="BJ13" s="624"/>
      <c r="BK13" s="624"/>
      <c r="BL13" s="624"/>
      <c r="BM13" s="624"/>
      <c r="BN13" s="625"/>
      <c r="BO13" s="626">
        <v>47.1</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1854704</v>
      </c>
      <c r="CS13" s="624"/>
      <c r="CT13" s="624"/>
      <c r="CU13" s="624"/>
      <c r="CV13" s="624"/>
      <c r="CW13" s="624"/>
      <c r="CX13" s="624"/>
      <c r="CY13" s="625"/>
      <c r="CZ13" s="626">
        <v>16.8</v>
      </c>
      <c r="DA13" s="626"/>
      <c r="DB13" s="626"/>
      <c r="DC13" s="626"/>
      <c r="DD13" s="632">
        <v>926437</v>
      </c>
      <c r="DE13" s="624"/>
      <c r="DF13" s="624"/>
      <c r="DG13" s="624"/>
      <c r="DH13" s="624"/>
      <c r="DI13" s="624"/>
      <c r="DJ13" s="624"/>
      <c r="DK13" s="624"/>
      <c r="DL13" s="624"/>
      <c r="DM13" s="624"/>
      <c r="DN13" s="624"/>
      <c r="DO13" s="624"/>
      <c r="DP13" s="625"/>
      <c r="DQ13" s="632">
        <v>993533</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40681</v>
      </c>
      <c r="BH14" s="624"/>
      <c r="BI14" s="624"/>
      <c r="BJ14" s="624"/>
      <c r="BK14" s="624"/>
      <c r="BL14" s="624"/>
      <c r="BM14" s="624"/>
      <c r="BN14" s="625"/>
      <c r="BO14" s="626">
        <v>2.4</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304381</v>
      </c>
      <c r="CS14" s="624"/>
      <c r="CT14" s="624"/>
      <c r="CU14" s="624"/>
      <c r="CV14" s="624"/>
      <c r="CW14" s="624"/>
      <c r="CX14" s="624"/>
      <c r="CY14" s="625"/>
      <c r="CZ14" s="626">
        <v>2.8</v>
      </c>
      <c r="DA14" s="626"/>
      <c r="DB14" s="626"/>
      <c r="DC14" s="626"/>
      <c r="DD14" s="632">
        <v>55896</v>
      </c>
      <c r="DE14" s="624"/>
      <c r="DF14" s="624"/>
      <c r="DG14" s="624"/>
      <c r="DH14" s="624"/>
      <c r="DI14" s="624"/>
      <c r="DJ14" s="624"/>
      <c r="DK14" s="624"/>
      <c r="DL14" s="624"/>
      <c r="DM14" s="624"/>
      <c r="DN14" s="624"/>
      <c r="DO14" s="624"/>
      <c r="DP14" s="625"/>
      <c r="DQ14" s="632">
        <v>266656</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7376</v>
      </c>
      <c r="S15" s="624"/>
      <c r="T15" s="624"/>
      <c r="U15" s="624"/>
      <c r="V15" s="624"/>
      <c r="W15" s="624"/>
      <c r="X15" s="624"/>
      <c r="Y15" s="625"/>
      <c r="Z15" s="626">
        <v>0.1</v>
      </c>
      <c r="AA15" s="626"/>
      <c r="AB15" s="626"/>
      <c r="AC15" s="626"/>
      <c r="AD15" s="627">
        <v>7376</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92853</v>
      </c>
      <c r="BH15" s="624"/>
      <c r="BI15" s="624"/>
      <c r="BJ15" s="624"/>
      <c r="BK15" s="624"/>
      <c r="BL15" s="624"/>
      <c r="BM15" s="624"/>
      <c r="BN15" s="625"/>
      <c r="BO15" s="626">
        <v>5.5</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1219203</v>
      </c>
      <c r="CS15" s="624"/>
      <c r="CT15" s="624"/>
      <c r="CU15" s="624"/>
      <c r="CV15" s="624"/>
      <c r="CW15" s="624"/>
      <c r="CX15" s="624"/>
      <c r="CY15" s="625"/>
      <c r="CZ15" s="626">
        <v>11.1</v>
      </c>
      <c r="DA15" s="626"/>
      <c r="DB15" s="626"/>
      <c r="DC15" s="626"/>
      <c r="DD15" s="632">
        <v>522865</v>
      </c>
      <c r="DE15" s="624"/>
      <c r="DF15" s="624"/>
      <c r="DG15" s="624"/>
      <c r="DH15" s="624"/>
      <c r="DI15" s="624"/>
      <c r="DJ15" s="624"/>
      <c r="DK15" s="624"/>
      <c r="DL15" s="624"/>
      <c r="DM15" s="624"/>
      <c r="DN15" s="624"/>
      <c r="DO15" s="624"/>
      <c r="DP15" s="625"/>
      <c r="DQ15" s="632">
        <v>804383</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5263063</v>
      </c>
      <c r="S16" s="624"/>
      <c r="T16" s="624"/>
      <c r="U16" s="624"/>
      <c r="V16" s="624"/>
      <c r="W16" s="624"/>
      <c r="X16" s="624"/>
      <c r="Y16" s="625"/>
      <c r="Z16" s="626">
        <v>47</v>
      </c>
      <c r="AA16" s="626"/>
      <c r="AB16" s="626"/>
      <c r="AC16" s="626"/>
      <c r="AD16" s="627">
        <v>4683035</v>
      </c>
      <c r="AE16" s="627"/>
      <c r="AF16" s="627"/>
      <c r="AG16" s="627"/>
      <c r="AH16" s="627"/>
      <c r="AI16" s="627"/>
      <c r="AJ16" s="627"/>
      <c r="AK16" s="627"/>
      <c r="AL16" s="628">
        <v>68</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144812</v>
      </c>
      <c r="CS16" s="624"/>
      <c r="CT16" s="624"/>
      <c r="CU16" s="624"/>
      <c r="CV16" s="624"/>
      <c r="CW16" s="624"/>
      <c r="CX16" s="624"/>
      <c r="CY16" s="625"/>
      <c r="CZ16" s="626">
        <v>1.3</v>
      </c>
      <c r="DA16" s="626"/>
      <c r="DB16" s="626"/>
      <c r="DC16" s="626"/>
      <c r="DD16" s="632" t="s">
        <v>109</v>
      </c>
      <c r="DE16" s="624"/>
      <c r="DF16" s="624"/>
      <c r="DG16" s="624"/>
      <c r="DH16" s="624"/>
      <c r="DI16" s="624"/>
      <c r="DJ16" s="624"/>
      <c r="DK16" s="624"/>
      <c r="DL16" s="624"/>
      <c r="DM16" s="624"/>
      <c r="DN16" s="624"/>
      <c r="DO16" s="624"/>
      <c r="DP16" s="625"/>
      <c r="DQ16" s="632">
        <v>9422</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4683035</v>
      </c>
      <c r="S17" s="624"/>
      <c r="T17" s="624"/>
      <c r="U17" s="624"/>
      <c r="V17" s="624"/>
      <c r="W17" s="624"/>
      <c r="X17" s="624"/>
      <c r="Y17" s="625"/>
      <c r="Z17" s="626">
        <v>41.8</v>
      </c>
      <c r="AA17" s="626"/>
      <c r="AB17" s="626"/>
      <c r="AC17" s="626"/>
      <c r="AD17" s="627">
        <v>4683035</v>
      </c>
      <c r="AE17" s="627"/>
      <c r="AF17" s="627"/>
      <c r="AG17" s="627"/>
      <c r="AH17" s="627"/>
      <c r="AI17" s="627"/>
      <c r="AJ17" s="627"/>
      <c r="AK17" s="627"/>
      <c r="AL17" s="628">
        <v>68</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1753872</v>
      </c>
      <c r="CS17" s="624"/>
      <c r="CT17" s="624"/>
      <c r="CU17" s="624"/>
      <c r="CV17" s="624"/>
      <c r="CW17" s="624"/>
      <c r="CX17" s="624"/>
      <c r="CY17" s="625"/>
      <c r="CZ17" s="626">
        <v>15.9</v>
      </c>
      <c r="DA17" s="626"/>
      <c r="DB17" s="626"/>
      <c r="DC17" s="626"/>
      <c r="DD17" s="632" t="s">
        <v>109</v>
      </c>
      <c r="DE17" s="624"/>
      <c r="DF17" s="624"/>
      <c r="DG17" s="624"/>
      <c r="DH17" s="624"/>
      <c r="DI17" s="624"/>
      <c r="DJ17" s="624"/>
      <c r="DK17" s="624"/>
      <c r="DL17" s="624"/>
      <c r="DM17" s="624"/>
      <c r="DN17" s="624"/>
      <c r="DO17" s="624"/>
      <c r="DP17" s="625"/>
      <c r="DQ17" s="632">
        <v>1740845</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580028</v>
      </c>
      <c r="S18" s="624"/>
      <c r="T18" s="624"/>
      <c r="U18" s="624"/>
      <c r="V18" s="624"/>
      <c r="W18" s="624"/>
      <c r="X18" s="624"/>
      <c r="Y18" s="625"/>
      <c r="Z18" s="626">
        <v>5.2</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7427968</v>
      </c>
      <c r="S20" s="624"/>
      <c r="T20" s="624"/>
      <c r="U20" s="624"/>
      <c r="V20" s="624"/>
      <c r="W20" s="624"/>
      <c r="X20" s="624"/>
      <c r="Y20" s="625"/>
      <c r="Z20" s="626">
        <v>66.3</v>
      </c>
      <c r="AA20" s="626"/>
      <c r="AB20" s="626"/>
      <c r="AC20" s="626"/>
      <c r="AD20" s="627">
        <v>6847940</v>
      </c>
      <c r="AE20" s="627"/>
      <c r="AF20" s="627"/>
      <c r="AG20" s="627"/>
      <c r="AH20" s="627"/>
      <c r="AI20" s="627"/>
      <c r="AJ20" s="627"/>
      <c r="AK20" s="627"/>
      <c r="AL20" s="628">
        <v>99.5</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11015039</v>
      </c>
      <c r="CS20" s="624"/>
      <c r="CT20" s="624"/>
      <c r="CU20" s="624"/>
      <c r="CV20" s="624"/>
      <c r="CW20" s="624"/>
      <c r="CX20" s="624"/>
      <c r="CY20" s="625"/>
      <c r="CZ20" s="626">
        <v>100</v>
      </c>
      <c r="DA20" s="626"/>
      <c r="DB20" s="626"/>
      <c r="DC20" s="626"/>
      <c r="DD20" s="632">
        <v>1745641</v>
      </c>
      <c r="DE20" s="624"/>
      <c r="DF20" s="624"/>
      <c r="DG20" s="624"/>
      <c r="DH20" s="624"/>
      <c r="DI20" s="624"/>
      <c r="DJ20" s="624"/>
      <c r="DK20" s="624"/>
      <c r="DL20" s="624"/>
      <c r="DM20" s="624"/>
      <c r="DN20" s="624"/>
      <c r="DO20" s="624"/>
      <c r="DP20" s="625"/>
      <c r="DQ20" s="632">
        <v>7894686</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2271</v>
      </c>
      <c r="S21" s="624"/>
      <c r="T21" s="624"/>
      <c r="U21" s="624"/>
      <c r="V21" s="624"/>
      <c r="W21" s="624"/>
      <c r="X21" s="624"/>
      <c r="Y21" s="625"/>
      <c r="Z21" s="626">
        <v>0</v>
      </c>
      <c r="AA21" s="626"/>
      <c r="AB21" s="626"/>
      <c r="AC21" s="626"/>
      <c r="AD21" s="627">
        <v>2271</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39973</v>
      </c>
      <c r="S22" s="624"/>
      <c r="T22" s="624"/>
      <c r="U22" s="624"/>
      <c r="V22" s="624"/>
      <c r="W22" s="624"/>
      <c r="X22" s="624"/>
      <c r="Y22" s="625"/>
      <c r="Z22" s="626">
        <v>0.4</v>
      </c>
      <c r="AA22" s="626"/>
      <c r="AB22" s="626"/>
      <c r="AC22" s="626"/>
      <c r="AD22" s="627">
        <v>2540</v>
      </c>
      <c r="AE22" s="627"/>
      <c r="AF22" s="627"/>
      <c r="AG22" s="627"/>
      <c r="AH22" s="627"/>
      <c r="AI22" s="627"/>
      <c r="AJ22" s="627"/>
      <c r="AK22" s="627"/>
      <c r="AL22" s="628">
        <v>0</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295280</v>
      </c>
      <c r="S23" s="624"/>
      <c r="T23" s="624"/>
      <c r="U23" s="624"/>
      <c r="V23" s="624"/>
      <c r="W23" s="624"/>
      <c r="X23" s="624"/>
      <c r="Y23" s="625"/>
      <c r="Z23" s="626">
        <v>2.6</v>
      </c>
      <c r="AA23" s="626"/>
      <c r="AB23" s="626"/>
      <c r="AC23" s="626"/>
      <c r="AD23" s="627">
        <v>1329</v>
      </c>
      <c r="AE23" s="627"/>
      <c r="AF23" s="627"/>
      <c r="AG23" s="627"/>
      <c r="AH23" s="627"/>
      <c r="AI23" s="627"/>
      <c r="AJ23" s="627"/>
      <c r="AK23" s="627"/>
      <c r="AL23" s="628">
        <v>0</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8" t="s">
        <v>263</v>
      </c>
      <c r="DM23" s="649"/>
      <c r="DN23" s="649"/>
      <c r="DO23" s="649"/>
      <c r="DP23" s="649"/>
      <c r="DQ23" s="649"/>
      <c r="DR23" s="649"/>
      <c r="DS23" s="649"/>
      <c r="DT23" s="649"/>
      <c r="DU23" s="649"/>
      <c r="DV23" s="650"/>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38104</v>
      </c>
      <c r="S24" s="624"/>
      <c r="T24" s="624"/>
      <c r="U24" s="624"/>
      <c r="V24" s="624"/>
      <c r="W24" s="624"/>
      <c r="X24" s="624"/>
      <c r="Y24" s="625"/>
      <c r="Z24" s="626">
        <v>0.3</v>
      </c>
      <c r="AA24" s="626"/>
      <c r="AB24" s="626"/>
      <c r="AC24" s="626"/>
      <c r="AD24" s="627">
        <v>210</v>
      </c>
      <c r="AE24" s="627"/>
      <c r="AF24" s="627"/>
      <c r="AG24" s="627"/>
      <c r="AH24" s="627"/>
      <c r="AI24" s="627"/>
      <c r="AJ24" s="627"/>
      <c r="AK24" s="627"/>
      <c r="AL24" s="628">
        <v>0</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4245011</v>
      </c>
      <c r="CS24" s="613"/>
      <c r="CT24" s="613"/>
      <c r="CU24" s="613"/>
      <c r="CV24" s="613"/>
      <c r="CW24" s="613"/>
      <c r="CX24" s="613"/>
      <c r="CY24" s="614"/>
      <c r="CZ24" s="652">
        <v>38.5</v>
      </c>
      <c r="DA24" s="653"/>
      <c r="DB24" s="653"/>
      <c r="DC24" s="654"/>
      <c r="DD24" s="651">
        <v>3372912</v>
      </c>
      <c r="DE24" s="613"/>
      <c r="DF24" s="613"/>
      <c r="DG24" s="613"/>
      <c r="DH24" s="613"/>
      <c r="DI24" s="613"/>
      <c r="DJ24" s="613"/>
      <c r="DK24" s="614"/>
      <c r="DL24" s="651">
        <v>2987176</v>
      </c>
      <c r="DM24" s="613"/>
      <c r="DN24" s="613"/>
      <c r="DO24" s="613"/>
      <c r="DP24" s="613"/>
      <c r="DQ24" s="613"/>
      <c r="DR24" s="613"/>
      <c r="DS24" s="613"/>
      <c r="DT24" s="613"/>
      <c r="DU24" s="613"/>
      <c r="DV24" s="614"/>
      <c r="DW24" s="617">
        <v>41.2</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1047343</v>
      </c>
      <c r="S25" s="624"/>
      <c r="T25" s="624"/>
      <c r="U25" s="624"/>
      <c r="V25" s="624"/>
      <c r="W25" s="624"/>
      <c r="X25" s="624"/>
      <c r="Y25" s="625"/>
      <c r="Z25" s="626">
        <v>9.4</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1435436</v>
      </c>
      <c r="CS25" s="643"/>
      <c r="CT25" s="643"/>
      <c r="CU25" s="643"/>
      <c r="CV25" s="643"/>
      <c r="CW25" s="643"/>
      <c r="CX25" s="643"/>
      <c r="CY25" s="644"/>
      <c r="CZ25" s="657">
        <v>13</v>
      </c>
      <c r="DA25" s="658"/>
      <c r="DB25" s="658"/>
      <c r="DC25" s="659"/>
      <c r="DD25" s="632">
        <v>1222418</v>
      </c>
      <c r="DE25" s="643"/>
      <c r="DF25" s="643"/>
      <c r="DG25" s="643"/>
      <c r="DH25" s="643"/>
      <c r="DI25" s="643"/>
      <c r="DJ25" s="643"/>
      <c r="DK25" s="644"/>
      <c r="DL25" s="632">
        <v>1210015</v>
      </c>
      <c r="DM25" s="643"/>
      <c r="DN25" s="643"/>
      <c r="DO25" s="643"/>
      <c r="DP25" s="643"/>
      <c r="DQ25" s="643"/>
      <c r="DR25" s="643"/>
      <c r="DS25" s="643"/>
      <c r="DT25" s="643"/>
      <c r="DU25" s="643"/>
      <c r="DV25" s="644"/>
      <c r="DW25" s="628">
        <v>16.7</v>
      </c>
      <c r="DX25" s="655"/>
      <c r="DY25" s="655"/>
      <c r="DZ25" s="655"/>
      <c r="EA25" s="655"/>
      <c r="EB25" s="655"/>
      <c r="EC25" s="656"/>
    </row>
    <row r="26" spans="2:133" ht="11.25" customHeight="1">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953857</v>
      </c>
      <c r="CS26" s="624"/>
      <c r="CT26" s="624"/>
      <c r="CU26" s="624"/>
      <c r="CV26" s="624"/>
      <c r="CW26" s="624"/>
      <c r="CX26" s="624"/>
      <c r="CY26" s="625"/>
      <c r="CZ26" s="657">
        <v>8.6999999999999993</v>
      </c>
      <c r="DA26" s="658"/>
      <c r="DB26" s="658"/>
      <c r="DC26" s="659"/>
      <c r="DD26" s="632">
        <v>748556</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5"/>
      <c r="DY26" s="655"/>
      <c r="DZ26" s="655"/>
      <c r="EA26" s="655"/>
      <c r="EB26" s="655"/>
      <c r="EC26" s="656"/>
    </row>
    <row r="27" spans="2:133" ht="11.25" customHeight="1">
      <c r="B27" s="620" t="s">
        <v>274</v>
      </c>
      <c r="C27" s="621"/>
      <c r="D27" s="621"/>
      <c r="E27" s="621"/>
      <c r="F27" s="621"/>
      <c r="G27" s="621"/>
      <c r="H27" s="621"/>
      <c r="I27" s="621"/>
      <c r="J27" s="621"/>
      <c r="K27" s="621"/>
      <c r="L27" s="621"/>
      <c r="M27" s="621"/>
      <c r="N27" s="621"/>
      <c r="O27" s="621"/>
      <c r="P27" s="621"/>
      <c r="Q27" s="622"/>
      <c r="R27" s="623">
        <v>850451</v>
      </c>
      <c r="S27" s="624"/>
      <c r="T27" s="624"/>
      <c r="U27" s="624"/>
      <c r="V27" s="624"/>
      <c r="W27" s="624"/>
      <c r="X27" s="624"/>
      <c r="Y27" s="625"/>
      <c r="Z27" s="626">
        <v>7.6</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1674286</v>
      </c>
      <c r="BH27" s="624"/>
      <c r="BI27" s="624"/>
      <c r="BJ27" s="624"/>
      <c r="BK27" s="624"/>
      <c r="BL27" s="624"/>
      <c r="BM27" s="624"/>
      <c r="BN27" s="625"/>
      <c r="BO27" s="626">
        <v>100</v>
      </c>
      <c r="BP27" s="626"/>
      <c r="BQ27" s="626"/>
      <c r="BR27" s="626"/>
      <c r="BS27" s="632">
        <v>16048</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1055703</v>
      </c>
      <c r="CS27" s="643"/>
      <c r="CT27" s="643"/>
      <c r="CU27" s="643"/>
      <c r="CV27" s="643"/>
      <c r="CW27" s="643"/>
      <c r="CX27" s="643"/>
      <c r="CY27" s="644"/>
      <c r="CZ27" s="657">
        <v>9.6</v>
      </c>
      <c r="DA27" s="658"/>
      <c r="DB27" s="658"/>
      <c r="DC27" s="659"/>
      <c r="DD27" s="632">
        <v>409649</v>
      </c>
      <c r="DE27" s="643"/>
      <c r="DF27" s="643"/>
      <c r="DG27" s="643"/>
      <c r="DH27" s="643"/>
      <c r="DI27" s="643"/>
      <c r="DJ27" s="643"/>
      <c r="DK27" s="644"/>
      <c r="DL27" s="632">
        <v>390913</v>
      </c>
      <c r="DM27" s="643"/>
      <c r="DN27" s="643"/>
      <c r="DO27" s="643"/>
      <c r="DP27" s="643"/>
      <c r="DQ27" s="643"/>
      <c r="DR27" s="643"/>
      <c r="DS27" s="643"/>
      <c r="DT27" s="643"/>
      <c r="DU27" s="643"/>
      <c r="DV27" s="644"/>
      <c r="DW27" s="628">
        <v>5.4</v>
      </c>
      <c r="DX27" s="655"/>
      <c r="DY27" s="655"/>
      <c r="DZ27" s="655"/>
      <c r="EA27" s="655"/>
      <c r="EB27" s="655"/>
      <c r="EC27" s="656"/>
    </row>
    <row r="28" spans="2:133" ht="11.25" customHeight="1">
      <c r="B28" s="620" t="s">
        <v>277</v>
      </c>
      <c r="C28" s="621"/>
      <c r="D28" s="621"/>
      <c r="E28" s="621"/>
      <c r="F28" s="621"/>
      <c r="G28" s="621"/>
      <c r="H28" s="621"/>
      <c r="I28" s="621"/>
      <c r="J28" s="621"/>
      <c r="K28" s="621"/>
      <c r="L28" s="621"/>
      <c r="M28" s="621"/>
      <c r="N28" s="621"/>
      <c r="O28" s="621"/>
      <c r="P28" s="621"/>
      <c r="Q28" s="622"/>
      <c r="R28" s="623">
        <v>16372</v>
      </c>
      <c r="S28" s="624"/>
      <c r="T28" s="624"/>
      <c r="U28" s="624"/>
      <c r="V28" s="624"/>
      <c r="W28" s="624"/>
      <c r="X28" s="624"/>
      <c r="Y28" s="625"/>
      <c r="Z28" s="626">
        <v>0.1</v>
      </c>
      <c r="AA28" s="626"/>
      <c r="AB28" s="626"/>
      <c r="AC28" s="626"/>
      <c r="AD28" s="627">
        <v>2597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1753872</v>
      </c>
      <c r="CS28" s="624"/>
      <c r="CT28" s="624"/>
      <c r="CU28" s="624"/>
      <c r="CV28" s="624"/>
      <c r="CW28" s="624"/>
      <c r="CX28" s="624"/>
      <c r="CY28" s="625"/>
      <c r="CZ28" s="657">
        <v>15.9</v>
      </c>
      <c r="DA28" s="658"/>
      <c r="DB28" s="658"/>
      <c r="DC28" s="659"/>
      <c r="DD28" s="632">
        <v>1740845</v>
      </c>
      <c r="DE28" s="624"/>
      <c r="DF28" s="624"/>
      <c r="DG28" s="624"/>
      <c r="DH28" s="624"/>
      <c r="DI28" s="624"/>
      <c r="DJ28" s="624"/>
      <c r="DK28" s="625"/>
      <c r="DL28" s="632">
        <v>1386248</v>
      </c>
      <c r="DM28" s="624"/>
      <c r="DN28" s="624"/>
      <c r="DO28" s="624"/>
      <c r="DP28" s="624"/>
      <c r="DQ28" s="624"/>
      <c r="DR28" s="624"/>
      <c r="DS28" s="624"/>
      <c r="DT28" s="624"/>
      <c r="DU28" s="624"/>
      <c r="DV28" s="625"/>
      <c r="DW28" s="628">
        <v>19.100000000000001</v>
      </c>
      <c r="DX28" s="655"/>
      <c r="DY28" s="655"/>
      <c r="DZ28" s="655"/>
      <c r="EA28" s="655"/>
      <c r="EB28" s="655"/>
      <c r="EC28" s="656"/>
    </row>
    <row r="29" spans="2:133" ht="11.25" customHeight="1">
      <c r="B29" s="620" t="s">
        <v>279</v>
      </c>
      <c r="C29" s="621"/>
      <c r="D29" s="621"/>
      <c r="E29" s="621"/>
      <c r="F29" s="621"/>
      <c r="G29" s="621"/>
      <c r="H29" s="621"/>
      <c r="I29" s="621"/>
      <c r="J29" s="621"/>
      <c r="K29" s="621"/>
      <c r="L29" s="621"/>
      <c r="M29" s="621"/>
      <c r="N29" s="621"/>
      <c r="O29" s="621"/>
      <c r="P29" s="621"/>
      <c r="Q29" s="622"/>
      <c r="R29" s="623">
        <v>14596</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1753872</v>
      </c>
      <c r="CS29" s="643"/>
      <c r="CT29" s="643"/>
      <c r="CU29" s="643"/>
      <c r="CV29" s="643"/>
      <c r="CW29" s="643"/>
      <c r="CX29" s="643"/>
      <c r="CY29" s="644"/>
      <c r="CZ29" s="657">
        <v>15.9</v>
      </c>
      <c r="DA29" s="658"/>
      <c r="DB29" s="658"/>
      <c r="DC29" s="659"/>
      <c r="DD29" s="632">
        <v>1740845</v>
      </c>
      <c r="DE29" s="643"/>
      <c r="DF29" s="643"/>
      <c r="DG29" s="643"/>
      <c r="DH29" s="643"/>
      <c r="DI29" s="643"/>
      <c r="DJ29" s="643"/>
      <c r="DK29" s="644"/>
      <c r="DL29" s="632">
        <v>1386248</v>
      </c>
      <c r="DM29" s="643"/>
      <c r="DN29" s="643"/>
      <c r="DO29" s="643"/>
      <c r="DP29" s="643"/>
      <c r="DQ29" s="643"/>
      <c r="DR29" s="643"/>
      <c r="DS29" s="643"/>
      <c r="DT29" s="643"/>
      <c r="DU29" s="643"/>
      <c r="DV29" s="644"/>
      <c r="DW29" s="628">
        <v>19.100000000000001</v>
      </c>
      <c r="DX29" s="655"/>
      <c r="DY29" s="655"/>
      <c r="DZ29" s="655"/>
      <c r="EA29" s="655"/>
      <c r="EB29" s="655"/>
      <c r="EC29" s="656"/>
    </row>
    <row r="30" spans="2:133" ht="11.25" customHeight="1">
      <c r="B30" s="620" t="s">
        <v>284</v>
      </c>
      <c r="C30" s="621"/>
      <c r="D30" s="621"/>
      <c r="E30" s="621"/>
      <c r="F30" s="621"/>
      <c r="G30" s="621"/>
      <c r="H30" s="621"/>
      <c r="I30" s="621"/>
      <c r="J30" s="621"/>
      <c r="K30" s="621"/>
      <c r="L30" s="621"/>
      <c r="M30" s="621"/>
      <c r="N30" s="621"/>
      <c r="O30" s="621"/>
      <c r="P30" s="621"/>
      <c r="Q30" s="622"/>
      <c r="R30" s="623">
        <v>71320</v>
      </c>
      <c r="S30" s="624"/>
      <c r="T30" s="624"/>
      <c r="U30" s="624"/>
      <c r="V30" s="624"/>
      <c r="W30" s="624"/>
      <c r="X30" s="624"/>
      <c r="Y30" s="625"/>
      <c r="Z30" s="626">
        <v>0.6</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v>
      </c>
      <c r="BH30" s="682"/>
      <c r="BI30" s="682"/>
      <c r="BJ30" s="682"/>
      <c r="BK30" s="682"/>
      <c r="BL30" s="682"/>
      <c r="BM30" s="618">
        <v>91.9</v>
      </c>
      <c r="BN30" s="682"/>
      <c r="BO30" s="682"/>
      <c r="BP30" s="682"/>
      <c r="BQ30" s="683"/>
      <c r="BR30" s="681">
        <v>98.6</v>
      </c>
      <c r="BS30" s="682"/>
      <c r="BT30" s="682"/>
      <c r="BU30" s="682"/>
      <c r="BV30" s="682"/>
      <c r="BW30" s="682"/>
      <c r="BX30" s="618">
        <v>90.5</v>
      </c>
      <c r="BY30" s="682"/>
      <c r="BZ30" s="682"/>
      <c r="CA30" s="682"/>
      <c r="CB30" s="683"/>
      <c r="CD30" s="686"/>
      <c r="CE30" s="687"/>
      <c r="CF30" s="637" t="s">
        <v>287</v>
      </c>
      <c r="CG30" s="638"/>
      <c r="CH30" s="638"/>
      <c r="CI30" s="638"/>
      <c r="CJ30" s="638"/>
      <c r="CK30" s="638"/>
      <c r="CL30" s="638"/>
      <c r="CM30" s="638"/>
      <c r="CN30" s="638"/>
      <c r="CO30" s="638"/>
      <c r="CP30" s="638"/>
      <c r="CQ30" s="639"/>
      <c r="CR30" s="623">
        <v>1610167</v>
      </c>
      <c r="CS30" s="624"/>
      <c r="CT30" s="624"/>
      <c r="CU30" s="624"/>
      <c r="CV30" s="624"/>
      <c r="CW30" s="624"/>
      <c r="CX30" s="624"/>
      <c r="CY30" s="625"/>
      <c r="CZ30" s="657">
        <v>14.6</v>
      </c>
      <c r="DA30" s="658"/>
      <c r="DB30" s="658"/>
      <c r="DC30" s="659"/>
      <c r="DD30" s="632">
        <v>1598152</v>
      </c>
      <c r="DE30" s="624"/>
      <c r="DF30" s="624"/>
      <c r="DG30" s="624"/>
      <c r="DH30" s="624"/>
      <c r="DI30" s="624"/>
      <c r="DJ30" s="624"/>
      <c r="DK30" s="625"/>
      <c r="DL30" s="632">
        <v>1243555</v>
      </c>
      <c r="DM30" s="624"/>
      <c r="DN30" s="624"/>
      <c r="DO30" s="624"/>
      <c r="DP30" s="624"/>
      <c r="DQ30" s="624"/>
      <c r="DR30" s="624"/>
      <c r="DS30" s="624"/>
      <c r="DT30" s="624"/>
      <c r="DU30" s="624"/>
      <c r="DV30" s="625"/>
      <c r="DW30" s="628">
        <v>17.100000000000001</v>
      </c>
      <c r="DX30" s="655"/>
      <c r="DY30" s="655"/>
      <c r="DZ30" s="655"/>
      <c r="EA30" s="655"/>
      <c r="EB30" s="655"/>
      <c r="EC30" s="656"/>
    </row>
    <row r="31" spans="2:133" ht="11.25" customHeight="1">
      <c r="B31" s="620" t="s">
        <v>288</v>
      </c>
      <c r="C31" s="621"/>
      <c r="D31" s="621"/>
      <c r="E31" s="621"/>
      <c r="F31" s="621"/>
      <c r="G31" s="621"/>
      <c r="H31" s="621"/>
      <c r="I31" s="621"/>
      <c r="J31" s="621"/>
      <c r="K31" s="621"/>
      <c r="L31" s="621"/>
      <c r="M31" s="621"/>
      <c r="N31" s="621"/>
      <c r="O31" s="621"/>
      <c r="P31" s="621"/>
      <c r="Q31" s="622"/>
      <c r="R31" s="623">
        <v>302983</v>
      </c>
      <c r="S31" s="624"/>
      <c r="T31" s="624"/>
      <c r="U31" s="624"/>
      <c r="V31" s="624"/>
      <c r="W31" s="624"/>
      <c r="X31" s="624"/>
      <c r="Y31" s="625"/>
      <c r="Z31" s="626">
        <v>2.7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99.4</v>
      </c>
      <c r="BH31" s="643"/>
      <c r="BI31" s="643"/>
      <c r="BJ31" s="643"/>
      <c r="BK31" s="643"/>
      <c r="BL31" s="643"/>
      <c r="BM31" s="629">
        <v>96.9</v>
      </c>
      <c r="BN31" s="679"/>
      <c r="BO31" s="679"/>
      <c r="BP31" s="679"/>
      <c r="BQ31" s="680"/>
      <c r="BR31" s="678">
        <v>99.2</v>
      </c>
      <c r="BS31" s="643"/>
      <c r="BT31" s="643"/>
      <c r="BU31" s="643"/>
      <c r="BV31" s="643"/>
      <c r="BW31" s="643"/>
      <c r="BX31" s="629">
        <v>96</v>
      </c>
      <c r="BY31" s="679"/>
      <c r="BZ31" s="679"/>
      <c r="CA31" s="679"/>
      <c r="CB31" s="680"/>
      <c r="CD31" s="686"/>
      <c r="CE31" s="687"/>
      <c r="CF31" s="637" t="s">
        <v>291</v>
      </c>
      <c r="CG31" s="638"/>
      <c r="CH31" s="638"/>
      <c r="CI31" s="638"/>
      <c r="CJ31" s="638"/>
      <c r="CK31" s="638"/>
      <c r="CL31" s="638"/>
      <c r="CM31" s="638"/>
      <c r="CN31" s="638"/>
      <c r="CO31" s="638"/>
      <c r="CP31" s="638"/>
      <c r="CQ31" s="639"/>
      <c r="CR31" s="623">
        <v>143705</v>
      </c>
      <c r="CS31" s="643"/>
      <c r="CT31" s="643"/>
      <c r="CU31" s="643"/>
      <c r="CV31" s="643"/>
      <c r="CW31" s="643"/>
      <c r="CX31" s="643"/>
      <c r="CY31" s="644"/>
      <c r="CZ31" s="657">
        <v>1.3</v>
      </c>
      <c r="DA31" s="658"/>
      <c r="DB31" s="658"/>
      <c r="DC31" s="659"/>
      <c r="DD31" s="632">
        <v>142693</v>
      </c>
      <c r="DE31" s="643"/>
      <c r="DF31" s="643"/>
      <c r="DG31" s="643"/>
      <c r="DH31" s="643"/>
      <c r="DI31" s="643"/>
      <c r="DJ31" s="643"/>
      <c r="DK31" s="644"/>
      <c r="DL31" s="632">
        <v>142693</v>
      </c>
      <c r="DM31" s="643"/>
      <c r="DN31" s="643"/>
      <c r="DO31" s="643"/>
      <c r="DP31" s="643"/>
      <c r="DQ31" s="643"/>
      <c r="DR31" s="643"/>
      <c r="DS31" s="643"/>
      <c r="DT31" s="643"/>
      <c r="DU31" s="643"/>
      <c r="DV31" s="644"/>
      <c r="DW31" s="628">
        <v>2</v>
      </c>
      <c r="DX31" s="655"/>
      <c r="DY31" s="655"/>
      <c r="DZ31" s="655"/>
      <c r="EA31" s="655"/>
      <c r="EB31" s="655"/>
      <c r="EC31" s="656"/>
    </row>
    <row r="32" spans="2:133" ht="11.25" customHeight="1">
      <c r="B32" s="620" t="s">
        <v>292</v>
      </c>
      <c r="C32" s="621"/>
      <c r="D32" s="621"/>
      <c r="E32" s="621"/>
      <c r="F32" s="621"/>
      <c r="G32" s="621"/>
      <c r="H32" s="621"/>
      <c r="I32" s="621"/>
      <c r="J32" s="621"/>
      <c r="K32" s="621"/>
      <c r="L32" s="621"/>
      <c r="M32" s="621"/>
      <c r="N32" s="621"/>
      <c r="O32" s="621"/>
      <c r="P32" s="621"/>
      <c r="Q32" s="622"/>
      <c r="R32" s="623">
        <v>149630</v>
      </c>
      <c r="S32" s="624"/>
      <c r="T32" s="624"/>
      <c r="U32" s="624"/>
      <c r="V32" s="624"/>
      <c r="W32" s="624"/>
      <c r="X32" s="624"/>
      <c r="Y32" s="625"/>
      <c r="Z32" s="626">
        <v>1.3</v>
      </c>
      <c r="AA32" s="626"/>
      <c r="AB32" s="626"/>
      <c r="AC32" s="626"/>
      <c r="AD32" s="627">
        <v>25377</v>
      </c>
      <c r="AE32" s="627"/>
      <c r="AF32" s="627"/>
      <c r="AG32" s="627"/>
      <c r="AH32" s="627"/>
      <c r="AI32" s="627"/>
      <c r="AJ32" s="627"/>
      <c r="AK32" s="627"/>
      <c r="AL32" s="628">
        <v>0.4</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98.6</v>
      </c>
      <c r="BH32" s="691"/>
      <c r="BI32" s="691"/>
      <c r="BJ32" s="691"/>
      <c r="BK32" s="691"/>
      <c r="BL32" s="691"/>
      <c r="BM32" s="692">
        <v>86.7</v>
      </c>
      <c r="BN32" s="691"/>
      <c r="BO32" s="691"/>
      <c r="BP32" s="691"/>
      <c r="BQ32" s="693"/>
      <c r="BR32" s="690">
        <v>97.9</v>
      </c>
      <c r="BS32" s="691"/>
      <c r="BT32" s="691"/>
      <c r="BU32" s="691"/>
      <c r="BV32" s="691"/>
      <c r="BW32" s="691"/>
      <c r="BX32" s="692">
        <v>84.6</v>
      </c>
      <c r="BY32" s="691"/>
      <c r="BZ32" s="691"/>
      <c r="CA32" s="691"/>
      <c r="CB32" s="693"/>
      <c r="CD32" s="688"/>
      <c r="CE32" s="689"/>
      <c r="CF32" s="637" t="s">
        <v>294</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295</v>
      </c>
      <c r="C33" s="621"/>
      <c r="D33" s="621"/>
      <c r="E33" s="621"/>
      <c r="F33" s="621"/>
      <c r="G33" s="621"/>
      <c r="H33" s="621"/>
      <c r="I33" s="621"/>
      <c r="J33" s="621"/>
      <c r="K33" s="621"/>
      <c r="L33" s="621"/>
      <c r="M33" s="621"/>
      <c r="N33" s="621"/>
      <c r="O33" s="621"/>
      <c r="P33" s="621"/>
      <c r="Q33" s="622"/>
      <c r="R33" s="623">
        <v>940902</v>
      </c>
      <c r="S33" s="624"/>
      <c r="T33" s="624"/>
      <c r="U33" s="624"/>
      <c r="V33" s="624"/>
      <c r="W33" s="624"/>
      <c r="X33" s="624"/>
      <c r="Y33" s="625"/>
      <c r="Z33" s="626">
        <v>8.4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4879575</v>
      </c>
      <c r="CS33" s="643"/>
      <c r="CT33" s="643"/>
      <c r="CU33" s="643"/>
      <c r="CV33" s="643"/>
      <c r="CW33" s="643"/>
      <c r="CX33" s="643"/>
      <c r="CY33" s="644"/>
      <c r="CZ33" s="657">
        <v>44.3</v>
      </c>
      <c r="DA33" s="658"/>
      <c r="DB33" s="658"/>
      <c r="DC33" s="659"/>
      <c r="DD33" s="632">
        <v>4156359</v>
      </c>
      <c r="DE33" s="643"/>
      <c r="DF33" s="643"/>
      <c r="DG33" s="643"/>
      <c r="DH33" s="643"/>
      <c r="DI33" s="643"/>
      <c r="DJ33" s="643"/>
      <c r="DK33" s="644"/>
      <c r="DL33" s="632">
        <v>2656947</v>
      </c>
      <c r="DM33" s="643"/>
      <c r="DN33" s="643"/>
      <c r="DO33" s="643"/>
      <c r="DP33" s="643"/>
      <c r="DQ33" s="643"/>
      <c r="DR33" s="643"/>
      <c r="DS33" s="643"/>
      <c r="DT33" s="643"/>
      <c r="DU33" s="643"/>
      <c r="DV33" s="644"/>
      <c r="DW33" s="628">
        <v>36.6</v>
      </c>
      <c r="DX33" s="655"/>
      <c r="DY33" s="655"/>
      <c r="DZ33" s="655"/>
      <c r="EA33" s="655"/>
      <c r="EB33" s="655"/>
      <c r="EC33" s="656"/>
    </row>
    <row r="34" spans="2:133" ht="11.25" customHeight="1">
      <c r="B34" s="620" t="s">
        <v>297</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1361919</v>
      </c>
      <c r="CS34" s="624"/>
      <c r="CT34" s="624"/>
      <c r="CU34" s="624"/>
      <c r="CV34" s="624"/>
      <c r="CW34" s="624"/>
      <c r="CX34" s="624"/>
      <c r="CY34" s="625"/>
      <c r="CZ34" s="657">
        <v>12.4</v>
      </c>
      <c r="DA34" s="658"/>
      <c r="DB34" s="658"/>
      <c r="DC34" s="659"/>
      <c r="DD34" s="632">
        <v>1029103</v>
      </c>
      <c r="DE34" s="624"/>
      <c r="DF34" s="624"/>
      <c r="DG34" s="624"/>
      <c r="DH34" s="624"/>
      <c r="DI34" s="624"/>
      <c r="DJ34" s="624"/>
      <c r="DK34" s="625"/>
      <c r="DL34" s="632">
        <v>887134</v>
      </c>
      <c r="DM34" s="624"/>
      <c r="DN34" s="624"/>
      <c r="DO34" s="624"/>
      <c r="DP34" s="624"/>
      <c r="DQ34" s="624"/>
      <c r="DR34" s="624"/>
      <c r="DS34" s="624"/>
      <c r="DT34" s="624"/>
      <c r="DU34" s="624"/>
      <c r="DV34" s="625"/>
      <c r="DW34" s="628">
        <v>12.2</v>
      </c>
      <c r="DX34" s="655"/>
      <c r="DY34" s="655"/>
      <c r="DZ34" s="655"/>
      <c r="EA34" s="655"/>
      <c r="EB34" s="655"/>
      <c r="EC34" s="656"/>
    </row>
    <row r="35" spans="2:133" ht="11.25" customHeight="1">
      <c r="B35" s="620" t="s">
        <v>301</v>
      </c>
      <c r="C35" s="621"/>
      <c r="D35" s="621"/>
      <c r="E35" s="621"/>
      <c r="F35" s="621"/>
      <c r="G35" s="621"/>
      <c r="H35" s="621"/>
      <c r="I35" s="621"/>
      <c r="J35" s="621"/>
      <c r="K35" s="621"/>
      <c r="L35" s="621"/>
      <c r="M35" s="621"/>
      <c r="N35" s="621"/>
      <c r="O35" s="621"/>
      <c r="P35" s="621"/>
      <c r="Q35" s="622"/>
      <c r="R35" s="623">
        <v>370802</v>
      </c>
      <c r="S35" s="624"/>
      <c r="T35" s="624"/>
      <c r="U35" s="624"/>
      <c r="V35" s="624"/>
      <c r="W35" s="624"/>
      <c r="X35" s="624"/>
      <c r="Y35" s="625"/>
      <c r="Z35" s="626">
        <v>3.3</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1660529</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9073</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68658</v>
      </c>
      <c r="CS35" s="643"/>
      <c r="CT35" s="643"/>
      <c r="CU35" s="643"/>
      <c r="CV35" s="643"/>
      <c r="CW35" s="643"/>
      <c r="CX35" s="643"/>
      <c r="CY35" s="644"/>
      <c r="CZ35" s="657">
        <v>0.6</v>
      </c>
      <c r="DA35" s="658"/>
      <c r="DB35" s="658"/>
      <c r="DC35" s="659"/>
      <c r="DD35" s="632">
        <v>61832</v>
      </c>
      <c r="DE35" s="643"/>
      <c r="DF35" s="643"/>
      <c r="DG35" s="643"/>
      <c r="DH35" s="643"/>
      <c r="DI35" s="643"/>
      <c r="DJ35" s="643"/>
      <c r="DK35" s="644"/>
      <c r="DL35" s="632">
        <v>61832</v>
      </c>
      <c r="DM35" s="643"/>
      <c r="DN35" s="643"/>
      <c r="DO35" s="643"/>
      <c r="DP35" s="643"/>
      <c r="DQ35" s="643"/>
      <c r="DR35" s="643"/>
      <c r="DS35" s="643"/>
      <c r="DT35" s="643"/>
      <c r="DU35" s="643"/>
      <c r="DV35" s="644"/>
      <c r="DW35" s="628">
        <v>0.9</v>
      </c>
      <c r="DX35" s="655"/>
      <c r="DY35" s="655"/>
      <c r="DZ35" s="655"/>
      <c r="EA35" s="655"/>
      <c r="EB35" s="655"/>
      <c r="EC35" s="656"/>
    </row>
    <row r="36" spans="2:133" ht="11.25" customHeight="1">
      <c r="B36" s="666" t="s">
        <v>305</v>
      </c>
      <c r="C36" s="667"/>
      <c r="D36" s="667"/>
      <c r="E36" s="667"/>
      <c r="F36" s="667"/>
      <c r="G36" s="667"/>
      <c r="H36" s="667"/>
      <c r="I36" s="667"/>
      <c r="J36" s="667"/>
      <c r="K36" s="667"/>
      <c r="L36" s="667"/>
      <c r="M36" s="667"/>
      <c r="N36" s="667"/>
      <c r="O36" s="667"/>
      <c r="P36" s="667"/>
      <c r="Q36" s="668"/>
      <c r="R36" s="695">
        <v>11197193</v>
      </c>
      <c r="S36" s="696"/>
      <c r="T36" s="696"/>
      <c r="U36" s="696"/>
      <c r="V36" s="696"/>
      <c r="W36" s="696"/>
      <c r="X36" s="696"/>
      <c r="Y36" s="697"/>
      <c r="Z36" s="698">
        <v>100</v>
      </c>
      <c r="AA36" s="698"/>
      <c r="AB36" s="698"/>
      <c r="AC36" s="698"/>
      <c r="AD36" s="699">
        <v>6882264</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838601</v>
      </c>
      <c r="BA36" s="624"/>
      <c r="BB36" s="624"/>
      <c r="BC36" s="624"/>
      <c r="BD36" s="643"/>
      <c r="BE36" s="643"/>
      <c r="BF36" s="680"/>
      <c r="BG36" s="637" t="s">
        <v>307</v>
      </c>
      <c r="BH36" s="638"/>
      <c r="BI36" s="638"/>
      <c r="BJ36" s="638"/>
      <c r="BK36" s="638"/>
      <c r="BL36" s="638"/>
      <c r="BM36" s="638"/>
      <c r="BN36" s="638"/>
      <c r="BO36" s="638"/>
      <c r="BP36" s="638"/>
      <c r="BQ36" s="638"/>
      <c r="BR36" s="638"/>
      <c r="BS36" s="638"/>
      <c r="BT36" s="638"/>
      <c r="BU36" s="639"/>
      <c r="BV36" s="623">
        <v>-1152</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1204519</v>
      </c>
      <c r="CS36" s="624"/>
      <c r="CT36" s="624"/>
      <c r="CU36" s="624"/>
      <c r="CV36" s="624"/>
      <c r="CW36" s="624"/>
      <c r="CX36" s="624"/>
      <c r="CY36" s="625"/>
      <c r="CZ36" s="657">
        <v>10.9</v>
      </c>
      <c r="DA36" s="658"/>
      <c r="DB36" s="658"/>
      <c r="DC36" s="659"/>
      <c r="DD36" s="632">
        <v>980047</v>
      </c>
      <c r="DE36" s="624"/>
      <c r="DF36" s="624"/>
      <c r="DG36" s="624"/>
      <c r="DH36" s="624"/>
      <c r="DI36" s="624"/>
      <c r="DJ36" s="624"/>
      <c r="DK36" s="625"/>
      <c r="DL36" s="632">
        <v>726860</v>
      </c>
      <c r="DM36" s="624"/>
      <c r="DN36" s="624"/>
      <c r="DO36" s="624"/>
      <c r="DP36" s="624"/>
      <c r="DQ36" s="624"/>
      <c r="DR36" s="624"/>
      <c r="DS36" s="624"/>
      <c r="DT36" s="624"/>
      <c r="DU36" s="624"/>
      <c r="DV36" s="625"/>
      <c r="DW36" s="628">
        <v>10</v>
      </c>
      <c r="DX36" s="655"/>
      <c r="DY36" s="655"/>
      <c r="DZ36" s="655"/>
      <c r="EA36" s="655"/>
      <c r="EB36" s="655"/>
      <c r="EC36" s="656"/>
    </row>
    <row r="37" spans="2:133" ht="11.25" customHeight="1">
      <c r="AQ37" s="702" t="s">
        <v>309</v>
      </c>
      <c r="AR37" s="703"/>
      <c r="AS37" s="703"/>
      <c r="AT37" s="703"/>
      <c r="AU37" s="703"/>
      <c r="AV37" s="703"/>
      <c r="AW37" s="703"/>
      <c r="AX37" s="703"/>
      <c r="AY37" s="704"/>
      <c r="AZ37" s="623">
        <v>6368</v>
      </c>
      <c r="BA37" s="624"/>
      <c r="BB37" s="624"/>
      <c r="BC37" s="624"/>
      <c r="BD37" s="643"/>
      <c r="BE37" s="643"/>
      <c r="BF37" s="680"/>
      <c r="BG37" s="637" t="s">
        <v>310</v>
      </c>
      <c r="BH37" s="638"/>
      <c r="BI37" s="638"/>
      <c r="BJ37" s="638"/>
      <c r="BK37" s="638"/>
      <c r="BL37" s="638"/>
      <c r="BM37" s="638"/>
      <c r="BN37" s="638"/>
      <c r="BO37" s="638"/>
      <c r="BP37" s="638"/>
      <c r="BQ37" s="638"/>
      <c r="BR37" s="638"/>
      <c r="BS37" s="638"/>
      <c r="BT37" s="638"/>
      <c r="BU37" s="639"/>
      <c r="BV37" s="623">
        <v>2574</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2295</v>
      </c>
      <c r="CS37" s="643"/>
      <c r="CT37" s="643"/>
      <c r="CU37" s="643"/>
      <c r="CV37" s="643"/>
      <c r="CW37" s="643"/>
      <c r="CX37" s="643"/>
      <c r="CY37" s="644"/>
      <c r="CZ37" s="657">
        <v>0</v>
      </c>
      <c r="DA37" s="658"/>
      <c r="DB37" s="658"/>
      <c r="DC37" s="659"/>
      <c r="DD37" s="632">
        <v>2295</v>
      </c>
      <c r="DE37" s="643"/>
      <c r="DF37" s="643"/>
      <c r="DG37" s="643"/>
      <c r="DH37" s="643"/>
      <c r="DI37" s="643"/>
      <c r="DJ37" s="643"/>
      <c r="DK37" s="644"/>
      <c r="DL37" s="632">
        <v>2198</v>
      </c>
      <c r="DM37" s="643"/>
      <c r="DN37" s="643"/>
      <c r="DO37" s="643"/>
      <c r="DP37" s="643"/>
      <c r="DQ37" s="643"/>
      <c r="DR37" s="643"/>
      <c r="DS37" s="643"/>
      <c r="DT37" s="643"/>
      <c r="DU37" s="643"/>
      <c r="DV37" s="644"/>
      <c r="DW37" s="628">
        <v>0</v>
      </c>
      <c r="DX37" s="655"/>
      <c r="DY37" s="655"/>
      <c r="DZ37" s="655"/>
      <c r="EA37" s="655"/>
      <c r="EB37" s="655"/>
      <c r="EC37" s="656"/>
    </row>
    <row r="38" spans="2:133" ht="11.25" customHeight="1">
      <c r="AQ38" s="702" t="s">
        <v>312</v>
      </c>
      <c r="AR38" s="703"/>
      <c r="AS38" s="703"/>
      <c r="AT38" s="703"/>
      <c r="AU38" s="703"/>
      <c r="AV38" s="703"/>
      <c r="AW38" s="703"/>
      <c r="AX38" s="703"/>
      <c r="AY38" s="704"/>
      <c r="AZ38" s="623" t="s">
        <v>109</v>
      </c>
      <c r="BA38" s="624"/>
      <c r="BB38" s="624"/>
      <c r="BC38" s="624"/>
      <c r="BD38" s="643"/>
      <c r="BE38" s="643"/>
      <c r="BF38" s="680"/>
      <c r="BG38" s="637" t="s">
        <v>313</v>
      </c>
      <c r="BH38" s="638"/>
      <c r="BI38" s="638"/>
      <c r="BJ38" s="638"/>
      <c r="BK38" s="638"/>
      <c r="BL38" s="638"/>
      <c r="BM38" s="638"/>
      <c r="BN38" s="638"/>
      <c r="BO38" s="638"/>
      <c r="BP38" s="638"/>
      <c r="BQ38" s="638"/>
      <c r="BR38" s="638"/>
      <c r="BS38" s="638"/>
      <c r="BT38" s="638"/>
      <c r="BU38" s="639"/>
      <c r="BV38" s="623">
        <v>4276</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1654161</v>
      </c>
      <c r="CS38" s="624"/>
      <c r="CT38" s="624"/>
      <c r="CU38" s="624"/>
      <c r="CV38" s="624"/>
      <c r="CW38" s="624"/>
      <c r="CX38" s="624"/>
      <c r="CY38" s="625"/>
      <c r="CZ38" s="657">
        <v>15</v>
      </c>
      <c r="DA38" s="658"/>
      <c r="DB38" s="658"/>
      <c r="DC38" s="659"/>
      <c r="DD38" s="632">
        <v>1504511</v>
      </c>
      <c r="DE38" s="624"/>
      <c r="DF38" s="624"/>
      <c r="DG38" s="624"/>
      <c r="DH38" s="624"/>
      <c r="DI38" s="624"/>
      <c r="DJ38" s="624"/>
      <c r="DK38" s="625"/>
      <c r="DL38" s="632">
        <v>981121</v>
      </c>
      <c r="DM38" s="624"/>
      <c r="DN38" s="624"/>
      <c r="DO38" s="624"/>
      <c r="DP38" s="624"/>
      <c r="DQ38" s="624"/>
      <c r="DR38" s="624"/>
      <c r="DS38" s="624"/>
      <c r="DT38" s="624"/>
      <c r="DU38" s="624"/>
      <c r="DV38" s="625"/>
      <c r="DW38" s="628">
        <v>13.5</v>
      </c>
      <c r="DX38" s="655"/>
      <c r="DY38" s="655"/>
      <c r="DZ38" s="655"/>
      <c r="EA38" s="655"/>
      <c r="EB38" s="655"/>
      <c r="EC38" s="656"/>
    </row>
    <row r="39" spans="2:133" ht="11.25" customHeight="1">
      <c r="AQ39" s="702" t="s">
        <v>315</v>
      </c>
      <c r="AR39" s="703"/>
      <c r="AS39" s="703"/>
      <c r="AT39" s="703"/>
      <c r="AU39" s="703"/>
      <c r="AV39" s="703"/>
      <c r="AW39" s="703"/>
      <c r="AX39" s="703"/>
      <c r="AY39" s="704"/>
      <c r="AZ39" s="623" t="s">
        <v>109</v>
      </c>
      <c r="BA39" s="624"/>
      <c r="BB39" s="624"/>
      <c r="BC39" s="624"/>
      <c r="BD39" s="643"/>
      <c r="BE39" s="643"/>
      <c r="BF39" s="680"/>
      <c r="BG39" s="708" t="s">
        <v>316</v>
      </c>
      <c r="BH39" s="709"/>
      <c r="BI39" s="709"/>
      <c r="BJ39" s="709"/>
      <c r="BK39" s="709"/>
      <c r="BL39" s="187"/>
      <c r="BM39" s="638" t="s">
        <v>317</v>
      </c>
      <c r="BN39" s="638"/>
      <c r="BO39" s="638"/>
      <c r="BP39" s="638"/>
      <c r="BQ39" s="638"/>
      <c r="BR39" s="638"/>
      <c r="BS39" s="638"/>
      <c r="BT39" s="638"/>
      <c r="BU39" s="639"/>
      <c r="BV39" s="623">
        <v>99</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590318</v>
      </c>
      <c r="CS39" s="643"/>
      <c r="CT39" s="643"/>
      <c r="CU39" s="643"/>
      <c r="CV39" s="643"/>
      <c r="CW39" s="643"/>
      <c r="CX39" s="643"/>
      <c r="CY39" s="644"/>
      <c r="CZ39" s="657">
        <v>5.4</v>
      </c>
      <c r="DA39" s="658"/>
      <c r="DB39" s="658"/>
      <c r="DC39" s="659"/>
      <c r="DD39" s="632">
        <v>580866</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170088</v>
      </c>
      <c r="BA40" s="624"/>
      <c r="BB40" s="624"/>
      <c r="BC40" s="624"/>
      <c r="BD40" s="643"/>
      <c r="BE40" s="643"/>
      <c r="BF40" s="680"/>
      <c r="BG40" s="708"/>
      <c r="BH40" s="709"/>
      <c r="BI40" s="709"/>
      <c r="BJ40" s="709"/>
      <c r="BK40" s="709"/>
      <c r="BL40" s="187"/>
      <c r="BM40" s="638" t="s">
        <v>320</v>
      </c>
      <c r="BN40" s="638"/>
      <c r="BO40" s="638"/>
      <c r="BP40" s="638"/>
      <c r="BQ40" s="638"/>
      <c r="BR40" s="638"/>
      <c r="BS40" s="638"/>
      <c r="BT40" s="638"/>
      <c r="BU40" s="639"/>
      <c r="BV40" s="623">
        <v>106</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322</v>
      </c>
      <c r="AR41" s="646"/>
      <c r="AS41" s="646"/>
      <c r="AT41" s="646"/>
      <c r="AU41" s="646"/>
      <c r="AV41" s="646"/>
      <c r="AW41" s="646"/>
      <c r="AX41" s="646"/>
      <c r="AY41" s="647"/>
      <c r="AZ41" s="695">
        <v>645472</v>
      </c>
      <c r="BA41" s="696"/>
      <c r="BB41" s="696"/>
      <c r="BC41" s="696"/>
      <c r="BD41" s="691"/>
      <c r="BE41" s="691"/>
      <c r="BF41" s="693"/>
      <c r="BG41" s="710"/>
      <c r="BH41" s="711"/>
      <c r="BI41" s="711"/>
      <c r="BJ41" s="711"/>
      <c r="BK41" s="711"/>
      <c r="BL41" s="189"/>
      <c r="BM41" s="646" t="s">
        <v>323</v>
      </c>
      <c r="BN41" s="646"/>
      <c r="BO41" s="646"/>
      <c r="BP41" s="646"/>
      <c r="BQ41" s="646"/>
      <c r="BR41" s="646"/>
      <c r="BS41" s="646"/>
      <c r="BT41" s="646"/>
      <c r="BU41" s="647"/>
      <c r="BV41" s="695">
        <v>349</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43"/>
      <c r="CT41" s="643"/>
      <c r="CU41" s="643"/>
      <c r="CV41" s="643"/>
      <c r="CW41" s="643"/>
      <c r="CX41" s="643"/>
      <c r="CY41" s="644"/>
      <c r="CZ41" s="657" t="s">
        <v>210</v>
      </c>
      <c r="DA41" s="658"/>
      <c r="DB41" s="658"/>
      <c r="DC41" s="659"/>
      <c r="DD41" s="632" t="s">
        <v>210</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1890453</v>
      </c>
      <c r="CS42" s="624"/>
      <c r="CT42" s="624"/>
      <c r="CU42" s="624"/>
      <c r="CV42" s="624"/>
      <c r="CW42" s="624"/>
      <c r="CX42" s="624"/>
      <c r="CY42" s="625"/>
      <c r="CZ42" s="657">
        <v>17.2</v>
      </c>
      <c r="DA42" s="706"/>
      <c r="DB42" s="706"/>
      <c r="DC42" s="707"/>
      <c r="DD42" s="632">
        <v>365415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t="s">
        <v>151</v>
      </c>
      <c r="CS43" s="643"/>
      <c r="CT43" s="643"/>
      <c r="CU43" s="643"/>
      <c r="CV43" s="643"/>
      <c r="CW43" s="643"/>
      <c r="CX43" s="643"/>
      <c r="CY43" s="644"/>
      <c r="CZ43" s="657" t="s">
        <v>151</v>
      </c>
      <c r="DA43" s="658"/>
      <c r="DB43" s="658"/>
      <c r="DC43" s="659"/>
      <c r="DD43" s="632" t="s">
        <v>151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1745641</v>
      </c>
      <c r="CS44" s="624"/>
      <c r="CT44" s="624"/>
      <c r="CU44" s="624"/>
      <c r="CV44" s="624"/>
      <c r="CW44" s="624"/>
      <c r="CX44" s="624"/>
      <c r="CY44" s="625"/>
      <c r="CZ44" s="657">
        <v>15.8</v>
      </c>
      <c r="DA44" s="706"/>
      <c r="DB44" s="706"/>
      <c r="DC44" s="707"/>
      <c r="DD44" s="632">
        <v>355993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990559</v>
      </c>
      <c r="CS45" s="643"/>
      <c r="CT45" s="643"/>
      <c r="CU45" s="643"/>
      <c r="CV45" s="643"/>
      <c r="CW45" s="643"/>
      <c r="CX45" s="643"/>
      <c r="CY45" s="644"/>
      <c r="CZ45" s="657">
        <v>9</v>
      </c>
      <c r="DA45" s="658"/>
      <c r="DB45" s="658"/>
      <c r="DC45" s="659"/>
      <c r="DD45" s="632">
        <v>42055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729039</v>
      </c>
      <c r="CS46" s="624"/>
      <c r="CT46" s="624"/>
      <c r="CU46" s="624"/>
      <c r="CV46" s="624"/>
      <c r="CW46" s="624"/>
      <c r="CX46" s="624"/>
      <c r="CY46" s="625"/>
      <c r="CZ46" s="657">
        <v>6.6</v>
      </c>
      <c r="DA46" s="706"/>
      <c r="DB46" s="706"/>
      <c r="DC46" s="707"/>
      <c r="DD46" s="632">
        <v>310376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144812</v>
      </c>
      <c r="CS47" s="643"/>
      <c r="CT47" s="643"/>
      <c r="CU47" s="643"/>
      <c r="CV47" s="643"/>
      <c r="CW47" s="643"/>
      <c r="CX47" s="643"/>
      <c r="CY47" s="644"/>
      <c r="CZ47" s="657">
        <v>1.3</v>
      </c>
      <c r="DA47" s="658"/>
      <c r="DB47" s="658"/>
      <c r="DC47" s="659"/>
      <c r="DD47" s="632">
        <v>9422</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11015039</v>
      </c>
      <c r="CS49" s="691"/>
      <c r="CT49" s="691"/>
      <c r="CU49" s="691"/>
      <c r="CV49" s="691"/>
      <c r="CW49" s="691"/>
      <c r="CX49" s="691"/>
      <c r="CY49" s="718"/>
      <c r="CZ49" s="719">
        <v>100</v>
      </c>
      <c r="DA49" s="720"/>
      <c r="DB49" s="720"/>
      <c r="DC49" s="721"/>
      <c r="DD49" s="722">
        <v>7894686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11138</v>
      </c>
      <c r="R7" s="753"/>
      <c r="S7" s="753"/>
      <c r="T7" s="753"/>
      <c r="U7" s="753"/>
      <c r="V7" s="753">
        <v>10956</v>
      </c>
      <c r="W7" s="753"/>
      <c r="X7" s="753"/>
      <c r="Y7" s="753"/>
      <c r="Z7" s="753"/>
      <c r="AA7" s="753">
        <v>182</v>
      </c>
      <c r="AB7" s="753"/>
      <c r="AC7" s="753"/>
      <c r="AD7" s="753"/>
      <c r="AE7" s="754"/>
      <c r="AF7" s="755">
        <v>37</v>
      </c>
      <c r="AG7" s="756"/>
      <c r="AH7" s="756"/>
      <c r="AI7" s="756"/>
      <c r="AJ7" s="757"/>
      <c r="AK7" s="792">
        <v>71</v>
      </c>
      <c r="AL7" s="793"/>
      <c r="AM7" s="793"/>
      <c r="AN7" s="793"/>
      <c r="AO7" s="793"/>
      <c r="AP7" s="793">
        <v>15699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109</v>
      </c>
      <c r="R8" s="777"/>
      <c r="S8" s="777"/>
      <c r="T8" s="777"/>
      <c r="U8" s="777"/>
      <c r="V8" s="777">
        <v>109</v>
      </c>
      <c r="W8" s="777"/>
      <c r="X8" s="777"/>
      <c r="Y8" s="777"/>
      <c r="Z8" s="777"/>
      <c r="AA8" s="777"/>
      <c r="AB8" s="777"/>
      <c r="AC8" s="777"/>
      <c r="AD8" s="777"/>
      <c r="AE8" s="778"/>
      <c r="AF8" s="779">
        <v>0</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11197</v>
      </c>
      <c r="R23" s="812"/>
      <c r="S23" s="812"/>
      <c r="T23" s="812"/>
      <c r="U23" s="812"/>
      <c r="V23" s="812">
        <v>11015</v>
      </c>
      <c r="W23" s="812"/>
      <c r="X23" s="812"/>
      <c r="Y23" s="812"/>
      <c r="Z23" s="812"/>
      <c r="AA23" s="812">
        <v>182</v>
      </c>
      <c r="AB23" s="812"/>
      <c r="AC23" s="812"/>
      <c r="AD23" s="812"/>
      <c r="AE23" s="813"/>
      <c r="AF23" s="814">
        <v>37</v>
      </c>
      <c r="AG23" s="812"/>
      <c r="AH23" s="812"/>
      <c r="AI23" s="812"/>
      <c r="AJ23" s="815"/>
      <c r="AK23" s="816"/>
      <c r="AL23" s="817"/>
      <c r="AM23" s="817"/>
      <c r="AN23" s="817"/>
      <c r="AO23" s="817"/>
      <c r="AP23" s="812">
        <v>15699</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2386</v>
      </c>
      <c r="R28" s="841"/>
      <c r="S28" s="841"/>
      <c r="T28" s="841"/>
      <c r="U28" s="841"/>
      <c r="V28" s="841">
        <v>2383</v>
      </c>
      <c r="W28" s="841"/>
      <c r="X28" s="841"/>
      <c r="Y28" s="841"/>
      <c r="Z28" s="841"/>
      <c r="AA28" s="841">
        <v>3</v>
      </c>
      <c r="AB28" s="841"/>
      <c r="AC28" s="841"/>
      <c r="AD28" s="841"/>
      <c r="AE28" s="842"/>
      <c r="AF28" s="843">
        <v>3</v>
      </c>
      <c r="AG28" s="841"/>
      <c r="AH28" s="841"/>
      <c r="AI28" s="841"/>
      <c r="AJ28" s="844"/>
      <c r="AK28" s="845">
        <v>170</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2218</v>
      </c>
      <c r="R29" s="777"/>
      <c r="S29" s="777"/>
      <c r="T29" s="777"/>
      <c r="U29" s="777"/>
      <c r="V29" s="777">
        <v>2218</v>
      </c>
      <c r="W29" s="777"/>
      <c r="X29" s="777"/>
      <c r="Y29" s="777"/>
      <c r="Z29" s="777"/>
      <c r="AA29" s="777"/>
      <c r="AB29" s="777"/>
      <c r="AC29" s="777"/>
      <c r="AD29" s="777"/>
      <c r="AE29" s="778"/>
      <c r="AF29" s="779">
        <v>0</v>
      </c>
      <c r="AG29" s="780"/>
      <c r="AH29" s="780"/>
      <c r="AI29" s="780"/>
      <c r="AJ29" s="781"/>
      <c r="AK29" s="848">
        <v>318</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213</v>
      </c>
      <c r="R30" s="777"/>
      <c r="S30" s="777"/>
      <c r="T30" s="777"/>
      <c r="U30" s="777"/>
      <c r="V30" s="777">
        <v>213</v>
      </c>
      <c r="W30" s="777"/>
      <c r="X30" s="777"/>
      <c r="Y30" s="777"/>
      <c r="Z30" s="777"/>
      <c r="AA30" s="777"/>
      <c r="AB30" s="777"/>
      <c r="AC30" s="777"/>
      <c r="AD30" s="777"/>
      <c r="AE30" s="778"/>
      <c r="AF30" s="779">
        <v>0</v>
      </c>
      <c r="AG30" s="780"/>
      <c r="AH30" s="780"/>
      <c r="AI30" s="780"/>
      <c r="AJ30" s="781"/>
      <c r="AK30" s="848">
        <v>327</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546</v>
      </c>
      <c r="R31" s="777"/>
      <c r="S31" s="777"/>
      <c r="T31" s="777"/>
      <c r="U31" s="777"/>
      <c r="V31" s="777">
        <v>106</v>
      </c>
      <c r="W31" s="777"/>
      <c r="X31" s="777"/>
      <c r="Y31" s="777"/>
      <c r="Z31" s="777"/>
      <c r="AA31" s="777">
        <v>442</v>
      </c>
      <c r="AB31" s="777"/>
      <c r="AC31" s="777"/>
      <c r="AD31" s="777"/>
      <c r="AE31" s="778"/>
      <c r="AF31" s="779">
        <v>442</v>
      </c>
      <c r="AG31" s="780"/>
      <c r="AH31" s="780"/>
      <c r="AI31" s="780"/>
      <c r="AJ31" s="781"/>
      <c r="AK31" s="848">
        <v>7</v>
      </c>
      <c r="AL31" s="849"/>
      <c r="AM31" s="849"/>
      <c r="AN31" s="849"/>
      <c r="AO31" s="849"/>
      <c r="AP31" s="849">
        <v>2906</v>
      </c>
      <c r="AQ31" s="849"/>
      <c r="AR31" s="849"/>
      <c r="AS31" s="849"/>
      <c r="AT31" s="849"/>
      <c r="AU31" s="849">
        <v>556</v>
      </c>
      <c r="AV31" s="849"/>
      <c r="AW31" s="849"/>
      <c r="AX31" s="849"/>
      <c r="AY31" s="849"/>
      <c r="AZ31" s="850"/>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1298</v>
      </c>
      <c r="R32" s="777"/>
      <c r="S32" s="777"/>
      <c r="T32" s="777"/>
      <c r="U32" s="777"/>
      <c r="V32" s="777">
        <v>1298</v>
      </c>
      <c r="W32" s="777"/>
      <c r="X32" s="777"/>
      <c r="Y32" s="777"/>
      <c r="Z32" s="777"/>
      <c r="AA32" s="777"/>
      <c r="AB32" s="777"/>
      <c r="AC32" s="777"/>
      <c r="AD32" s="777"/>
      <c r="AE32" s="778"/>
      <c r="AF32" s="779">
        <v>0</v>
      </c>
      <c r="AG32" s="780"/>
      <c r="AH32" s="780"/>
      <c r="AI32" s="780"/>
      <c r="AJ32" s="781"/>
      <c r="AK32" s="848">
        <v>838</v>
      </c>
      <c r="AL32" s="849"/>
      <c r="AM32" s="849"/>
      <c r="AN32" s="849"/>
      <c r="AO32" s="849"/>
      <c r="AP32" s="849">
        <v>12140</v>
      </c>
      <c r="AQ32" s="849"/>
      <c r="AR32" s="849"/>
      <c r="AS32" s="849"/>
      <c r="AT32" s="849"/>
      <c r="AU32" s="849">
        <v>10696</v>
      </c>
      <c r="AV32" s="849"/>
      <c r="AW32" s="849"/>
      <c r="AX32" s="849"/>
      <c r="AY32" s="849"/>
      <c r="AZ32" s="850"/>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41</v>
      </c>
      <c r="R33" s="777"/>
      <c r="S33" s="777"/>
      <c r="T33" s="777"/>
      <c r="U33" s="777"/>
      <c r="V33" s="777">
        <v>41</v>
      </c>
      <c r="W33" s="777"/>
      <c r="X33" s="777"/>
      <c r="Y33" s="777"/>
      <c r="Z33" s="777"/>
      <c r="AA33" s="777"/>
      <c r="AB33" s="777"/>
      <c r="AC33" s="777"/>
      <c r="AD33" s="777"/>
      <c r="AE33" s="778"/>
      <c r="AF33" s="779">
        <v>57</v>
      </c>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502</v>
      </c>
      <c r="AG63" s="860"/>
      <c r="AH63" s="860"/>
      <c r="AI63" s="860"/>
      <c r="AJ63" s="861"/>
      <c r="AK63" s="862"/>
      <c r="AL63" s="857"/>
      <c r="AM63" s="857"/>
      <c r="AN63" s="857"/>
      <c r="AO63" s="857"/>
      <c r="AP63" s="860">
        <v>15046</v>
      </c>
      <c r="AQ63" s="860"/>
      <c r="AR63" s="860"/>
      <c r="AS63" s="860"/>
      <c r="AT63" s="860"/>
      <c r="AU63" s="860">
        <v>11252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385</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163</v>
      </c>
      <c r="R68" s="884"/>
      <c r="S68" s="884"/>
      <c r="T68" s="884"/>
      <c r="U68" s="884"/>
      <c r="V68" s="884">
        <v>160</v>
      </c>
      <c r="W68" s="884"/>
      <c r="X68" s="884"/>
      <c r="Y68" s="884"/>
      <c r="Z68" s="884"/>
      <c r="AA68" s="884">
        <v>3</v>
      </c>
      <c r="AB68" s="884"/>
      <c r="AC68" s="884"/>
      <c r="AD68" s="884"/>
      <c r="AE68" s="884"/>
      <c r="AF68" s="884">
        <v>3</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0</v>
      </c>
      <c r="R69" s="849"/>
      <c r="S69" s="849"/>
      <c r="T69" s="849"/>
      <c r="U69" s="849"/>
      <c r="V69" s="849">
        <v>0</v>
      </c>
      <c r="W69" s="849"/>
      <c r="X69" s="849"/>
      <c r="Y69" s="849"/>
      <c r="Z69" s="849"/>
      <c r="AA69" s="849">
        <v>0</v>
      </c>
      <c r="AB69" s="849"/>
      <c r="AC69" s="849"/>
      <c r="AD69" s="849"/>
      <c r="AE69" s="849"/>
      <c r="AF69" s="849">
        <v>0</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4944</v>
      </c>
      <c r="R70" s="849"/>
      <c r="S70" s="849"/>
      <c r="T70" s="849"/>
      <c r="U70" s="849"/>
      <c r="V70" s="849">
        <v>4496</v>
      </c>
      <c r="W70" s="849"/>
      <c r="X70" s="849"/>
      <c r="Y70" s="849"/>
      <c r="Z70" s="849"/>
      <c r="AA70" s="849">
        <v>448</v>
      </c>
      <c r="AB70" s="849"/>
      <c r="AC70" s="849"/>
      <c r="AD70" s="849"/>
      <c r="AE70" s="849"/>
      <c r="AF70" s="849">
        <v>448</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5</v>
      </c>
      <c r="R71" s="849"/>
      <c r="S71" s="849"/>
      <c r="T71" s="849"/>
      <c r="U71" s="849"/>
      <c r="V71" s="849">
        <v>1</v>
      </c>
      <c r="W71" s="849"/>
      <c r="X71" s="849"/>
      <c r="Y71" s="849"/>
      <c r="Z71" s="849"/>
      <c r="AA71" s="849">
        <v>4</v>
      </c>
      <c r="AB71" s="849"/>
      <c r="AC71" s="849"/>
      <c r="AD71" s="849"/>
      <c r="AE71" s="849"/>
      <c r="AF71" s="849">
        <v>4</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1</v>
      </c>
      <c r="R72" s="849"/>
      <c r="S72" s="849"/>
      <c r="T72" s="849"/>
      <c r="U72" s="849"/>
      <c r="V72" s="849">
        <v>1</v>
      </c>
      <c r="W72" s="849"/>
      <c r="X72" s="849"/>
      <c r="Y72" s="849"/>
      <c r="Z72" s="849"/>
      <c r="AA72" s="849">
        <v>0</v>
      </c>
      <c r="AB72" s="849"/>
      <c r="AC72" s="849"/>
      <c r="AD72" s="849"/>
      <c r="AE72" s="849"/>
      <c r="AF72" s="849">
        <v>0</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1624</v>
      </c>
      <c r="R73" s="849"/>
      <c r="S73" s="849"/>
      <c r="T73" s="849"/>
      <c r="U73" s="849"/>
      <c r="V73" s="849">
        <v>1541</v>
      </c>
      <c r="W73" s="849"/>
      <c r="X73" s="849"/>
      <c r="Y73" s="849"/>
      <c r="Z73" s="849"/>
      <c r="AA73" s="849">
        <v>83</v>
      </c>
      <c r="AB73" s="849"/>
      <c r="AC73" s="849"/>
      <c r="AD73" s="849"/>
      <c r="AE73" s="849"/>
      <c r="AF73" s="849">
        <v>83</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537</v>
      </c>
      <c r="C74" s="892"/>
      <c r="D74" s="892"/>
      <c r="E74" s="892"/>
      <c r="F74" s="892"/>
      <c r="G74" s="892"/>
      <c r="H74" s="892"/>
      <c r="I74" s="892"/>
      <c r="J74" s="892"/>
      <c r="K74" s="892"/>
      <c r="L74" s="892"/>
      <c r="M74" s="892"/>
      <c r="N74" s="892"/>
      <c r="O74" s="892"/>
      <c r="P74" s="893"/>
      <c r="Q74" s="894">
        <v>977</v>
      </c>
      <c r="R74" s="849"/>
      <c r="S74" s="849"/>
      <c r="T74" s="849"/>
      <c r="U74" s="849"/>
      <c r="V74" s="849">
        <v>973</v>
      </c>
      <c r="W74" s="849"/>
      <c r="X74" s="849"/>
      <c r="Y74" s="849"/>
      <c r="Z74" s="849"/>
      <c r="AA74" s="849">
        <v>4</v>
      </c>
      <c r="AB74" s="849"/>
      <c r="AC74" s="849"/>
      <c r="AD74" s="849"/>
      <c r="AE74" s="849"/>
      <c r="AF74" s="849">
        <v>4</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542</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281</v>
      </c>
      <c r="AG109" s="913"/>
      <c r="AH109" s="913"/>
      <c r="AI109" s="913"/>
      <c r="AJ109" s="914"/>
      <c r="AK109" s="912" t="s">
        <v>280</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281</v>
      </c>
      <c r="BW109" s="913"/>
      <c r="BX109" s="913"/>
      <c r="BY109" s="913"/>
      <c r="BZ109" s="914"/>
      <c r="CA109" s="912" t="s">
        <v>280</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281</v>
      </c>
      <c r="DM109" s="913"/>
      <c r="DN109" s="913"/>
      <c r="DO109" s="913"/>
      <c r="DP109" s="914"/>
      <c r="DQ109" s="912" t="s">
        <v>280</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1588875</v>
      </c>
      <c r="AB110" s="920"/>
      <c r="AC110" s="920"/>
      <c r="AD110" s="920"/>
      <c r="AE110" s="921"/>
      <c r="AF110" s="922">
        <v>1422961</v>
      </c>
      <c r="AG110" s="920"/>
      <c r="AH110" s="920"/>
      <c r="AI110" s="920"/>
      <c r="AJ110" s="921"/>
      <c r="AK110" s="922">
        <v>1399275</v>
      </c>
      <c r="AL110" s="920"/>
      <c r="AM110" s="920"/>
      <c r="AN110" s="920"/>
      <c r="AO110" s="921"/>
      <c r="AP110" s="923">
        <v>25.7</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16302346</v>
      </c>
      <c r="BR110" s="957"/>
      <c r="BS110" s="957"/>
      <c r="BT110" s="957"/>
      <c r="BU110" s="957"/>
      <c r="BV110" s="957">
        <v>16368654</v>
      </c>
      <c r="BW110" s="957"/>
      <c r="BX110" s="957"/>
      <c r="BY110" s="957"/>
      <c r="BZ110" s="957"/>
      <c r="CA110" s="957">
        <v>15699389</v>
      </c>
      <c r="CB110" s="957"/>
      <c r="CC110" s="957"/>
      <c r="CD110" s="957"/>
      <c r="CE110" s="957"/>
      <c r="CF110" s="971">
        <v>288.5</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v>273</v>
      </c>
      <c r="BW111" s="950"/>
      <c r="BX111" s="950"/>
      <c r="BY111" s="950"/>
      <c r="BZ111" s="950"/>
      <c r="CA111" s="950" t="s">
        <v>405</v>
      </c>
      <c r="CB111" s="950"/>
      <c r="CC111" s="950"/>
      <c r="CD111" s="950"/>
      <c r="CE111" s="950"/>
      <c r="CF111" s="944" t="s">
        <v>405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10866975</v>
      </c>
      <c r="BR112" s="950"/>
      <c r="BS112" s="950"/>
      <c r="BT112" s="950"/>
      <c r="BU112" s="950"/>
      <c r="BV112" s="950">
        <v>11347998</v>
      </c>
      <c r="BW112" s="950"/>
      <c r="BX112" s="950"/>
      <c r="BY112" s="950"/>
      <c r="BZ112" s="950"/>
      <c r="CA112" s="950">
        <v>11252867</v>
      </c>
      <c r="CB112" s="950"/>
      <c r="CC112" s="950"/>
      <c r="CD112" s="950"/>
      <c r="CE112" s="950"/>
      <c r="CF112" s="944">
        <v>206.8</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663017</v>
      </c>
      <c r="AB113" s="964"/>
      <c r="AC113" s="964"/>
      <c r="AD113" s="964"/>
      <c r="AE113" s="965"/>
      <c r="AF113" s="966">
        <v>756775</v>
      </c>
      <c r="AG113" s="964"/>
      <c r="AH113" s="964"/>
      <c r="AI113" s="964"/>
      <c r="AJ113" s="965"/>
      <c r="AK113" s="966">
        <v>765242</v>
      </c>
      <c r="AL113" s="964"/>
      <c r="AM113" s="964"/>
      <c r="AN113" s="964"/>
      <c r="AO113" s="965"/>
      <c r="AP113" s="967">
        <v>14.1</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t="s">
        <v>405</v>
      </c>
      <c r="BR113" s="950"/>
      <c r="BS113" s="950"/>
      <c r="BT113" s="950"/>
      <c r="BU113" s="950"/>
      <c r="BV113" s="950" t="s">
        <v>405</v>
      </c>
      <c r="BW113" s="950"/>
      <c r="BX113" s="950"/>
      <c r="BY113" s="950"/>
      <c r="BZ113" s="950"/>
      <c r="CA113" s="950" t="s">
        <v>405</v>
      </c>
      <c r="CB113" s="950"/>
      <c r="CC113" s="950"/>
      <c r="CD113" s="950"/>
      <c r="CE113" s="950"/>
      <c r="CF113" s="944" t="s">
        <v>405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405</v>
      </c>
      <c r="AB114" s="989"/>
      <c r="AC114" s="989"/>
      <c r="AD114" s="989"/>
      <c r="AE114" s="990"/>
      <c r="AF114" s="991" t="s">
        <v>405</v>
      </c>
      <c r="AG114" s="989"/>
      <c r="AH114" s="989"/>
      <c r="AI114" s="989"/>
      <c r="AJ114" s="990"/>
      <c r="AK114" s="991" t="s">
        <v>405</v>
      </c>
      <c r="AL114" s="989"/>
      <c r="AM114" s="989"/>
      <c r="AN114" s="989"/>
      <c r="AO114" s="990"/>
      <c r="AP114" s="992" t="s">
        <v>405</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2630156</v>
      </c>
      <c r="BR114" s="950"/>
      <c r="BS114" s="950"/>
      <c r="BT114" s="950"/>
      <c r="BU114" s="950"/>
      <c r="BV114" s="950">
        <v>2602906</v>
      </c>
      <c r="BW114" s="950"/>
      <c r="BX114" s="950"/>
      <c r="BY114" s="950"/>
      <c r="BZ114" s="950"/>
      <c r="CA114" s="950">
        <v>2583453</v>
      </c>
      <c r="CB114" s="950"/>
      <c r="CC114" s="950"/>
      <c r="CD114" s="950"/>
      <c r="CE114" s="950"/>
      <c r="CF114" s="944">
        <v>47.5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812</v>
      </c>
      <c r="AB115" s="964"/>
      <c r="AC115" s="964"/>
      <c r="AD115" s="964"/>
      <c r="AE115" s="965"/>
      <c r="AF115" s="966">
        <v>540</v>
      </c>
      <c r="AG115" s="964"/>
      <c r="AH115" s="964"/>
      <c r="AI115" s="964"/>
      <c r="AJ115" s="965"/>
      <c r="AK115" s="966">
        <v>272</v>
      </c>
      <c r="AL115" s="964"/>
      <c r="AM115" s="964"/>
      <c r="AN115" s="964"/>
      <c r="AO115" s="965"/>
      <c r="AP115" s="967">
        <v>0</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t="s">
        <v>405</v>
      </c>
      <c r="CB115" s="950"/>
      <c r="CC115" s="950"/>
      <c r="CD115" s="950"/>
      <c r="CE115" s="950"/>
      <c r="CF115" s="944" t="s">
        <v>405</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405</v>
      </c>
      <c r="AB116" s="989"/>
      <c r="AC116" s="989"/>
      <c r="AD116" s="989"/>
      <c r="AE116" s="990"/>
      <c r="AF116" s="991" t="s">
        <v>405</v>
      </c>
      <c r="AG116" s="989"/>
      <c r="AH116" s="989"/>
      <c r="AI116" s="989"/>
      <c r="AJ116" s="990"/>
      <c r="AK116" s="991" t="s">
        <v>405</v>
      </c>
      <c r="AL116" s="989"/>
      <c r="AM116" s="989"/>
      <c r="AN116" s="989"/>
      <c r="AO116" s="990"/>
      <c r="AP116" s="992" t="s">
        <v>405</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v>273</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2252704</v>
      </c>
      <c r="AB117" s="996"/>
      <c r="AC117" s="996"/>
      <c r="AD117" s="996"/>
      <c r="AE117" s="997"/>
      <c r="AF117" s="995">
        <v>2180276</v>
      </c>
      <c r="AG117" s="996"/>
      <c r="AH117" s="996"/>
      <c r="AI117" s="996"/>
      <c r="AJ117" s="997"/>
      <c r="AK117" s="995">
        <v>2164789</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281</v>
      </c>
      <c r="AG118" s="913"/>
      <c r="AH118" s="913"/>
      <c r="AI118" s="913"/>
      <c r="AJ118" s="914"/>
      <c r="AK118" s="912" t="s">
        <v>280</v>
      </c>
      <c r="AL118" s="913"/>
      <c r="AM118" s="913"/>
      <c r="AN118" s="913"/>
      <c r="AO118" s="914"/>
      <c r="AP118" s="1020" t="s">
        <v>396</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427</v>
      </c>
      <c r="BP118" s="1024"/>
      <c r="BQ118" s="1015">
        <v>29799477</v>
      </c>
      <c r="BR118" s="1016"/>
      <c r="BS118" s="1016"/>
      <c r="BT118" s="1016"/>
      <c r="BU118" s="1016"/>
      <c r="BV118" s="1016">
        <v>30319831</v>
      </c>
      <c r="BW118" s="1016"/>
      <c r="BX118" s="1016"/>
      <c r="BY118" s="1016"/>
      <c r="BZ118" s="1016"/>
      <c r="CA118" s="1016">
        <v>29535709</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6629856</v>
      </c>
      <c r="BR119" s="957"/>
      <c r="BS119" s="957"/>
      <c r="BT119" s="957"/>
      <c r="BU119" s="957"/>
      <c r="BV119" s="957">
        <v>6231157</v>
      </c>
      <c r="BW119" s="957"/>
      <c r="BX119" s="957"/>
      <c r="BY119" s="957"/>
      <c r="BZ119" s="957"/>
      <c r="CA119" s="957">
        <v>6830045</v>
      </c>
      <c r="CB119" s="957"/>
      <c r="CC119" s="957"/>
      <c r="CD119" s="957"/>
      <c r="CE119" s="957"/>
      <c r="CF119" s="971">
        <v>125.5</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150196</v>
      </c>
      <c r="BR120" s="950"/>
      <c r="BS120" s="950"/>
      <c r="BT120" s="950"/>
      <c r="BU120" s="950"/>
      <c r="BV120" s="950">
        <v>106984</v>
      </c>
      <c r="BW120" s="950"/>
      <c r="BX120" s="950"/>
      <c r="BY120" s="950"/>
      <c r="BZ120" s="950"/>
      <c r="CA120" s="950">
        <v>107594</v>
      </c>
      <c r="CB120" s="950"/>
      <c r="CC120" s="950"/>
      <c r="CD120" s="950"/>
      <c r="CE120" s="950"/>
      <c r="CF120" s="944">
        <v>2</v>
      </c>
      <c r="CG120" s="945"/>
      <c r="CH120" s="945"/>
      <c r="CI120" s="945"/>
      <c r="CJ120" s="945"/>
      <c r="CK120" s="1043" t="s">
        <v>433</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10820194</v>
      </c>
      <c r="DH120" s="957"/>
      <c r="DI120" s="957"/>
      <c r="DJ120" s="957"/>
      <c r="DK120" s="957"/>
      <c r="DL120" s="957">
        <v>10847342</v>
      </c>
      <c r="DM120" s="957"/>
      <c r="DN120" s="957"/>
      <c r="DO120" s="957"/>
      <c r="DP120" s="957"/>
      <c r="DQ120" s="957">
        <v>10696098</v>
      </c>
      <c r="DR120" s="957"/>
      <c r="DS120" s="957"/>
      <c r="DT120" s="957"/>
      <c r="DU120" s="957"/>
      <c r="DV120" s="958">
        <v>196.6</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19606507</v>
      </c>
      <c r="BR121" s="1016"/>
      <c r="BS121" s="1016"/>
      <c r="BT121" s="1016"/>
      <c r="BU121" s="1016"/>
      <c r="BV121" s="1016">
        <v>19478869</v>
      </c>
      <c r="BW121" s="1016"/>
      <c r="BX121" s="1016"/>
      <c r="BY121" s="1016"/>
      <c r="BZ121" s="1016"/>
      <c r="CA121" s="1016">
        <v>18609341</v>
      </c>
      <c r="CB121" s="1016"/>
      <c r="CC121" s="1016"/>
      <c r="CD121" s="1016"/>
      <c r="CE121" s="1016"/>
      <c r="CF121" s="1054">
        <v>342</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46781</v>
      </c>
      <c r="DH121" s="950"/>
      <c r="DI121" s="950"/>
      <c r="DJ121" s="950"/>
      <c r="DK121" s="950"/>
      <c r="DL121" s="950">
        <v>500646</v>
      </c>
      <c r="DM121" s="950"/>
      <c r="DN121" s="950"/>
      <c r="DO121" s="950"/>
      <c r="DP121" s="950"/>
      <c r="DQ121" s="950">
        <v>556769</v>
      </c>
      <c r="DR121" s="950"/>
      <c r="DS121" s="950"/>
      <c r="DT121" s="950"/>
      <c r="DU121" s="950"/>
      <c r="DV121" s="951">
        <v>10.199999999999999</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436</v>
      </c>
      <c r="BP122" s="1024"/>
      <c r="BQ122" s="1064">
        <v>26386559</v>
      </c>
      <c r="BR122" s="1065"/>
      <c r="BS122" s="1065"/>
      <c r="BT122" s="1065"/>
      <c r="BU122" s="1065"/>
      <c r="BV122" s="1065">
        <v>25817010</v>
      </c>
      <c r="BW122" s="1065"/>
      <c r="BX122" s="1065"/>
      <c r="BY122" s="1065"/>
      <c r="BZ122" s="1065"/>
      <c r="CA122" s="1065">
        <v>25546980</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812</v>
      </c>
      <c r="AB123" s="989"/>
      <c r="AC123" s="989"/>
      <c r="AD123" s="989"/>
      <c r="AE123" s="990"/>
      <c r="AF123" s="991">
        <v>540</v>
      </c>
      <c r="AG123" s="989"/>
      <c r="AH123" s="989"/>
      <c r="AI123" s="989"/>
      <c r="AJ123" s="990"/>
      <c r="AK123" s="991">
        <v>272</v>
      </c>
      <c r="AL123" s="989"/>
      <c r="AM123" s="989"/>
      <c r="AN123" s="989"/>
      <c r="AO123" s="990"/>
      <c r="AP123" s="992">
        <v>0</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62.9</v>
      </c>
      <c r="BR123" s="1057"/>
      <c r="BS123" s="1057"/>
      <c r="BT123" s="1057"/>
      <c r="BU123" s="1057"/>
      <c r="BV123" s="1057">
        <v>84.7</v>
      </c>
      <c r="BW123" s="1057"/>
      <c r="BX123" s="1057"/>
      <c r="BY123" s="1057"/>
      <c r="BZ123" s="1057"/>
      <c r="CA123" s="1057">
        <v>73.2</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t="s">
        <v>438</v>
      </c>
      <c r="AG127" s="989"/>
      <c r="AH127" s="989"/>
      <c r="AI127" s="989"/>
      <c r="AJ127" s="990"/>
      <c r="AK127" s="991" t="s">
        <v>438</v>
      </c>
      <c r="AL127" s="989"/>
      <c r="AM127" s="989"/>
      <c r="AN127" s="989"/>
      <c r="AO127" s="990"/>
      <c r="AP127" s="992" t="s">
        <v>438</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14.01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122366</v>
      </c>
      <c r="AB128" s="1120"/>
      <c r="AC128" s="1120"/>
      <c r="AD128" s="1120"/>
      <c r="AE128" s="1121"/>
      <c r="AF128" s="1122">
        <v>57371</v>
      </c>
      <c r="AG128" s="1120"/>
      <c r="AH128" s="1120"/>
      <c r="AI128" s="1120"/>
      <c r="AJ128" s="1121"/>
      <c r="AK128" s="1122">
        <v>13027</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19.010000000000002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6750144</v>
      </c>
      <c r="AB129" s="989"/>
      <c r="AC129" s="989"/>
      <c r="AD129" s="989"/>
      <c r="AE129" s="990"/>
      <c r="AF129" s="991">
        <v>6822223</v>
      </c>
      <c r="AG129" s="989"/>
      <c r="AH129" s="989"/>
      <c r="AI129" s="989"/>
      <c r="AJ129" s="990"/>
      <c r="AK129" s="991">
        <v>7110610</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11.7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1330150</v>
      </c>
      <c r="AB130" s="989"/>
      <c r="AC130" s="989"/>
      <c r="AD130" s="989"/>
      <c r="AE130" s="990"/>
      <c r="AF130" s="991">
        <v>1508393</v>
      </c>
      <c r="AG130" s="989"/>
      <c r="AH130" s="989"/>
      <c r="AI130" s="989"/>
      <c r="AJ130" s="990"/>
      <c r="AK130" s="991">
        <v>1668917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73.2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5419994</v>
      </c>
      <c r="AB131" s="1028"/>
      <c r="AC131" s="1028"/>
      <c r="AD131" s="1028"/>
      <c r="AE131" s="1029"/>
      <c r="AF131" s="1030">
        <v>5313830</v>
      </c>
      <c r="AG131" s="1028"/>
      <c r="AH131" s="1028"/>
      <c r="AI131" s="1028"/>
      <c r="AJ131" s="1029"/>
      <c r="AK131" s="1030">
        <v>5441693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14.763632579999999</v>
      </c>
      <c r="AB132" s="1134"/>
      <c r="AC132" s="1134"/>
      <c r="AD132" s="1134"/>
      <c r="AE132" s="1135"/>
      <c r="AF132" s="1136">
        <v>11.56438953</v>
      </c>
      <c r="AG132" s="1134"/>
      <c r="AH132" s="1134"/>
      <c r="AI132" s="1134"/>
      <c r="AJ132" s="1135"/>
      <c r="AK132" s="1136">
        <v>8.8730657900000001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12.8</v>
      </c>
      <c r="AB133" s="1141"/>
      <c r="AC133" s="1141"/>
      <c r="AD133" s="1141"/>
      <c r="AE133" s="1142"/>
      <c r="AF133" s="1140">
        <v>12.7</v>
      </c>
      <c r="AG133" s="1141"/>
      <c r="AH133" s="1141"/>
      <c r="AI133" s="1141"/>
      <c r="AJ133" s="1142"/>
      <c r="AK133" s="1140">
        <v>11.7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1435436</v>
      </c>
      <c r="L9" s="264">
        <v>76692</v>
      </c>
      <c r="M9" s="265">
        <v>77257</v>
      </c>
      <c r="N9" s="266">
        <v>-0.7</v>
      </c>
    </row>
    <row r="10" spans="1:16">
      <c r="A10" s="248"/>
      <c r="B10" s="244"/>
      <c r="C10" s="244"/>
      <c r="D10" s="244"/>
      <c r="E10" s="244"/>
      <c r="F10" s="244"/>
      <c r="G10" s="1149" t="s">
        <v>474</v>
      </c>
      <c r="H10" s="1150"/>
      <c r="I10" s="1150"/>
      <c r="J10" s="1151"/>
      <c r="K10" s="267">
        <v>141142</v>
      </c>
      <c r="L10" s="268">
        <v>7541</v>
      </c>
      <c r="M10" s="269">
        <v>7577</v>
      </c>
      <c r="N10" s="270">
        <v>-0.5</v>
      </c>
    </row>
    <row r="11" spans="1:16" ht="13.5" customHeight="1">
      <c r="A11" s="248"/>
      <c r="B11" s="244"/>
      <c r="C11" s="244"/>
      <c r="D11" s="244"/>
      <c r="E11" s="244"/>
      <c r="F11" s="244"/>
      <c r="G11" s="1149" t="s">
        <v>475</v>
      </c>
      <c r="H11" s="1150"/>
      <c r="I11" s="1150"/>
      <c r="J11" s="1151"/>
      <c r="K11" s="267">
        <v>1197</v>
      </c>
      <c r="L11" s="268">
        <v>64</v>
      </c>
      <c r="M11" s="269">
        <v>12059</v>
      </c>
      <c r="N11" s="270">
        <v>-99.5</v>
      </c>
    </row>
    <row r="12" spans="1:16" ht="13.5" customHeight="1">
      <c r="A12" s="248"/>
      <c r="B12" s="244"/>
      <c r="C12" s="244"/>
      <c r="D12" s="244"/>
      <c r="E12" s="244"/>
      <c r="F12" s="244"/>
      <c r="G12" s="1149" t="s">
        <v>476</v>
      </c>
      <c r="H12" s="1150"/>
      <c r="I12" s="1150"/>
      <c r="J12" s="1151"/>
      <c r="K12" s="267" t="s">
        <v>477</v>
      </c>
      <c r="L12" s="268" t="s">
        <v>477</v>
      </c>
      <c r="M12" s="269">
        <v>890</v>
      </c>
      <c r="N12" s="270" t="s">
        <v>477</v>
      </c>
    </row>
    <row r="13" spans="1:16" ht="13.5" customHeight="1">
      <c r="A13" s="248"/>
      <c r="B13" s="244"/>
      <c r="C13" s="244"/>
      <c r="D13" s="244"/>
      <c r="E13" s="244"/>
      <c r="F13" s="244"/>
      <c r="G13" s="1149" t="s">
        <v>478</v>
      </c>
      <c r="H13" s="1150"/>
      <c r="I13" s="1150"/>
      <c r="J13" s="1151"/>
      <c r="K13" s="267" t="s">
        <v>477</v>
      </c>
      <c r="L13" s="268" t="s">
        <v>477</v>
      </c>
      <c r="M13" s="269">
        <v>0</v>
      </c>
      <c r="N13" s="270" t="s">
        <v>477</v>
      </c>
    </row>
    <row r="14" spans="1:16" ht="13.5" customHeight="1">
      <c r="A14" s="248"/>
      <c r="B14" s="244"/>
      <c r="C14" s="244"/>
      <c r="D14" s="244"/>
      <c r="E14" s="244"/>
      <c r="F14" s="244"/>
      <c r="G14" s="1149" t="s">
        <v>479</v>
      </c>
      <c r="H14" s="1150"/>
      <c r="I14" s="1150"/>
      <c r="J14" s="1151"/>
      <c r="K14" s="267">
        <v>36206</v>
      </c>
      <c r="L14" s="268">
        <v>1934</v>
      </c>
      <c r="M14" s="269">
        <v>4205</v>
      </c>
      <c r="N14" s="270">
        <v>-54</v>
      </c>
    </row>
    <row r="15" spans="1:16" ht="13.5" customHeight="1">
      <c r="A15" s="248"/>
      <c r="B15" s="244"/>
      <c r="C15" s="244"/>
      <c r="D15" s="244"/>
      <c r="E15" s="244"/>
      <c r="F15" s="244"/>
      <c r="G15" s="1149" t="s">
        <v>480</v>
      </c>
      <c r="H15" s="1150"/>
      <c r="I15" s="1150"/>
      <c r="J15" s="1151"/>
      <c r="K15" s="267" t="s">
        <v>477</v>
      </c>
      <c r="L15" s="268" t="s">
        <v>477</v>
      </c>
      <c r="M15" s="269">
        <v>1846</v>
      </c>
      <c r="N15" s="270" t="s">
        <v>477</v>
      </c>
    </row>
    <row r="16" spans="1:16">
      <c r="A16" s="248"/>
      <c r="B16" s="244"/>
      <c r="C16" s="244"/>
      <c r="D16" s="244"/>
      <c r="E16" s="244"/>
      <c r="F16" s="244"/>
      <c r="G16" s="1152" t="s">
        <v>481</v>
      </c>
      <c r="H16" s="1153"/>
      <c r="I16" s="1153"/>
      <c r="J16" s="1154"/>
      <c r="K16" s="268">
        <v>-127127</v>
      </c>
      <c r="L16" s="268">
        <v>-6792</v>
      </c>
      <c r="M16" s="269">
        <v>-8513</v>
      </c>
      <c r="N16" s="270">
        <v>-20.2</v>
      </c>
    </row>
    <row r="17" spans="1:16">
      <c r="A17" s="248"/>
      <c r="B17" s="244"/>
      <c r="C17" s="244"/>
      <c r="D17" s="244"/>
      <c r="E17" s="244"/>
      <c r="F17" s="244"/>
      <c r="G17" s="1152" t="s">
        <v>164</v>
      </c>
      <c r="H17" s="1153"/>
      <c r="I17" s="1153"/>
      <c r="J17" s="1154"/>
      <c r="K17" s="268">
        <v>1486854</v>
      </c>
      <c r="L17" s="268">
        <v>79439</v>
      </c>
      <c r="M17" s="269">
        <v>95320</v>
      </c>
      <c r="N17" s="270">
        <v>-16.7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11.43</v>
      </c>
      <c r="L21" s="281">
        <v>8.93</v>
      </c>
      <c r="M21" s="282">
        <v>2.5</v>
      </c>
      <c r="N21" s="249"/>
      <c r="O21" s="283"/>
      <c r="P21" s="279"/>
    </row>
    <row r="22" spans="1:16" s="284" customFormat="1">
      <c r="A22" s="279"/>
      <c r="B22" s="249"/>
      <c r="C22" s="249"/>
      <c r="D22" s="249"/>
      <c r="E22" s="249"/>
      <c r="F22" s="249"/>
      <c r="G22" s="1144" t="s">
        <v>487</v>
      </c>
      <c r="H22" s="1145"/>
      <c r="I22" s="1145"/>
      <c r="J22" s="1146"/>
      <c r="K22" s="285">
        <v>89.3</v>
      </c>
      <c r="L22" s="286">
        <v>96.9</v>
      </c>
      <c r="M22" s="287">
        <v>-7.6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1399275</v>
      </c>
      <c r="L32" s="294">
        <v>74760</v>
      </c>
      <c r="M32" s="295">
        <v>49286</v>
      </c>
      <c r="N32" s="296">
        <v>51.7</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v>6</v>
      </c>
      <c r="N34" s="296" t="s">
        <v>477</v>
      </c>
    </row>
    <row r="35" spans="1:16" ht="27" customHeight="1">
      <c r="A35" s="248"/>
      <c r="B35" s="244"/>
      <c r="C35" s="244"/>
      <c r="D35" s="244"/>
      <c r="E35" s="244"/>
      <c r="F35" s="244"/>
      <c r="G35" s="1160" t="s">
        <v>494</v>
      </c>
      <c r="H35" s="1161"/>
      <c r="I35" s="1161"/>
      <c r="J35" s="1162"/>
      <c r="K35" s="294">
        <v>765242</v>
      </c>
      <c r="L35" s="294">
        <v>40885</v>
      </c>
      <c r="M35" s="295">
        <v>18395</v>
      </c>
      <c r="N35" s="296">
        <v>122.3</v>
      </c>
    </row>
    <row r="36" spans="1:16" ht="27" customHeight="1">
      <c r="A36" s="248"/>
      <c r="B36" s="244"/>
      <c r="C36" s="244"/>
      <c r="D36" s="244"/>
      <c r="E36" s="244"/>
      <c r="F36" s="244"/>
      <c r="G36" s="1160" t="s">
        <v>495</v>
      </c>
      <c r="H36" s="1161"/>
      <c r="I36" s="1161"/>
      <c r="J36" s="1162"/>
      <c r="K36" s="294" t="s">
        <v>477</v>
      </c>
      <c r="L36" s="294" t="s">
        <v>477</v>
      </c>
      <c r="M36" s="295">
        <v>4784</v>
      </c>
      <c r="N36" s="296" t="s">
        <v>477</v>
      </c>
    </row>
    <row r="37" spans="1:16" ht="13.5" customHeight="1">
      <c r="A37" s="248"/>
      <c r="B37" s="244"/>
      <c r="C37" s="244"/>
      <c r="D37" s="244"/>
      <c r="E37" s="244"/>
      <c r="F37" s="244"/>
      <c r="G37" s="1160" t="s">
        <v>496</v>
      </c>
      <c r="H37" s="1161"/>
      <c r="I37" s="1161"/>
      <c r="J37" s="1162"/>
      <c r="K37" s="294">
        <v>272</v>
      </c>
      <c r="L37" s="294">
        <v>15</v>
      </c>
      <c r="M37" s="295">
        <v>901</v>
      </c>
      <c r="N37" s="296">
        <v>-98.3</v>
      </c>
    </row>
    <row r="38" spans="1:16" ht="27" customHeight="1">
      <c r="A38" s="248"/>
      <c r="B38" s="244"/>
      <c r="C38" s="244"/>
      <c r="D38" s="244"/>
      <c r="E38" s="244"/>
      <c r="F38" s="244"/>
      <c r="G38" s="1163" t="s">
        <v>497</v>
      </c>
      <c r="H38" s="1164"/>
      <c r="I38" s="1164"/>
      <c r="J38" s="1165"/>
      <c r="K38" s="297" t="s">
        <v>477</v>
      </c>
      <c r="L38" s="297" t="s">
        <v>477</v>
      </c>
      <c r="M38" s="298">
        <v>6</v>
      </c>
      <c r="N38" s="299" t="s">
        <v>477</v>
      </c>
      <c r="O38" s="293"/>
    </row>
    <row r="39" spans="1:16">
      <c r="A39" s="248"/>
      <c r="B39" s="244"/>
      <c r="C39" s="244"/>
      <c r="D39" s="244"/>
      <c r="E39" s="244"/>
      <c r="F39" s="244"/>
      <c r="G39" s="1163" t="s">
        <v>498</v>
      </c>
      <c r="H39" s="1164"/>
      <c r="I39" s="1164"/>
      <c r="J39" s="1165"/>
      <c r="K39" s="300">
        <v>-13027</v>
      </c>
      <c r="L39" s="300">
        <v>-696</v>
      </c>
      <c r="M39" s="301">
        <v>-3045</v>
      </c>
      <c r="N39" s="302">
        <v>-77.099999999999994</v>
      </c>
      <c r="O39" s="293"/>
    </row>
    <row r="40" spans="1:16" ht="27" customHeight="1">
      <c r="A40" s="248"/>
      <c r="B40" s="244"/>
      <c r="C40" s="244"/>
      <c r="D40" s="244"/>
      <c r="E40" s="244"/>
      <c r="F40" s="244"/>
      <c r="G40" s="1160" t="s">
        <v>499</v>
      </c>
      <c r="H40" s="1161"/>
      <c r="I40" s="1161"/>
      <c r="J40" s="1162"/>
      <c r="K40" s="300">
        <v>-1668917</v>
      </c>
      <c r="L40" s="300">
        <v>-89166</v>
      </c>
      <c r="M40" s="301">
        <v>-49958</v>
      </c>
      <c r="N40" s="302">
        <v>78.5</v>
      </c>
      <c r="O40" s="293"/>
    </row>
    <row r="41" spans="1:16">
      <c r="A41" s="248"/>
      <c r="B41" s="244"/>
      <c r="C41" s="244"/>
      <c r="D41" s="244"/>
      <c r="E41" s="244"/>
      <c r="F41" s="244"/>
      <c r="G41" s="1166" t="s">
        <v>275</v>
      </c>
      <c r="H41" s="1167"/>
      <c r="I41" s="1167"/>
      <c r="J41" s="1168"/>
      <c r="K41" s="294">
        <v>482845</v>
      </c>
      <c r="L41" s="300">
        <v>25797</v>
      </c>
      <c r="M41" s="301">
        <v>20376</v>
      </c>
      <c r="N41" s="302">
        <v>26.6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2263472</v>
      </c>
      <c r="J51" s="320">
        <v>117181</v>
      </c>
      <c r="K51" s="321">
        <v>119.5</v>
      </c>
      <c r="L51" s="322">
        <v>61557</v>
      </c>
      <c r="M51" s="323">
        <v>-14.3</v>
      </c>
      <c r="N51" s="324">
        <v>133.80000000000001</v>
      </c>
    </row>
    <row r="52" spans="1:14">
      <c r="A52" s="248"/>
      <c r="B52" s="244"/>
      <c r="C52" s="244"/>
      <c r="D52" s="244"/>
      <c r="E52" s="244"/>
      <c r="F52" s="244"/>
      <c r="G52" s="325"/>
      <c r="H52" s="326" t="s">
        <v>510</v>
      </c>
      <c r="I52" s="327">
        <v>1075604</v>
      </c>
      <c r="J52" s="328">
        <v>55685</v>
      </c>
      <c r="K52" s="329">
        <v>49.4</v>
      </c>
      <c r="L52" s="330">
        <v>32497</v>
      </c>
      <c r="M52" s="331">
        <v>-7.2</v>
      </c>
      <c r="N52" s="332">
        <v>56.6</v>
      </c>
    </row>
    <row r="53" spans="1:14">
      <c r="A53" s="248"/>
      <c r="B53" s="244"/>
      <c r="C53" s="244"/>
      <c r="D53" s="244"/>
      <c r="E53" s="244"/>
      <c r="F53" s="244"/>
      <c r="G53" s="310" t="s">
        <v>511</v>
      </c>
      <c r="H53" s="311"/>
      <c r="I53" s="319">
        <v>5620475</v>
      </c>
      <c r="J53" s="320">
        <v>290840</v>
      </c>
      <c r="K53" s="321">
        <v>148.19999999999999</v>
      </c>
      <c r="L53" s="322">
        <v>69806</v>
      </c>
      <c r="M53" s="323">
        <v>13.4</v>
      </c>
      <c r="N53" s="324">
        <v>134.80000000000001</v>
      </c>
    </row>
    <row r="54" spans="1:14">
      <c r="A54" s="248"/>
      <c r="B54" s="244"/>
      <c r="C54" s="244"/>
      <c r="D54" s="244"/>
      <c r="E54" s="244"/>
      <c r="F54" s="244"/>
      <c r="G54" s="325"/>
      <c r="H54" s="326" t="s">
        <v>510</v>
      </c>
      <c r="I54" s="327">
        <v>3162614</v>
      </c>
      <c r="J54" s="328">
        <v>163654</v>
      </c>
      <c r="K54" s="329">
        <v>193.9</v>
      </c>
      <c r="L54" s="330">
        <v>32823</v>
      </c>
      <c r="M54" s="331">
        <v>1</v>
      </c>
      <c r="N54" s="332">
        <v>192.9</v>
      </c>
    </row>
    <row r="55" spans="1:14">
      <c r="A55" s="248"/>
      <c r="B55" s="244"/>
      <c r="C55" s="244"/>
      <c r="D55" s="244"/>
      <c r="E55" s="244"/>
      <c r="F55" s="244"/>
      <c r="G55" s="310" t="s">
        <v>512</v>
      </c>
      <c r="H55" s="311"/>
      <c r="I55" s="319">
        <v>3652784</v>
      </c>
      <c r="J55" s="320">
        <v>189972</v>
      </c>
      <c r="K55" s="321">
        <v>-34.700000000000003</v>
      </c>
      <c r="L55" s="322">
        <v>74444</v>
      </c>
      <c r="M55" s="323">
        <v>6.6</v>
      </c>
      <c r="N55" s="324">
        <v>-41.3</v>
      </c>
    </row>
    <row r="56" spans="1:14">
      <c r="A56" s="248"/>
      <c r="B56" s="244"/>
      <c r="C56" s="244"/>
      <c r="D56" s="244"/>
      <c r="E56" s="244"/>
      <c r="F56" s="244"/>
      <c r="G56" s="325"/>
      <c r="H56" s="326" t="s">
        <v>510</v>
      </c>
      <c r="I56" s="327">
        <v>1422386</v>
      </c>
      <c r="J56" s="328">
        <v>73975</v>
      </c>
      <c r="K56" s="329">
        <v>-54.8</v>
      </c>
      <c r="L56" s="330">
        <v>34175</v>
      </c>
      <c r="M56" s="331">
        <v>4.0999999999999996</v>
      </c>
      <c r="N56" s="332">
        <v>-58.9</v>
      </c>
    </row>
    <row r="57" spans="1:14">
      <c r="A57" s="248"/>
      <c r="B57" s="244"/>
      <c r="C57" s="244"/>
      <c r="D57" s="244"/>
      <c r="E57" s="244"/>
      <c r="F57" s="244"/>
      <c r="G57" s="310" t="s">
        <v>513</v>
      </c>
      <c r="H57" s="311"/>
      <c r="I57" s="319">
        <v>3574913</v>
      </c>
      <c r="J57" s="320">
        <v>188501</v>
      </c>
      <c r="K57" s="321">
        <v>-0.8</v>
      </c>
      <c r="L57" s="322">
        <v>85205</v>
      </c>
      <c r="M57" s="323">
        <v>14.5</v>
      </c>
      <c r="N57" s="324">
        <v>-15.3</v>
      </c>
    </row>
    <row r="58" spans="1:14">
      <c r="A58" s="248"/>
      <c r="B58" s="244"/>
      <c r="C58" s="244"/>
      <c r="D58" s="244"/>
      <c r="E58" s="244"/>
      <c r="F58" s="244"/>
      <c r="G58" s="325"/>
      <c r="H58" s="326" t="s">
        <v>510</v>
      </c>
      <c r="I58" s="327">
        <v>1636657</v>
      </c>
      <c r="J58" s="328">
        <v>86299</v>
      </c>
      <c r="K58" s="329">
        <v>16.7</v>
      </c>
      <c r="L58" s="330">
        <v>38847</v>
      </c>
      <c r="M58" s="331">
        <v>13.7</v>
      </c>
      <c r="N58" s="332">
        <v>3</v>
      </c>
    </row>
    <row r="59" spans="1:14">
      <c r="A59" s="248"/>
      <c r="B59" s="244"/>
      <c r="C59" s="244"/>
      <c r="D59" s="244"/>
      <c r="E59" s="244"/>
      <c r="F59" s="244"/>
      <c r="G59" s="310" t="s">
        <v>514</v>
      </c>
      <c r="H59" s="311"/>
      <c r="I59" s="319">
        <v>1745641</v>
      </c>
      <c r="J59" s="320">
        <v>93265</v>
      </c>
      <c r="K59" s="321">
        <v>-50.5</v>
      </c>
      <c r="L59" s="322">
        <v>77577</v>
      </c>
      <c r="M59" s="323">
        <v>-9</v>
      </c>
      <c r="N59" s="324">
        <v>-41.5</v>
      </c>
    </row>
    <row r="60" spans="1:14">
      <c r="A60" s="248"/>
      <c r="B60" s="244"/>
      <c r="C60" s="244"/>
      <c r="D60" s="244"/>
      <c r="E60" s="244"/>
      <c r="F60" s="244"/>
      <c r="G60" s="325"/>
      <c r="H60" s="326" t="s">
        <v>510</v>
      </c>
      <c r="I60" s="333">
        <v>729039</v>
      </c>
      <c r="J60" s="328">
        <v>38951</v>
      </c>
      <c r="K60" s="329">
        <v>-54.9</v>
      </c>
      <c r="L60" s="330">
        <v>40870</v>
      </c>
      <c r="M60" s="331">
        <v>5.2</v>
      </c>
      <c r="N60" s="332">
        <v>-60.1</v>
      </c>
    </row>
    <row r="61" spans="1:14">
      <c r="A61" s="248"/>
      <c r="B61" s="244"/>
      <c r="C61" s="244"/>
      <c r="D61" s="244"/>
      <c r="E61" s="244"/>
      <c r="F61" s="244"/>
      <c r="G61" s="310" t="s">
        <v>515</v>
      </c>
      <c r="H61" s="334"/>
      <c r="I61" s="335">
        <v>3371457</v>
      </c>
      <c r="J61" s="336">
        <v>175952</v>
      </c>
      <c r="K61" s="337">
        <v>36.299999999999997</v>
      </c>
      <c r="L61" s="338">
        <v>73718</v>
      </c>
      <c r="M61" s="339">
        <v>2.2000000000000002</v>
      </c>
      <c r="N61" s="324">
        <v>34.1</v>
      </c>
    </row>
    <row r="62" spans="1:14">
      <c r="A62" s="248"/>
      <c r="B62" s="244"/>
      <c r="C62" s="244"/>
      <c r="D62" s="244"/>
      <c r="E62" s="244"/>
      <c r="F62" s="244"/>
      <c r="G62" s="325"/>
      <c r="H62" s="326" t="s">
        <v>510</v>
      </c>
      <c r="I62" s="327">
        <v>1605260</v>
      </c>
      <c r="J62" s="328">
        <v>83713</v>
      </c>
      <c r="K62" s="329">
        <v>30.1</v>
      </c>
      <c r="L62" s="330">
        <v>35842</v>
      </c>
      <c r="M62" s="331">
        <v>3.4</v>
      </c>
      <c r="N62" s="332">
        <v>26.7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75.81</v>
      </c>
      <c r="G47" s="12">
        <v>84.79</v>
      </c>
      <c r="H47" s="12">
        <v>91.53</v>
      </c>
      <c r="I47" s="12">
        <v>86.19</v>
      </c>
      <c r="J47" s="13">
        <v>91.17</v>
      </c>
    </row>
    <row r="48" spans="2:10" ht="57.75" customHeight="1">
      <c r="B48" s="14"/>
      <c r="C48" s="1171" t="s">
        <v>4</v>
      </c>
      <c r="D48" s="1171"/>
      <c r="E48" s="1172"/>
      <c r="F48" s="15">
        <v>0.62</v>
      </c>
      <c r="G48" s="16">
        <v>0.4</v>
      </c>
      <c r="H48" s="16">
        <v>0.44</v>
      </c>
      <c r="I48" s="16">
        <v>0.47</v>
      </c>
      <c r="J48" s="17">
        <v>0.53</v>
      </c>
    </row>
    <row r="49" spans="2:10" ht="57.75" customHeight="1" thickBot="1">
      <c r="B49" s="18"/>
      <c r="C49" s="1173" t="s">
        <v>5</v>
      </c>
      <c r="D49" s="1173"/>
      <c r="E49" s="1174"/>
      <c r="F49" s="19">
        <v>16.02</v>
      </c>
      <c r="G49" s="20">
        <v>9.1199999999999992</v>
      </c>
      <c r="H49" s="20">
        <v>5.91</v>
      </c>
      <c r="I49" s="20">
        <v>3.57</v>
      </c>
      <c r="J49" s="21">
        <v>13.29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2017-04-17T01:31:05Z</cp:lastPrinted>
  <dcterms:created xsi:type="dcterms:W3CDTF">2017-02-15T18:31:20Z</dcterms:created>
  <dcterms:modified xsi:type="dcterms:W3CDTF">2017-04-28T02:41:33Z</dcterms:modified>
</cp:coreProperties>
</file>