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AO36"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W37" i="9"/>
  <c r="BW38" i="9" s="1"/>
  <c r="BW39" i="9" s="1"/>
  <c r="BW40" i="9" s="1"/>
  <c r="BW41" i="9" s="1"/>
  <c r="BW42" i="9" s="1"/>
  <c r="BW43" i="9" s="1"/>
  <c r="BE37" i="9"/>
  <c r="AM37" i="9"/>
  <c r="C37" i="9"/>
  <c r="CO36" i="9"/>
  <c r="BW36" i="9"/>
  <c r="BE36" i="9"/>
  <c r="C36" i="9"/>
  <c r="CO35" i="9"/>
  <c r="BW35" i="9"/>
  <c r="BE35" i="9"/>
  <c r="CO34" i="9"/>
  <c r="BW34" i="9"/>
  <c r="BE34" i="9"/>
  <c r="C34" i="9"/>
  <c r="C35" i="9" s="1"/>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alcChain>
</file>

<file path=xl/sharedStrings.xml><?xml version="1.0" encoding="utf-8"?>
<sst xmlns="http://schemas.openxmlformats.org/spreadsheetml/2006/main" count="1046" uniqueCount="557">
  <si>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</si>
  <si>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</si>
  <si>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</si>
  <si>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</si>
  <si>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</si>
  <si>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</si>
  <si>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</si>
  <si>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</si>
  <si>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</si>
  <si>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</si>
  <si>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</si>
  <si>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</si>
  <si>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</si>
  <si>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</si>
  <si>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</si>
  <si>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</si>
  <si>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</si>
  <si>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</si>
  <si>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</si>
  <si>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</si>
  <si>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</si>
  <si>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</si>
  <si>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</si>
  <si>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</si>
  <si>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</si>
  <si>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</si>
  <si>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</si>
  <si>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</si>
  <si>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</si>
  <si>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</si>
  <si>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</si>
  <si>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</si>
  <si>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</si>
  <si>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</si>
  <si>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</si>
  <si>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</si>
  <si>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</si>
  <si>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</si>
  <si>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</si>
  <si>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</si>
  <si>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</si>
  <si>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</si>
  <si>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</si>
  <si>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</si>
  <si>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</si>
  <si>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</si>
  <si>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</si>
  <si>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</si>
  <si>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</si>
  <si>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</si>
  <si>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</si>
  <si>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</si>
  <si>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</si>
  <si>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</si>
  <si>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</si>
  <si>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</si>
  <si>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</si>
  <si>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</si>
  <si>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</si>
  <si>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</si>
  <si>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</si>
  <si>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</si>
  <si>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</si>
  <si>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</si>
  <si>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</si>
  <si>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</si>
  <si>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</si>
  <si>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</si>
  <si>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</si>
  <si>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</si>
  <si>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Ⅲ－１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</si>
  <si>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</si>
  <si>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</si>
  <si>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</si>
  <si>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</si>
  <si>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</si>
  <si>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</si>
  <si>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</si>
  <si>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</si>
  <si>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</si>
  <si>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</si>
  <si>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</si>
  <si>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</si>
  <si>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宝達志水町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</si>
  <si>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</si>
  <si>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</si>
  <si>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</si>
  <si>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</si>
  <si>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</si>
  <si>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</si>
  <si>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</si>
  <si>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</si>
  <si>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</si>
  <si>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</si>
  <si>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</si>
  <si>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</si>
  <si>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</si>
  <si>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</si>
  <si>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</si>
  <si>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</si>
  <si>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</si>
  <si>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</si>
  <si>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</si>
  <si>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</si>
  <si>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</si>
  <si>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</si>
  <si>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</si>
  <si>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</si>
  <si>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</si>
  <si>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</si>
  <si>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</si>
  <si>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</si>
  <si>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</si>
  <si>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</si>
  <si>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</si>
  <si>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</si>
  <si>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</si>
  <si>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</si>
  <si>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</si>
  <si>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</si>
  <si>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</si>
  <si>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</si>
  <si>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</si>
  <si>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</si>
  <si>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</si>
  <si>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</si>
  <si>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</si>
  <si>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</si>
  <si>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</si>
  <si>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</si>
  <si>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</si>
  <si>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</si>
  <si>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</si>
  <si>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</si>
  <si>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</si>
  <si>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</si>
  <si>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</si>
  <si>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</si>
  <si>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</si>
  <si>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</si>
  <si>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</si>
  <si>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</si>
  <si>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</si>
  <si>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</si>
  <si>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</si>
  <si>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</si>
  <si>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</si>
  <si>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</si>
  <si>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</si>
  <si>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</si>
  <si>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</si>
  <si>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</si>
  <si>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</si>
  <si>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</si>
  <si>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</si>
  <si>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</si>
  <si>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</si>
  <si>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</si>
  <si>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</si>
  <si>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</si>
  <si>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</si>
  <si>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</si>
  <si>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</si>
  <si>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</si>
  <si>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</si>
  <si>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</si>
  <si>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</si>
  <si>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</si>
  <si>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</si>
  <si>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</si>
  <si>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</si>
  <si>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</si>
  <si>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</si>
  <si>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</si>
  <si>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</si>
  <si>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</si>
  <si>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</si>
  <si>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</si>
  <si>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</si>
  <si>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</si>
  <si>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</si>
  <si>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</si>
  <si>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</si>
  <si>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</si>
  <si>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</si>
  <si>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</si>
  <si>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</si>
  <si>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</si>
  <si>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</si>
  <si>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</si>
  <si>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</si>
  <si>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</si>
  <si>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</si>
  <si>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</si>
  <si>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</si>
  <si>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</si>
  <si>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石川県宝達志水町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</si>
  <si>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</si>
  <si>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</si>
  <si>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</si>
  <si>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</si>
  <si>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</si>
  <si>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</si>
  <si>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</si>
  <si>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</si>
  <si>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</si>
  <si>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</si>
  <si>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</si>
  <si>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</si>
  <si>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</si>
  <si>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</si>
  <si>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</si>
  <si>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</si>
  <si>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</si>
  <si>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</si>
  <si>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</si>
  <si>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</si>
  <si>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</si>
  <si>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</si>
  <si>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</si>
  <si>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</si>
  <si>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</si>
  <si>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</si>
  <si>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</si>
  <si>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</si>
  <si>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</si>
  <si>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</si>
  <si>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</si>
  <si>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</si>
  <si>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</si>
  <si>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</si>
  <si>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</si>
  <si>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</si>
  <si>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</si>
  <si>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</si>
  <si>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</si>
  <si>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</si>
  <si>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</si>
  <si>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</si>
  <si>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</si>
  <si>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</si>
  <si>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</si>
  <si>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</si>
  <si>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</si>
  <si>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</si>
  <si>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</si>
  <si>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</si>
  <si>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</si>
  <si>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</si>
  <si>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</si>
  <si>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</si>
  <si>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</si>
  <si>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</si>
  <si>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</si>
  <si>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</si>
  <si>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</si>
  <si>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</si>
  <si>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</si>
  <si>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</si>
  <si>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</si>
  <si>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</si>
  <si>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</si>
  <si>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</si>
  <si>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</si>
  <si>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</si>
  <si>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</si>
  <si>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</si>
  <si>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</si>
  <si>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</si>
  <si>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</si>
  <si>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</si>
  <si>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</si>
  <si>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</si>
  <si>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</si>
  <si>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</si>
  <si>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</si>
  <si>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</si>
  <si>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</si>
  <si>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</si>
  <si>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</si>
  <si>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</si>
  <si>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</si>
  <si>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</si>
  <si>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</si>
  <si>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</si>
  <si>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</si>
  <si>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</si>
  <si>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</si>
  <si>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</si>
  <si>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</si>
  <si>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</si>
  <si>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</si>
  <si>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</si>
  <si>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</si>
  <si>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</si>
  <si>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</si>
  <si>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</si>
  <si>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</si>
  <si>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</si>
  <si>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</si>
  <si>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</si>
  <si>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</si>
  <si>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</si>
  <si>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</si>
  <si>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</si>
  <si>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</si>
  <si>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</si>
  <si>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</si>
  <si>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</si>
  <si>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</si>
  <si>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</si>
  <si>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</si>
  <si>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</si>
  <si>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</si>
  <si>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</si>
  <si>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</si>
  <si>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</si>
  <si>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</si>
  <si>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</si>
  <si>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</si>
  <si>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</si>
  <si>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</si>
  <si>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</si>
  <si>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</si>
  <si>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</si>
  <si>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</si>
  <si>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</si>
  <si>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</si>
  <si>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</si>
  <si>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</si>
  <si>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</si>
  <si>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</si>
  <si>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</si>
  <si>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</si>
  <si>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</si>
  <si>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</si>
  <si>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</si>
  <si>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</si>
  <si>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</si>
  <si>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</si>
  <si>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</si>
  <si>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</si>
  <si>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</si>
  <si>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</si>
  <si>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</si>
  <si>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石川県宝達志水町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</si>
  <si>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</si>
  <si>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</si>
  <si>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</si>
  <si>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</si>
  <si>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</si>
  <si>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</si>
  <si>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</si>
  <si>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</si>
  <si>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</si>
  <si>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</si>
  <si>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</si>
  <si>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</si>
  <si>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</si>
  <si>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</si>
  <si>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</si>
  <si>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</si>
  <si>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</si>
  <si>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</si>
  <si>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</si>
  <si>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</si>
  <si>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宝達志水町ケーブルテレビ事業特別会計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</si>
  <si>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</si>
  <si>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</si>
  <si>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</si>
  <si>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</si>
  <si>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</si>
  <si>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</si>
  <si>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</si>
  <si>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</si>
  <si>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</si>
  <si>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</si>
  <si>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</si>
  <si>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</si>
  <si>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</si>
  <si>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宝達志水町国民健康保険特別会計</t>
    <phoneticPr fontId="5"/>
  </si>
  <si>
    <t>宝達志水町国民健康保険直営診療所特別会計</t>
    <phoneticPr fontId="5"/>
  </si>
  <si>
    <t>宝達志水町介護保険特別会計</t>
    <phoneticPr fontId="5"/>
  </si>
  <si>
    <t>宝達志水町後期高齢者医療特別会計</t>
    <phoneticPr fontId="5"/>
  </si>
  <si>
    <t>宝達志水町水道事業会計</t>
    <phoneticPr fontId="5"/>
  </si>
  <si>
    <t>法適用企業</t>
    <phoneticPr fontId="5"/>
  </si>
  <si>
    <t>宝達志水町下水道事業会計</t>
    <phoneticPr fontId="5"/>
  </si>
  <si>
    <t>宝達志水町国民健康保険志雄病院事業会計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</si>
  <si>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</si>
  <si>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</si>
  <si>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</si>
  <si>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</si>
  <si>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</si>
  <si>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</si>
  <si>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</si>
  <si>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</si>
  <si>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</si>
  <si>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</si>
  <si>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</si>
  <si>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</si>
  <si>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</si>
  <si>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</si>
  <si>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</si>
  <si>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</si>
  <si>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</si>
  <si>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</si>
  <si>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</si>
  <si>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</si>
  <si>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</si>
  <si>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</si>
  <si>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</si>
  <si>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</si>
  <si>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</si>
  <si>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</si>
  <si>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</si>
  <si>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</si>
  <si>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</si>
  <si>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</si>
  <si>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</si>
  <si>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</si>
  <si>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</si>
  <si>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</si>
  <si>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</si>
  <si>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</si>
  <si>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</si>
  <si>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</si>
  <si>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</si>
  <si>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</si>
  <si>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</si>
  <si>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</si>
  <si>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</si>
  <si>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</si>
  <si>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</si>
  <si>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</si>
  <si>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</si>
  <si>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</si>
  <si>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</si>
  <si>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</si>
  <si>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</si>
  <si>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</si>
  <si>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</si>
  <si>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</si>
  <si>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</si>
  <si>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</si>
  <si>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</si>
  <si>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</si>
  <si>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</si>
  <si>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</si>
  <si>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</si>
  <si>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</si>
  <si>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</si>
  <si>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</si>
  <si>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</si>
  <si>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</si>
  <si>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</si>
  <si>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</si>
  <si>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</si>
  <si>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</si>
  <si>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</si>
  <si>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</si>
  <si>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</si>
  <si>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</si>
  <si>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</si>
  <si>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</si>
  <si>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</si>
  <si>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</si>
  <si>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</si>
  <si>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</si>
  <si>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</si>
  <si>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</si>
  <si>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</si>
  <si>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</si>
  <si>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</si>
  <si>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</si>
  <si>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</si>
  <si>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</si>
  <si>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</si>
  <si>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</si>
  <si>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</si>
  <si>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</si>
  <si>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</si>
  <si>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</si>
  <si>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</si>
  <si>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</si>
  <si>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</si>
  <si>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</si>
  <si>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</si>
  <si>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</si>
  <si>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</si>
  <si>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</si>
  <si>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</si>
  <si>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</si>
  <si>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</si>
  <si>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</si>
  <si>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</si>
  <si>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</si>
  <si>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</si>
  <si>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</si>
  <si>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</si>
  <si>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</si>
  <si>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</si>
  <si>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</si>
  <si>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</si>
  <si>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</si>
  <si>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</si>
  <si>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</si>
  <si>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</si>
  <si>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</si>
  <si>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</si>
  <si>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</si>
  <si>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</si>
  <si>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</si>
  <si>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</si>
  <si>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</si>
  <si>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</si>
  <si>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</si>
  <si>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</si>
  <si>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</si>
  <si>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</si>
  <si>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</si>
  <si>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</si>
  <si>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</si>
  <si>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</si>
  <si>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宝達志水町国民健康保険志雄病院事業会計</t>
  </si>
  <si>
    <t>宝達志水町水道事業会計</t>
  </si>
  <si>
    <t>一般会計</t>
  </si>
  <si>
    <t>宝達志水町下水道事業会計</t>
  </si>
  <si>
    <t>宝達志水町国民健康保険特別会計</t>
  </si>
  <si>
    <t>宝達志水町介護保険特別会計</t>
  </si>
  <si>
    <t>宝達志水町国民健康保険直営診療所特別会計</t>
  </si>
  <si>
    <t>宝達志水町後期高齢者医療特別会計</t>
  </si>
  <si>
    <t>その他会計（赤字）</t>
  </si>
  <si>
    <t>その他会計（黒字）</t>
  </si>
  <si>
    <t>-</t>
    <phoneticPr fontId="2"/>
  </si>
  <si>
    <t>羽咋郡市広域圏事務組合（一般会計）</t>
    <rPh sb="0" eb="2">
      <t>ハクイ</t>
    </rPh>
    <rPh sb="2" eb="4">
      <t>グンシ</t>
    </rPh>
    <rPh sb="4" eb="6">
      <t>コウイキ</t>
    </rPh>
    <rPh sb="6" eb="7">
      <t>ケン</t>
    </rPh>
    <rPh sb="7" eb="9">
      <t>ジム</t>
    </rPh>
    <rPh sb="9" eb="11">
      <t>クミアイ</t>
    </rPh>
    <rPh sb="12" eb="14">
      <t>イッパン</t>
    </rPh>
    <rPh sb="14" eb="16">
      <t>カイケイ</t>
    </rPh>
    <phoneticPr fontId="2"/>
  </si>
  <si>
    <t>羽咋郡市広域圏事務組合（ふるさと振興事業特別会計）</t>
    <rPh sb="0" eb="2">
      <t>ハクイ</t>
    </rPh>
    <rPh sb="2" eb="4">
      <t>グンシ</t>
    </rPh>
    <rPh sb="4" eb="6">
      <t>コウイキ</t>
    </rPh>
    <rPh sb="6" eb="7">
      <t>ケン</t>
    </rPh>
    <rPh sb="7" eb="9">
      <t>ジム</t>
    </rPh>
    <rPh sb="9" eb="11">
      <t>クミアイ</t>
    </rPh>
    <rPh sb="16" eb="18">
      <t>シンコウ</t>
    </rPh>
    <rPh sb="18" eb="20">
      <t>ジギョウ</t>
    </rPh>
    <rPh sb="20" eb="22">
      <t>トクベツ</t>
    </rPh>
    <rPh sb="22" eb="24">
      <t>カイケイ</t>
    </rPh>
    <phoneticPr fontId="2"/>
  </si>
  <si>
    <t>公立羽咋病院事業会計</t>
    <rPh sb="0" eb="2">
      <t>コウリツ</t>
    </rPh>
    <rPh sb="2" eb="4">
      <t>ハクイ</t>
    </rPh>
    <rPh sb="4" eb="6">
      <t>ビョウイン</t>
    </rPh>
    <rPh sb="6" eb="8">
      <t>ジギョウ</t>
    </rPh>
    <rPh sb="8" eb="10">
      <t>カイケイ</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</si>
  <si>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</si>
  <si>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</si>
  <si>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石川県市町村職員退職手当組合</t>
    <rPh sb="0" eb="3">
      <t>イシカワケン</t>
    </rPh>
    <rPh sb="3" eb="6">
      <t>シチョウソン</t>
    </rPh>
    <rPh sb="6" eb="8">
      <t>ショクイン</t>
    </rPh>
    <rPh sb="8" eb="10">
      <t>タイショク</t>
    </rPh>
    <rPh sb="10" eb="12">
      <t>テアテ</t>
    </rPh>
    <rPh sb="12" eb="14">
      <t>クミアイ</t>
    </rPh>
    <phoneticPr fontId="2"/>
  </si>
  <si>
    <t>石川県市町議会議員公務災害補償等組合</t>
    <rPh sb="0" eb="3">
      <t>イシカワケン</t>
    </rPh>
    <rPh sb="3" eb="4">
      <t>シ</t>
    </rPh>
    <rPh sb="4" eb="5">
      <t>マチ</t>
    </rPh>
    <rPh sb="5" eb="7">
      <t>ギカイ</t>
    </rPh>
    <rPh sb="7" eb="9">
      <t>ギイン</t>
    </rPh>
    <rPh sb="9" eb="11">
      <t>コウム</t>
    </rPh>
    <rPh sb="11" eb="13">
      <t>サイガイ</t>
    </rPh>
    <rPh sb="13" eb="15">
      <t>ホショウ</t>
    </rPh>
    <rPh sb="15" eb="16">
      <t>ナド</t>
    </rPh>
    <rPh sb="16" eb="18">
      <t>クミアイ</t>
    </rPh>
    <phoneticPr fontId="2"/>
  </si>
  <si>
    <t>石川県市町村消防団員等公務災害補償等組合</t>
    <rPh sb="0" eb="3">
      <t>イシカワケン</t>
    </rPh>
    <rPh sb="3" eb="6">
      <t>シチョウソン</t>
    </rPh>
    <rPh sb="6" eb="9">
      <t>ショウボウダン</t>
    </rPh>
    <rPh sb="9" eb="11">
      <t>インナド</t>
    </rPh>
    <rPh sb="11" eb="13">
      <t>コウム</t>
    </rPh>
    <rPh sb="13" eb="15">
      <t>サイガイ</t>
    </rPh>
    <rPh sb="15" eb="18">
      <t>ホショウナド</t>
    </rPh>
    <rPh sb="18" eb="20">
      <t>クミアイ</t>
    </rPh>
    <phoneticPr fontId="2"/>
  </si>
  <si>
    <t>石川県市町村消防賞じゅつ金組合</t>
    <rPh sb="0" eb="3">
      <t>イシカワケン</t>
    </rPh>
    <rPh sb="3" eb="6">
      <t>シチョウソン</t>
    </rPh>
    <rPh sb="6" eb="8">
      <t>ショウボウ</t>
    </rPh>
    <rPh sb="8" eb="9">
      <t>ショウ</t>
    </rPh>
    <rPh sb="12" eb="13">
      <t>キン</t>
    </rPh>
    <rPh sb="13" eb="15">
      <t>クミアイ</t>
    </rPh>
    <phoneticPr fontId="2"/>
  </si>
  <si>
    <t>子浦川水防事務組合</t>
    <rPh sb="0" eb="1">
      <t>コ</t>
    </rPh>
    <rPh sb="1" eb="2">
      <t>ウラ</t>
    </rPh>
    <rPh sb="2" eb="3">
      <t>カワ</t>
    </rPh>
    <rPh sb="3" eb="5">
      <t>スイボウ</t>
    </rPh>
    <rPh sb="5" eb="7">
      <t>ジム</t>
    </rPh>
    <rPh sb="7" eb="9">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</si>
  <si>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</si>
  <si>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</si>
  <si>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</si>
  <si>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「統一的な基準による地方公会計マニュアル」に基づき、財務書類及び固定資産台帳を進めているが、調査当時は整備中のため記述なし。
ただし、平成28年度決算に係る財務書類は、平成30年6月に公表した。</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</si>
  <si>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</si>
  <si>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</si>
  <si>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</si>
  <si>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</si>
  <si>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</si>
  <si>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</si>
  <si>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本町は、実質公債費比率、将来負担比率とも、類似団体を大きく上回った領域で推移している。しかし、行財政改革の推進、繰上償還の実施等により、両指標とも減少しており、グラフ左下方へ堅調に推移している。
類似団体平均については、将来負担比率は、H27決算値を境に減少から上昇に転じており、実質公債費比率は、H26決算値を境に微減からほぼ同値での推移に転じていることから、本町との乖離は少しずつ収束しつつある。
しかし、本町の指標は、依然として高水準にあることから、今後も引き続き、新発債の抑制、繰上償還の実施により、数値改善に努めていく。</t>
    <rPh sb="0" eb="2">
      <t>ホンチョウ</t>
    </rPh>
    <rPh sb="4" eb="6">
      <t>ジッシツ</t>
    </rPh>
    <rPh sb="6" eb="9">
      <t>コウサイヒ</t>
    </rPh>
    <rPh sb="9" eb="11">
      <t>ヒリツ</t>
    </rPh>
    <rPh sb="12" eb="14">
      <t>ショウライ</t>
    </rPh>
    <rPh sb="14" eb="16">
      <t>フタン</t>
    </rPh>
    <rPh sb="16" eb="18">
      <t>ヒリツ</t>
    </rPh>
    <rPh sb="21" eb="23">
      <t>ルイジ</t>
    </rPh>
    <rPh sb="23" eb="25">
      <t>ダンタイ</t>
    </rPh>
    <rPh sb="26" eb="27">
      <t>オオ</t>
    </rPh>
    <rPh sb="29" eb="31">
      <t>ウワマワ</t>
    </rPh>
    <rPh sb="33" eb="35">
      <t>リョウイキ</t>
    </rPh>
    <rPh sb="36" eb="38">
      <t>スイイ</t>
    </rPh>
    <rPh sb="47" eb="50">
      <t>ギョウザイセイ</t>
    </rPh>
    <rPh sb="50" eb="52">
      <t>カイカク</t>
    </rPh>
    <rPh sb="53" eb="55">
      <t>スイシン</t>
    </rPh>
    <rPh sb="56" eb="60">
      <t>クリアゲショウカン</t>
    </rPh>
    <rPh sb="61" eb="63">
      <t>ジッシ</t>
    </rPh>
    <rPh sb="63" eb="64">
      <t>ナド</t>
    </rPh>
    <rPh sb="68" eb="69">
      <t>リョウ</t>
    </rPh>
    <rPh sb="69" eb="71">
      <t>シヒョウ</t>
    </rPh>
    <rPh sb="73" eb="75">
      <t>ゲンショウ</t>
    </rPh>
    <rPh sb="83" eb="84">
      <t>ヒダリ</t>
    </rPh>
    <rPh sb="84" eb="86">
      <t>カホウ</t>
    </rPh>
    <rPh sb="87" eb="89">
      <t>ケンチョウ</t>
    </rPh>
    <rPh sb="90" eb="92">
      <t>スイイ</t>
    </rPh>
    <rPh sb="98" eb="100">
      <t>ルイジ</t>
    </rPh>
    <rPh sb="100" eb="102">
      <t>ダンタイ</t>
    </rPh>
    <rPh sb="102" eb="104">
      <t>ヘイキン</t>
    </rPh>
    <rPh sb="110" eb="112">
      <t>ショウライ</t>
    </rPh>
    <rPh sb="112" eb="114">
      <t>フタン</t>
    </rPh>
    <rPh sb="114" eb="116">
      <t>ヒリツ</t>
    </rPh>
    <rPh sb="121" eb="123">
      <t>ケッサン</t>
    </rPh>
    <rPh sb="123" eb="124">
      <t>チ</t>
    </rPh>
    <rPh sb="125" eb="126">
      <t>サカイ</t>
    </rPh>
    <rPh sb="127" eb="129">
      <t>ゲンショウ</t>
    </rPh>
    <rPh sb="131" eb="133">
      <t>ジョウショウ</t>
    </rPh>
    <rPh sb="134" eb="135">
      <t>テン</t>
    </rPh>
    <rPh sb="140" eb="142">
      <t>ジッシツ</t>
    </rPh>
    <rPh sb="142" eb="145">
      <t>コウサイヒ</t>
    </rPh>
    <rPh sb="145" eb="147">
      <t>ヒリツ</t>
    </rPh>
    <rPh sb="152" eb="154">
      <t>ケッサン</t>
    </rPh>
    <rPh sb="154" eb="155">
      <t>チ</t>
    </rPh>
    <rPh sb="156" eb="157">
      <t>サカイ</t>
    </rPh>
    <rPh sb="158" eb="160">
      <t>ビゲン</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</si>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</sst>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0"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66496</c:v>
                </c:pt>
                <c:pt idx="1">
                  <c:v>82748</c:v>
                </c:pt>
                <c:pt idx="2">
                  <c:v>91837</c:v>
                </c:pt>
                <c:pt idx="3">
                  <c:v>106092</c:v>
                </c:pt>
                <c:pt idx="4">
                  <c:v>78903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34823</c:v>
                </c:pt>
                <c:pt idx="1">
                  <c:v>108892</c:v>
                </c:pt>
                <c:pt idx="2">
                  <c:v>220553</c:v>
                </c:pt>
                <c:pt idx="3">
                  <c:v>42826</c:v>
                </c:pt>
                <c:pt idx="4">
                  <c:v>29154</c:v>
                </c:pt>
              </c:numCache>
            </c:numRef>
          </c:val>
          <c:smooth val="0"/>
        </c:ser>
        <c:dLbls>
          <c:showLegendKey val="0"/>
          <c:showVal val="0"/>
          <c:showCatName val="0"/>
          <c:showSerName val="0"/>
          <c:showPercent val="0"/>
          <c:showBubbleSize val="0"/>
        </c:dLbls>
        <c:marker val="1"/>
        <c:smooth val="0"/>
        <c:axId val="80263040"/>
        <c:axId val="80273408"/>
      </c:lineChart>
      <c:catAx>
        <c:axId val="8026304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0273408"/>
        <c:crosses val="autoZero"/>
        <c:auto val="1"/>
        <c:lblAlgn val="ctr"/>
        <c:lblOffset val="100"/>
        <c:tickLblSkip val="1"/>
        <c:tickMarkSkip val="1"/>
        <c:noMultiLvlLbl val="0"/>
      </c:catAx>
      <c:valAx>
        <c:axId val="8027340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02630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0.91</c:v>
                </c:pt>
                <c:pt idx="1">
                  <c:v>4.2699999999999996</c:v>
                </c:pt>
                <c:pt idx="2">
                  <c:v>8.5299999999999994</c:v>
                </c:pt>
                <c:pt idx="3">
                  <c:v>6.94</c:v>
                </c:pt>
                <c:pt idx="4">
                  <c:v>5.04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9.8699999999999992</c:v>
                </c:pt>
                <c:pt idx="1">
                  <c:v>9.56</c:v>
                </c:pt>
                <c:pt idx="2">
                  <c:v>9.89</c:v>
                </c:pt>
                <c:pt idx="3">
                  <c:v>9.7799999999999994</c:v>
                </c:pt>
                <c:pt idx="4">
                  <c:v>10.1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86497920"/>
        <c:axId val="865041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3.76</c:v>
                </c:pt>
                <c:pt idx="1">
                  <c:v>8.74</c:v>
                </c:pt>
                <c:pt idx="2">
                  <c:v>14.29</c:v>
                </c:pt>
                <c:pt idx="3">
                  <c:v>5.93</c:v>
                </c:pt>
                <c:pt idx="4">
                  <c:v>6.65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86497920"/>
        <c:axId val="86504192"/>
      </c:lineChart>
      <c:catAx>
        <c:axId val="86497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6504192"/>
        <c:crosses val="autoZero"/>
        <c:auto val="1"/>
        <c:lblAlgn val="ctr"/>
        <c:lblOffset val="100"/>
        <c:tickLblSkip val="1"/>
        <c:tickMarkSkip val="1"/>
        <c:noMultiLvlLbl val="0"/>
      </c:catAx>
      <c:valAx>
        <c:axId val="86504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497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宝達志水町後期高齢者医療特別会計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0.02</c:v>
                </c:pt>
                <c:pt idx="2">
                  <c:v>#N/A</c:v>
                </c:pt>
                <c:pt idx="3">
                  <c:v>0.01</c:v>
                </c:pt>
                <c:pt idx="4">
                  <c:v>#N/A</c:v>
                </c:pt>
                <c:pt idx="5">
                  <c:v>0</c:v>
                </c:pt>
                <c:pt idx="6">
                  <c:v>#N/A</c:v>
                </c:pt>
                <c:pt idx="7">
                  <c:v>0</c:v>
                </c:pt>
                <c:pt idx="8">
                  <c:v>#N/A</c:v>
                </c:pt>
                <c:pt idx="9">
                  <c:v>0.05</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宝達志水町国民健康保険直営診療所特別会計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0.13</c:v>
                </c:pt>
                <c:pt idx="2">
                  <c:v>#N/A</c:v>
                </c:pt>
                <c:pt idx="3">
                  <c:v>0.06</c:v>
                </c:pt>
                <c:pt idx="4">
                  <c:v>#N/A</c:v>
                </c:pt>
                <c:pt idx="5">
                  <c:v>7.0000000000000007E-2</c:v>
                </c:pt>
                <c:pt idx="6">
                  <c:v>#N/A</c:v>
                </c:pt>
                <c:pt idx="7">
                  <c:v>7.0000000000000007E-2</c:v>
                </c:pt>
                <c:pt idx="8">
                  <c:v>#N/A</c:v>
                </c:pt>
                <c:pt idx="9">
                  <c:v>0.09</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宝達志水町介護保険特別会計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0.05</c:v>
                </c:pt>
                <c:pt idx="6">
                  <c:v>#N/A</c:v>
                </c:pt>
                <c:pt idx="7">
                  <c:v>0</c:v>
                </c:pt>
                <c:pt idx="8">
                  <c:v>#N/A</c:v>
                </c:pt>
                <c:pt idx="9">
                  <c:v>0.67</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宝達志水町国民健康保険特別会計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0.53</c:v>
                </c:pt>
                <c:pt idx="2">
                  <c:v>#N/A</c:v>
                </c:pt>
                <c:pt idx="3">
                  <c:v>0.8</c:v>
                </c:pt>
                <c:pt idx="4">
                  <c:v>#N/A</c:v>
                </c:pt>
                <c:pt idx="5">
                  <c:v>1.3</c:v>
                </c:pt>
                <c:pt idx="6">
                  <c:v>#N/A</c:v>
                </c:pt>
                <c:pt idx="7">
                  <c:v>0.31</c:v>
                </c:pt>
                <c:pt idx="8">
                  <c:v>#N/A</c:v>
                </c:pt>
                <c:pt idx="9">
                  <c:v>1.98</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宝達志水町下水道事業会計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4.9800000000000004</c:v>
                </c:pt>
                <c:pt idx="2">
                  <c:v>#N/A</c:v>
                </c:pt>
                <c:pt idx="3">
                  <c:v>4.13</c:v>
                </c:pt>
                <c:pt idx="4">
                  <c:v>#N/A</c:v>
                </c:pt>
                <c:pt idx="5">
                  <c:v>3.31</c:v>
                </c:pt>
                <c:pt idx="6">
                  <c:v>#N/A</c:v>
                </c:pt>
                <c:pt idx="7">
                  <c:v>2.48</c:v>
                </c:pt>
                <c:pt idx="8">
                  <c:v>#N/A</c:v>
                </c:pt>
                <c:pt idx="9">
                  <c:v>2.39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0.91</c:v>
                </c:pt>
                <c:pt idx="2">
                  <c:v>#N/A</c:v>
                </c:pt>
                <c:pt idx="3">
                  <c:v>4.26</c:v>
                </c:pt>
                <c:pt idx="4">
                  <c:v>#N/A</c:v>
                </c:pt>
                <c:pt idx="5">
                  <c:v>8.52</c:v>
                </c:pt>
                <c:pt idx="6">
                  <c:v>#N/A</c:v>
                </c:pt>
                <c:pt idx="7">
                  <c:v>6.93</c:v>
                </c:pt>
                <c:pt idx="8">
                  <c:v>#N/A</c:v>
                </c:pt>
                <c:pt idx="9">
                  <c:v>5.03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宝達志水町水道事業会計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12.31</c:v>
                </c:pt>
                <c:pt idx="2">
                  <c:v>#N/A</c:v>
                </c:pt>
                <c:pt idx="3">
                  <c:v>13.03</c:v>
                </c:pt>
                <c:pt idx="4">
                  <c:v>#N/A</c:v>
                </c:pt>
                <c:pt idx="5">
                  <c:v>14.1</c:v>
                </c:pt>
                <c:pt idx="6">
                  <c:v>#N/A</c:v>
                </c:pt>
                <c:pt idx="7">
                  <c:v>13.79</c:v>
                </c:pt>
                <c:pt idx="8">
                  <c:v>#N/A</c:v>
                </c:pt>
                <c:pt idx="9">
                  <c:v>13.54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宝達志水町国民健康保険志雄病院事業会計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16.149999999999999</c:v>
                </c:pt>
                <c:pt idx="2">
                  <c:v>#N/A</c:v>
                </c:pt>
                <c:pt idx="3">
                  <c:v>16.670000000000002</c:v>
                </c:pt>
                <c:pt idx="4">
                  <c:v>#N/A</c:v>
                </c:pt>
                <c:pt idx="5">
                  <c:v>17.489999999999998</c:v>
                </c:pt>
                <c:pt idx="6">
                  <c:v>#N/A</c:v>
                </c:pt>
                <c:pt idx="7">
                  <c:v>17.68</c:v>
                </c:pt>
                <c:pt idx="8">
                  <c:v>#N/A</c:v>
                </c:pt>
                <c:pt idx="9">
                  <c:v>20.95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87335296"/>
        <c:axId val="87336832"/>
      </c:barChart>
      <c:catAx>
        <c:axId val="87335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7336832"/>
        <c:crosses val="autoZero"/>
        <c:auto val="1"/>
        <c:lblAlgn val="ctr"/>
        <c:lblOffset val="100"/>
        <c:tickLblSkip val="1"/>
        <c:tickMarkSkip val="1"/>
        <c:noMultiLvlLbl val="0"/>
      </c:catAx>
      <c:valAx>
        <c:axId val="87336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3352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1319</c:v>
                </c:pt>
                <c:pt idx="5">
                  <c:v>1339</c:v>
                </c:pt>
                <c:pt idx="8">
                  <c:v>1324</c:v>
                </c:pt>
                <c:pt idx="11">
                  <c:v>1238</c:v>
                </c:pt>
                <c:pt idx="14">
                  <c:v>1195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127</c:v>
                </c:pt>
                <c:pt idx="3">
                  <c:v>118</c:v>
                </c:pt>
                <c:pt idx="6">
                  <c:v>119</c:v>
                </c:pt>
                <c:pt idx="9">
                  <c:v>119</c:v>
                </c:pt>
                <c:pt idx="12">
                  <c:v>126</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478</c:v>
                </c:pt>
                <c:pt idx="3">
                  <c:v>449</c:v>
                </c:pt>
                <c:pt idx="6">
                  <c:v>438</c:v>
                </c:pt>
                <c:pt idx="9">
                  <c:v>448</c:v>
                </c:pt>
                <c:pt idx="12">
                  <c:v>385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1518</c:v>
                </c:pt>
                <c:pt idx="3">
                  <c:v>1465</c:v>
                </c:pt>
                <c:pt idx="6">
                  <c:v>1402</c:v>
                </c:pt>
                <c:pt idx="9">
                  <c:v>1189</c:v>
                </c:pt>
                <c:pt idx="12">
                  <c:v>1148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87379328"/>
        <c:axId val="873856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814</c:v>
                </c:pt>
                <c:pt idx="2">
                  <c:v>#N/A</c:v>
                </c:pt>
                <c:pt idx="3">
                  <c:v>#N/A</c:v>
                </c:pt>
                <c:pt idx="4">
                  <c:v>693</c:v>
                </c:pt>
                <c:pt idx="5">
                  <c:v>#N/A</c:v>
                </c:pt>
                <c:pt idx="6">
                  <c:v>#N/A</c:v>
                </c:pt>
                <c:pt idx="7">
                  <c:v>635</c:v>
                </c:pt>
                <c:pt idx="8">
                  <c:v>#N/A</c:v>
                </c:pt>
                <c:pt idx="9">
                  <c:v>#N/A</c:v>
                </c:pt>
                <c:pt idx="10">
                  <c:v>518</c:v>
                </c:pt>
                <c:pt idx="11">
                  <c:v>#N/A</c:v>
                </c:pt>
                <c:pt idx="12">
                  <c:v>#N/A</c:v>
                </c:pt>
                <c:pt idx="13">
                  <c:v>464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87379328"/>
        <c:axId val="87385600"/>
      </c:lineChart>
      <c:catAx>
        <c:axId val="87379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7385600"/>
        <c:crosses val="autoZero"/>
        <c:auto val="1"/>
        <c:lblAlgn val="ctr"/>
        <c:lblOffset val="100"/>
        <c:tickLblSkip val="1"/>
        <c:tickMarkSkip val="1"/>
        <c:noMultiLvlLbl val="0"/>
      </c:catAx>
      <c:valAx>
        <c:axId val="87385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379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12732</c:v>
                </c:pt>
                <c:pt idx="5">
                  <c:v>12488</c:v>
                </c:pt>
                <c:pt idx="8">
                  <c:v>13100</c:v>
                </c:pt>
                <c:pt idx="11">
                  <c:v>12617</c:v>
                </c:pt>
                <c:pt idx="14">
                  <c:v>12883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365</c:v>
                </c:pt>
                <c:pt idx="5">
                  <c:v>867</c:v>
                </c:pt>
                <c:pt idx="8">
                  <c:v>817</c:v>
                </c:pt>
                <c:pt idx="11">
                  <c:v>856</c:v>
                </c:pt>
                <c:pt idx="14">
                  <c:v>875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1657</c:v>
                </c:pt>
                <c:pt idx="5">
                  <c:v>1829</c:v>
                </c:pt>
                <c:pt idx="8">
                  <c:v>1307</c:v>
                </c:pt>
                <c:pt idx="11">
                  <c:v>1619</c:v>
                </c:pt>
                <c:pt idx="14">
                  <c:v>1891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408</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1572</c:v>
                </c:pt>
                <c:pt idx="3">
                  <c:v>1488</c:v>
                </c:pt>
                <c:pt idx="6">
                  <c:v>1436</c:v>
                </c:pt>
                <c:pt idx="9">
                  <c:v>1413</c:v>
                </c:pt>
                <c:pt idx="12">
                  <c:v>1309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605</c:v>
                </c:pt>
                <c:pt idx="3">
                  <c:v>558</c:v>
                </c:pt>
                <c:pt idx="6">
                  <c:v>455</c:v>
                </c:pt>
                <c:pt idx="9">
                  <c:v>397</c:v>
                </c:pt>
                <c:pt idx="12">
                  <c:v>484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7513</c:v>
                </c:pt>
                <c:pt idx="3">
                  <c:v>7343</c:v>
                </c:pt>
                <c:pt idx="6">
                  <c:v>6731</c:v>
                </c:pt>
                <c:pt idx="9">
                  <c:v>6443</c:v>
                </c:pt>
                <c:pt idx="12">
                  <c:v>7300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11457</c:v>
                </c:pt>
                <c:pt idx="3">
                  <c:v>12307</c:v>
                </c:pt>
                <c:pt idx="6">
                  <c:v>12442</c:v>
                </c:pt>
                <c:pt idx="9">
                  <c:v>11430</c:v>
                </c:pt>
                <c:pt idx="12">
                  <c:v>10571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1088256"/>
        <c:axId val="1211068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6812</c:v>
                </c:pt>
                <c:pt idx="2">
                  <c:v>#N/A</c:v>
                </c:pt>
                <c:pt idx="3">
                  <c:v>#N/A</c:v>
                </c:pt>
                <c:pt idx="4">
                  <c:v>6512</c:v>
                </c:pt>
                <c:pt idx="5">
                  <c:v>#N/A</c:v>
                </c:pt>
                <c:pt idx="6">
                  <c:v>#N/A</c:v>
                </c:pt>
                <c:pt idx="7">
                  <c:v>5841</c:v>
                </c:pt>
                <c:pt idx="8">
                  <c:v>#N/A</c:v>
                </c:pt>
                <c:pt idx="9">
                  <c:v>#N/A</c:v>
                </c:pt>
                <c:pt idx="10">
                  <c:v>4591</c:v>
                </c:pt>
                <c:pt idx="11">
                  <c:v>#N/A</c:v>
                </c:pt>
                <c:pt idx="12">
                  <c:v>#N/A</c:v>
                </c:pt>
                <c:pt idx="13">
                  <c:v>4014</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1088256"/>
        <c:axId val="121106816"/>
      </c:lineChart>
      <c:catAx>
        <c:axId val="121088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1106816"/>
        <c:crosses val="autoZero"/>
        <c:auto val="1"/>
        <c:lblAlgn val="ctr"/>
        <c:lblOffset val="100"/>
        <c:tickLblSkip val="1"/>
        <c:tickMarkSkip val="1"/>
        <c:noMultiLvlLbl val="0"/>
      </c:catAx>
      <c:valAx>
        <c:axId val="121106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088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1243008"/>
        <c:axId val="131265664"/>
      </c:scatterChart>
      <c:valAx>
        <c:axId val="13124300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265664"/>
        <c:crosses val="autoZero"/>
        <c:crossBetween val="midCat"/>
      </c:valAx>
      <c:valAx>
        <c:axId val="13126566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2430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20.3</c:v>
                </c:pt>
                <c:pt idx="1">
                  <c:v>18.5</c:v>
                </c:pt>
                <c:pt idx="2">
                  <c:v>16.899999999999999</c:v>
                </c:pt>
                <c:pt idx="3">
                  <c:v>14.5</c:v>
                </c:pt>
                <c:pt idx="4">
                  <c:v>12.9</c:v>
                </c:pt>
              </c:numCache>
            </c:numRef>
          </c:xVal>
          <c:yVal>
            <c:numRef>
              <c:f>公会計指標分析・財政指標組合せ分析表!$K$73:$O$73</c:f>
              <c:numCache>
                <c:formatCode>#,##0.0;"▲ "#,##0.0</c:formatCode>
                <c:ptCount val="5"/>
                <c:pt idx="0">
                  <c:v>163.19999999999999</c:v>
                </c:pt>
                <c:pt idx="1">
                  <c:v>150.30000000000001</c:v>
                </c:pt>
                <c:pt idx="2">
                  <c:v>141.9</c:v>
                </c:pt>
                <c:pt idx="3">
                  <c:v>108.2</c:v>
                </c:pt>
                <c:pt idx="4">
                  <c:v>97.2</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10.1</c:v>
                </c:pt>
                <c:pt idx="2">
                  <c:v>9.1</c:v>
                </c:pt>
                <c:pt idx="3">
                  <c:v>9.3000000000000007</c:v>
                </c:pt>
                <c:pt idx="4">
                  <c:v>9.1999999999999993</c:v>
                </c:pt>
              </c:numCache>
            </c:numRef>
          </c:xVal>
          <c:yVal>
            <c:numRef>
              <c:f>公会計指標分析・財政指標組合せ分析表!$K$77:$O$77</c:f>
              <c:numCache>
                <c:formatCode>#,##0.0;"▲ "#,##0.0</c:formatCode>
                <c:ptCount val="5"/>
                <c:pt idx="0">
                  <c:v>29.4</c:v>
                </c:pt>
                <c:pt idx="1">
                  <c:v>18.899999999999999</c:v>
                </c:pt>
                <c:pt idx="2">
                  <c:v>10.199999999999999</c:v>
                </c:pt>
                <c:pt idx="3">
                  <c:v>20.2</c:v>
                </c:pt>
                <c:pt idx="4">
                  <c:v>38.5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84126720"/>
        <c:axId val="86869120"/>
      </c:scatterChart>
      <c:valAx>
        <c:axId val="84126720"/>
        <c:scaling>
          <c:orientation val="minMax"/>
          <c:max val="22"/>
          <c:min val="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6869120"/>
        <c:crosses val="autoZero"/>
        <c:crossBetween val="midCat"/>
      </c:valAx>
      <c:valAx>
        <c:axId val="86869120"/>
        <c:scaling>
          <c:orientation val="minMax"/>
          <c:max val="19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126720"/>
        <c:crosses val="autoZero"/>
        <c:crossBetween val="midCat"/>
        <c:majorUnit val="23.7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石川県宝達志水町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合併前の旧町時代に整備した大型施設の元利償還金に加え、合併後の合併特例債を活用した大型事業の実施によって多額の地方債を発行してきた。これらが要因となり、元利償還金は類似団体平均を大きく上回る状況となっ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公営企業債の元利償還金に対する繰入金は、Ｈ</a:t>
          </a:r>
          <a:r>
            <a:rPr kumimoji="1" lang="en-US" altLang="ja-JP" sz="1050">
              <a:latin typeface="ＭＳ ゴシック" pitchFamily="49" charset="-128"/>
              <a:ea typeface="ＭＳ ゴシック" pitchFamily="49" charset="-128"/>
            </a:rPr>
            <a:t>28</a:t>
          </a:r>
          <a:r>
            <a:rPr kumimoji="1" lang="ja-JP" altLang="en-US" sz="1050">
              <a:latin typeface="ＭＳ ゴシック" pitchFamily="49" charset="-128"/>
              <a:ea typeface="ＭＳ ゴシック" pitchFamily="49" charset="-128"/>
            </a:rPr>
            <a:t>には減少に転じた。これまでは、下水道事業会計の経営安定化のための基準外繰出、水道事業会計の高料金対策に要する繰出金が準元利償還金として算入されていたが、下水道事業の経営安定化繰出はＨ</a:t>
          </a:r>
          <a:r>
            <a:rPr kumimoji="1" lang="en-US" altLang="ja-JP" sz="1050">
              <a:latin typeface="ＭＳ ゴシック" pitchFamily="49" charset="-128"/>
              <a:ea typeface="ＭＳ ゴシック" pitchFamily="49" charset="-128"/>
            </a:rPr>
            <a:t>28</a:t>
          </a:r>
          <a:r>
            <a:rPr kumimoji="1" lang="ja-JP" altLang="en-US" sz="1050">
              <a:latin typeface="ＭＳ ゴシック" pitchFamily="49" charset="-128"/>
              <a:ea typeface="ＭＳ ゴシック" pitchFamily="49" charset="-128"/>
            </a:rPr>
            <a:t>で廃止、水道事業の高料金対策はＨ</a:t>
          </a:r>
          <a:r>
            <a:rPr kumimoji="1" lang="en-US" altLang="ja-JP" sz="1050">
              <a:latin typeface="ＭＳ ゴシック" pitchFamily="49" charset="-128"/>
              <a:ea typeface="ＭＳ ゴシック" pitchFamily="49" charset="-128"/>
            </a:rPr>
            <a:t>28</a:t>
          </a:r>
          <a:r>
            <a:rPr kumimoji="1" lang="ja-JP" altLang="en-US" sz="1050">
              <a:latin typeface="ＭＳ ゴシック" pitchFamily="49" charset="-128"/>
              <a:ea typeface="ＭＳ ゴシック" pitchFamily="49" charset="-128"/>
            </a:rPr>
            <a:t>から非該当となったためである。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ただし、病院事業は地方債等を財源とした移転改築により、Ｈ</a:t>
          </a:r>
          <a:r>
            <a:rPr kumimoji="1" lang="en-US" altLang="ja-JP" sz="1050">
              <a:latin typeface="ＭＳ ゴシック" pitchFamily="49" charset="-128"/>
              <a:ea typeface="ＭＳ ゴシック" pitchFamily="49" charset="-128"/>
            </a:rPr>
            <a:t>29</a:t>
          </a:r>
          <a:r>
            <a:rPr kumimoji="1" lang="ja-JP" altLang="en-US" sz="1050">
              <a:latin typeface="ＭＳ ゴシック" pitchFamily="49" charset="-128"/>
              <a:ea typeface="ＭＳ ゴシック" pitchFamily="49" charset="-128"/>
            </a:rPr>
            <a:t>に新病院が開院していることから、病院事業債の元利償還金に係る繰出が増加することが予想される。下水道事業の経営安定化も喫緊の課題である。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当該指標の低減には、地方債の繰上償還の実施が効果的である。公営企業の経営健全化だけでなく、一般会計も公営企業への繰出に耐えうる財務体質の強化を図る必要がある。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石川県宝達志水町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一般会計における地方債残高は、合併後に合併特例債を活用した大型事業の実施によって多額の地方債を発行してきた。Ｈ</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年度には、土地開発公社解散のための第三セクター等改革推進債、防災行政無線整備事業、押水総合体育館の耐震補強整備事業、Ｈ</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年度には、統合中学校建設事業のため、多額の地方債を発行したことにより前年度から増加しているが、Ｈ</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年度以降大型事業がなく、繰上償還を実施したこともあり、減少に転じている。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債務負担行為は、社会福祉法人へ施設建設借入の償還補助が順次終了したこともあり、近年はゼロで推移している。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組合等負担等見込額は、一部事務組合における地方債現在高によるものである。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退職手当負担見込額は、退職補充の抑制により職員数を削減していることから減少傾向が続いている。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充当可能基金は、統合中学校建設事業の財源として取崩を行った結果、Ｈ</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決算で減少したものの、Ｈ</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年度以降新規積立も行っており、増加に転じている。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充当可能特定歳入は、解散した旧土地開発公社用地の売却代金が分割収入されることから、Ｈ</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決算から増加している。今後収入した代金は、第三セクター等改革推進債の繰上償還のため、順次減債基金への積立等を予定している。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石川県宝達志水町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13,629
13,484
111.52
8,696,838
8,428,478
266,310
5,287,908
10,570,578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97.2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「統一的な基準による地方公会計マニュアル」に基づき、財務書類及び固定資産台帳を進めているが、調査当時は整備中のため記述なし。</a:t>
          </a:r>
          <a:endParaRPr kumimoji="1" lang="en-US" altLang="ja-JP" sz="1100">
            <a:latin typeface="ＭＳ Ｐゴシック"/>
          </a:endParaRPr>
        </a:p>
        <a:p>
          <a:r>
            <a:rPr kumimoji="1" lang="ja-JP" altLang="en-US" sz="1100">
              <a:latin typeface="ＭＳ Ｐゴシック"/>
            </a:rPr>
            <a:t>ただし、平成</a:t>
          </a:r>
          <a:r>
            <a:rPr kumimoji="1" lang="en-US" altLang="ja-JP" sz="1100">
              <a:latin typeface="ＭＳ Ｐゴシック"/>
            </a:rPr>
            <a:t>28</a:t>
          </a:r>
          <a:r>
            <a:rPr kumimoji="1" lang="ja-JP" altLang="en-US" sz="1100">
              <a:latin typeface="ＭＳ Ｐゴシック"/>
            </a:rPr>
            <a:t>年度決算に係る財務書類は、平成</a:t>
          </a:r>
          <a:r>
            <a:rPr kumimoji="1" lang="en-US" altLang="ja-JP" sz="1100">
              <a:latin typeface="ＭＳ Ｐゴシック"/>
            </a:rPr>
            <a:t>30</a:t>
          </a:r>
          <a:r>
            <a:rPr kumimoji="1" lang="ja-JP" altLang="en-US" sz="1100">
              <a:latin typeface="ＭＳ Ｐゴシック"/>
            </a:rPr>
            <a:t>年</a:t>
          </a:r>
          <a:r>
            <a:rPr kumimoji="1" lang="en-US" altLang="ja-JP" sz="1100">
              <a:latin typeface="ＭＳ Ｐゴシック"/>
            </a:rPr>
            <a:t>6</a:t>
          </a:r>
          <a:r>
            <a:rPr kumimoji="1" lang="ja-JP" altLang="en-US" sz="1100">
              <a:latin typeface="ＭＳ Ｐゴシック"/>
            </a:rPr>
            <a:t>月に公表した。</a:t>
          </a:r>
          <a:endParaRPr kumimoji="1" lang="en-US" altLang="ja-JP"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石川県宝達志水町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13,629
13,484
111.52
8,696,838
8,428,478
266,310
5,287,908
10,570,578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97.2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「統一的な基準による地方公会計マニュアル」に基づき、財務書類及び固定資産台帳を進めているが、調査当時は整備中のため記述なし。</a:t>
          </a:r>
        </a:p>
        <a:p>
          <a:r>
            <a:rPr kumimoji="1" lang="ja-JP" altLang="en-US" sz="1300">
              <a:latin typeface="ＭＳ Ｐゴシック"/>
            </a:rPr>
            <a:t>ただし、平成</a:t>
          </a:r>
          <a:r>
            <a:rPr kumimoji="1" lang="en-US" altLang="ja-JP" sz="1300">
              <a:latin typeface="ＭＳ Ｐゴシック"/>
            </a:rPr>
            <a:t>28</a:t>
          </a:r>
          <a:r>
            <a:rPr kumimoji="1" lang="ja-JP" altLang="en-US" sz="1300">
              <a:latin typeface="ＭＳ Ｐゴシック"/>
            </a:rPr>
            <a:t>年度決算に係る財務書類は、平成</a:t>
          </a:r>
          <a:r>
            <a:rPr kumimoji="1" lang="en-US" altLang="ja-JP" sz="1300">
              <a:latin typeface="ＭＳ Ｐゴシック"/>
            </a:rPr>
            <a:t>30</a:t>
          </a:r>
          <a:r>
            <a:rPr kumimoji="1" lang="ja-JP" altLang="en-US" sz="1300">
              <a:latin typeface="ＭＳ Ｐゴシック"/>
            </a:rPr>
            <a:t>年</a:t>
          </a:r>
          <a:r>
            <a:rPr kumimoji="1" lang="en-US" altLang="ja-JP" sz="1300">
              <a:latin typeface="ＭＳ Ｐゴシック"/>
            </a:rPr>
            <a:t>6</a:t>
          </a:r>
          <a:r>
            <a:rPr kumimoji="1" lang="ja-JP" altLang="en-US" sz="1300">
              <a:latin typeface="ＭＳ Ｐゴシック"/>
            </a:rPr>
            <a:t>月に公表した。</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石川県宝達志水町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13,629
13,484
111.52
8,696,838
8,428,478
266,310
5,287,908
10,570,578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97.2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「統一的な基準による地方公会計マニュアル」に基づき、財務書類及び固定資産台帳を進めているが、調査当時は整備中のため記述なし。</a:t>
          </a:r>
        </a:p>
        <a:p>
          <a:r>
            <a:rPr kumimoji="1" lang="ja-JP" altLang="en-US" sz="1300">
              <a:latin typeface="ＭＳ Ｐゴシック"/>
            </a:rPr>
            <a:t>ただし、平成</a:t>
          </a:r>
          <a:r>
            <a:rPr kumimoji="1" lang="en-US" altLang="ja-JP" sz="1300">
              <a:latin typeface="ＭＳ Ｐゴシック"/>
            </a:rPr>
            <a:t>28</a:t>
          </a:r>
          <a:r>
            <a:rPr kumimoji="1" lang="ja-JP" altLang="en-US" sz="1300">
              <a:latin typeface="ＭＳ Ｐゴシック"/>
            </a:rPr>
            <a:t>年度決算に係る財務書類は、平成</a:t>
          </a:r>
          <a:r>
            <a:rPr kumimoji="1" lang="en-US" altLang="ja-JP" sz="1300">
              <a:latin typeface="ＭＳ Ｐゴシック"/>
            </a:rPr>
            <a:t>30</a:t>
          </a:r>
          <a:r>
            <a:rPr kumimoji="1" lang="ja-JP" altLang="en-US" sz="1300">
              <a:latin typeface="ＭＳ Ｐゴシック"/>
            </a:rPr>
            <a:t>年</a:t>
          </a:r>
          <a:r>
            <a:rPr kumimoji="1" lang="en-US" altLang="ja-JP" sz="1300">
              <a:latin typeface="ＭＳ Ｐゴシック"/>
            </a:rPr>
            <a:t>6</a:t>
          </a:r>
          <a:r>
            <a:rPr kumimoji="1" lang="ja-JP" altLang="en-US" sz="1300">
              <a:latin typeface="ＭＳ Ｐゴシック"/>
            </a:rPr>
            <a:t>月に公表した。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石川県宝達志水町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13,629
13,484
111.52
8,696,838
8,428,478
266,310
5,287,908
10,570,578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97.2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人口減少や町内に中心となる産業がないことなどから財政基盤は脆弱で、類似団体平均値を下回っており、本町の数値も年々下降している。</a:t>
          </a:r>
          <a:endParaRPr kumimoji="1" lang="en-US" altLang="ja-JP" sz="1200">
            <a:latin typeface="ＭＳ Ｐゴシック"/>
          </a:endParaRPr>
        </a:p>
        <a:p>
          <a:r>
            <a:rPr kumimoji="1" lang="ja-JP" altLang="en-US" sz="1200">
              <a:latin typeface="ＭＳ Ｐゴシック"/>
            </a:rPr>
            <a:t>　このため、退職者不補充による職員数の削減や人件費カットを行うほか、各事業をゼロベースから見直すなど、行政の効率化に努めてきた。</a:t>
          </a:r>
          <a:endParaRPr kumimoji="1" lang="en-US" altLang="ja-JP" sz="1200">
            <a:latin typeface="ＭＳ Ｐゴシック"/>
          </a:endParaRPr>
        </a:p>
        <a:p>
          <a:r>
            <a:rPr kumimoji="1" lang="ja-JP" altLang="en-US" sz="1200">
              <a:latin typeface="ＭＳ Ｐゴシック"/>
            </a:rPr>
            <a:t>　今後も歳出内容の見直しを実施していく一方、歳入では税などの滞納整理によって徴収率向上を図るほか、使用料・手数料を改定、公共施設の統廃合を検討し、遊休財産の売却の推進などにより、財政の健全化、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58738</xdr:rowOff>
    </xdr:from>
    <xdr:to>
      <xdr:col>7</xdr:col>
      <xdr:colOff>152400</xdr:colOff>
      <xdr:row>44</xdr:row>
      <xdr:rowOff>155046</xdr:rowOff>
    </xdr:to>
    <xdr:cxnSp macro="">
      <xdr:nvCxnSpPr>
        <xdr:cNvPr id="66" name="直線コネクタ 65"/>
        <xdr:cNvCxnSpPr/>
      </xdr:nvCxnSpPr>
      <xdr:spPr>
        <a:xfrm flipV="1">
          <a:off x="4953000" y="6230938"/>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127123</xdr:rowOff>
    </xdr:from>
    <xdr:ext cx="762000" cy="259045"/>
    <xdr:sp macro="" textlink="">
      <xdr:nvSpPr>
        <xdr:cNvPr id="67"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155046</xdr:rowOff>
    </xdr:from>
    <xdr:to>
      <xdr:col>7</xdr:col>
      <xdr:colOff>241300</xdr:colOff>
      <xdr:row>44</xdr:row>
      <xdr:rowOff>155046</xdr:rowOff>
    </xdr:to>
    <xdr:cxnSp macro="">
      <xdr:nvCxnSpPr>
        <xdr:cNvPr id="68" name="直線コネクタ 67"/>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145115</xdr:rowOff>
    </xdr:from>
    <xdr:ext cx="762000" cy="259045"/>
    <xdr:sp macro="" textlink="">
      <xdr:nvSpPr>
        <xdr:cNvPr id="69" name="財政力最大値テキスト"/>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7</xdr:col>
      <xdr:colOff>63500</xdr:colOff>
      <xdr:row>36</xdr:row>
      <xdr:rowOff>58738</xdr:rowOff>
    </xdr:from>
    <xdr:to>
      <xdr:col>7</xdr:col>
      <xdr:colOff>241300</xdr:colOff>
      <xdr:row>36</xdr:row>
      <xdr:rowOff>58738</xdr:rowOff>
    </xdr:to>
    <xdr:cxnSp macro="">
      <xdr:nvCxnSpPr>
        <xdr:cNvPr id="70" name="直線コネクタ 69"/>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4233</xdr:rowOff>
    </xdr:to>
    <xdr:cxnSp macro="">
      <xdr:nvCxnSpPr>
        <xdr:cNvPr id="71" name="直線コネクタ 70"/>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20760</xdr:rowOff>
    </xdr:from>
    <xdr:ext cx="762000" cy="259045"/>
    <xdr:sp macro="" textlink="">
      <xdr:nvSpPr>
        <xdr:cNvPr id="72"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4233</xdr:rowOff>
    </xdr:to>
    <xdr:cxnSp macro="">
      <xdr:nvCxnSpPr>
        <xdr:cNvPr id="74" name="直線コネクタ 73"/>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4233</xdr:rowOff>
    </xdr:from>
    <xdr:to>
      <xdr:col>6</xdr:col>
      <xdr:colOff>50800</xdr:colOff>
      <xdr:row>43</xdr:row>
      <xdr:rowOff>105833</xdr:rowOff>
    </xdr:to>
    <xdr:sp macro="" textlink="">
      <xdr:nvSpPr>
        <xdr:cNvPr id="75" name="フローチャート : 判断 74"/>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116010</xdr:rowOff>
    </xdr:from>
    <xdr:ext cx="736600" cy="259045"/>
    <xdr:sp macro="" textlink="">
      <xdr:nvSpPr>
        <xdr:cNvPr id="76" name="テキスト ボックス 75"/>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165629</xdr:rowOff>
    </xdr:from>
    <xdr:to>
      <xdr:col>4</xdr:col>
      <xdr:colOff>482600</xdr:colOff>
      <xdr:row>44</xdr:row>
      <xdr:rowOff>4233</xdr:rowOff>
    </xdr:to>
    <xdr:cxnSp macro="">
      <xdr:nvCxnSpPr>
        <xdr:cNvPr id="77" name="直線コネクタ 76"/>
        <xdr:cNvCxnSpPr/>
      </xdr:nvCxnSpPr>
      <xdr:spPr>
        <a:xfrm>
          <a:off x="2336800" y="753797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14288</xdr:rowOff>
    </xdr:from>
    <xdr:to>
      <xdr:col>4</xdr:col>
      <xdr:colOff>533400</xdr:colOff>
      <xdr:row>43</xdr:row>
      <xdr:rowOff>115888</xdr:rowOff>
    </xdr:to>
    <xdr:sp macro="" textlink="">
      <xdr:nvSpPr>
        <xdr:cNvPr id="78" name="フローチャート : 判断 77"/>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126065</xdr:rowOff>
    </xdr:from>
    <xdr:ext cx="762000" cy="259045"/>
    <xdr:sp macro="" textlink="">
      <xdr:nvSpPr>
        <xdr:cNvPr id="79" name="テキスト ボックス 78"/>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155575</xdr:rowOff>
    </xdr:from>
    <xdr:to>
      <xdr:col>3</xdr:col>
      <xdr:colOff>279400</xdr:colOff>
      <xdr:row>43</xdr:row>
      <xdr:rowOff>165629</xdr:rowOff>
    </xdr:to>
    <xdr:cxnSp macro="">
      <xdr:nvCxnSpPr>
        <xdr:cNvPr id="80" name="直線コネクタ 79"/>
        <xdr:cNvCxnSpPr/>
      </xdr:nvCxnSpPr>
      <xdr:spPr>
        <a:xfrm>
          <a:off x="1447800" y="752792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14288</xdr:rowOff>
    </xdr:from>
    <xdr:to>
      <xdr:col>3</xdr:col>
      <xdr:colOff>330200</xdr:colOff>
      <xdr:row>43</xdr:row>
      <xdr:rowOff>115888</xdr:rowOff>
    </xdr:to>
    <xdr:sp macro="" textlink="">
      <xdr:nvSpPr>
        <xdr:cNvPr id="81" name="フローチャート : 判断 80"/>
        <xdr:cNvSpPr/>
      </xdr:nvSpPr>
      <xdr:spPr>
        <a:xfrm>
          <a:off x="2286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126065</xdr:rowOff>
    </xdr:from>
    <xdr:ext cx="762000" cy="259045"/>
    <xdr:sp macro="" textlink="">
      <xdr:nvSpPr>
        <xdr:cNvPr id="82" name="テキスト ボックス 81"/>
        <xdr:cNvSpPr txBox="1"/>
      </xdr:nvSpPr>
      <xdr:spPr>
        <a:xfrm>
          <a:off x="1955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83" name="フローチャート : 判断 82"/>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116010</xdr:rowOff>
    </xdr:from>
    <xdr:ext cx="762000" cy="259045"/>
    <xdr:sp macro="" textlink="">
      <xdr:nvSpPr>
        <xdr:cNvPr id="84" name="テキスト ボックス 83"/>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90" name="円/楕円 89"/>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96960</xdr:rowOff>
    </xdr:from>
    <xdr:ext cx="762000" cy="259045"/>
    <xdr:sp macro="" textlink="">
      <xdr:nvSpPr>
        <xdr:cNvPr id="91"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92" name="円/楕円 91"/>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93" name="テキスト ボックス 92"/>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4" name="円/楕円 93"/>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5" name="テキスト ボックス 94"/>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114829</xdr:rowOff>
    </xdr:from>
    <xdr:to>
      <xdr:col>3</xdr:col>
      <xdr:colOff>330200</xdr:colOff>
      <xdr:row>44</xdr:row>
      <xdr:rowOff>44979</xdr:rowOff>
    </xdr:to>
    <xdr:sp macro="" textlink="">
      <xdr:nvSpPr>
        <xdr:cNvPr id="96" name="円/楕円 95"/>
        <xdr:cNvSpPr/>
      </xdr:nvSpPr>
      <xdr:spPr>
        <a:xfrm>
          <a:off x="2286000" y="74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29756</xdr:rowOff>
    </xdr:from>
    <xdr:ext cx="762000" cy="259045"/>
    <xdr:sp macro="" textlink="">
      <xdr:nvSpPr>
        <xdr:cNvPr id="97" name="テキスト ボックス 96"/>
        <xdr:cNvSpPr txBox="1"/>
      </xdr:nvSpPr>
      <xdr:spPr>
        <a:xfrm>
          <a:off x="1955800" y="757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104775</xdr:rowOff>
    </xdr:from>
    <xdr:to>
      <xdr:col>2</xdr:col>
      <xdr:colOff>127000</xdr:colOff>
      <xdr:row>44</xdr:row>
      <xdr:rowOff>34925</xdr:rowOff>
    </xdr:to>
    <xdr:sp macro="" textlink="">
      <xdr:nvSpPr>
        <xdr:cNvPr id="98" name="円/楕円 97"/>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19702</xdr:rowOff>
    </xdr:from>
    <xdr:ext cx="762000" cy="259045"/>
    <xdr:sp macro="" textlink="">
      <xdr:nvSpPr>
        <xdr:cNvPr id="99" name="テキスト ボックス 98"/>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Ｈ</a:t>
          </a:r>
          <a:r>
            <a:rPr kumimoji="1" lang="en-US" altLang="ja-JP" sz="1100">
              <a:latin typeface="ＭＳ Ｐゴシック"/>
            </a:rPr>
            <a:t>24</a:t>
          </a:r>
          <a:r>
            <a:rPr kumimoji="1" lang="ja-JP" altLang="en-US" sz="1100">
              <a:latin typeface="ＭＳ Ｐゴシック"/>
            </a:rPr>
            <a:t>年度には、特殊事情として、退職職員の増による退職手当負担金が増加していたが、近年は改善傾向にある。</a:t>
          </a:r>
          <a:endParaRPr kumimoji="1" lang="en-US" altLang="ja-JP" sz="1100">
            <a:latin typeface="ＭＳ Ｐゴシック"/>
          </a:endParaRPr>
        </a:p>
        <a:p>
          <a:r>
            <a:rPr kumimoji="1" lang="ja-JP" altLang="en-US" sz="1100">
              <a:latin typeface="ＭＳ Ｐゴシック"/>
            </a:rPr>
            <a:t>　Ｈ</a:t>
          </a:r>
          <a:r>
            <a:rPr kumimoji="1" lang="en-US" altLang="ja-JP" sz="1100">
              <a:latin typeface="ＭＳ Ｐゴシック"/>
            </a:rPr>
            <a:t>28</a:t>
          </a:r>
          <a:r>
            <a:rPr kumimoji="1" lang="ja-JP" altLang="en-US" sz="1100">
              <a:latin typeface="ＭＳ Ｐゴシック"/>
            </a:rPr>
            <a:t>年度に微増したのは、臨時財政対策債を発行することなく財政運営ができたことにより、経常収支比率の分母が減少した特殊事情である。</a:t>
          </a:r>
          <a:endParaRPr kumimoji="1" lang="en-US" altLang="ja-JP" sz="1100">
            <a:latin typeface="ＭＳ Ｐゴシック"/>
          </a:endParaRPr>
        </a:p>
        <a:p>
          <a:r>
            <a:rPr kumimoji="1" lang="ja-JP" altLang="en-US" sz="1100">
              <a:latin typeface="ＭＳ Ｐゴシック"/>
            </a:rPr>
            <a:t>　依然として類似団体平均を上回っており、今後も、公債費が高水準で推移することが見込まれるほか、高齢化による扶助費の増加が見込まれるなど、経常経費に必要な一般財源は増大傾向にある一方、合併算定替の適用期間の終了で、普通交付税額の減額が見込まれ、経常一般財源の確保は一層厳しくなる状況である。</a:t>
          </a:r>
          <a:endParaRPr kumimoji="1" lang="en-US" altLang="ja-JP" sz="1100">
            <a:latin typeface="ＭＳ Ｐゴシック"/>
          </a:endParaRPr>
        </a:p>
        <a:p>
          <a:r>
            <a:rPr kumimoji="1" lang="ja-JP" altLang="en-US" sz="1100">
              <a:latin typeface="ＭＳ Ｐゴシック"/>
            </a:rPr>
            <a:t>　事務事業の点検・見直しをより強力に推進し、経常経費の削減を図る。</a:t>
          </a: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24638</xdr:rowOff>
    </xdr:to>
    <xdr:cxnSp macro="">
      <xdr:nvCxnSpPr>
        <xdr:cNvPr id="127" name="直線コネクタ 126"/>
        <xdr:cNvCxnSpPr/>
      </xdr:nvCxnSpPr>
      <xdr:spPr>
        <a:xfrm flipV="1">
          <a:off x="4953000" y="10046970"/>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8"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9" name="直線コネクタ 128"/>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0"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1" name="直線コネクタ 130"/>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148082</xdr:rowOff>
    </xdr:from>
    <xdr:to>
      <xdr:col>7</xdr:col>
      <xdr:colOff>152400</xdr:colOff>
      <xdr:row>64</xdr:row>
      <xdr:rowOff>53848</xdr:rowOff>
    </xdr:to>
    <xdr:cxnSp macro="">
      <xdr:nvCxnSpPr>
        <xdr:cNvPr id="132" name="直線コネクタ 131"/>
        <xdr:cNvCxnSpPr/>
      </xdr:nvCxnSpPr>
      <xdr:spPr>
        <a:xfrm>
          <a:off x="4114800" y="10949432"/>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41419</xdr:rowOff>
    </xdr:from>
    <xdr:ext cx="762000" cy="259045"/>
    <xdr:sp macro="" textlink="">
      <xdr:nvSpPr>
        <xdr:cNvPr id="133" name="財政構造の弾力性平均値テキスト"/>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4" name="フローチャート : 判断 133"/>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148082</xdr:rowOff>
    </xdr:from>
    <xdr:to>
      <xdr:col>6</xdr:col>
      <xdr:colOff>0</xdr:colOff>
      <xdr:row>65</xdr:row>
      <xdr:rowOff>36830</xdr:rowOff>
    </xdr:to>
    <xdr:cxnSp macro="">
      <xdr:nvCxnSpPr>
        <xdr:cNvPr id="135" name="直線コネクタ 134"/>
        <xdr:cNvCxnSpPr/>
      </xdr:nvCxnSpPr>
      <xdr:spPr>
        <a:xfrm flipV="1">
          <a:off x="3225800" y="10949432"/>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6" name="フローチャート : 判断 135"/>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35323</xdr:rowOff>
    </xdr:from>
    <xdr:ext cx="736600" cy="259045"/>
    <xdr:sp macro="" textlink="">
      <xdr:nvSpPr>
        <xdr:cNvPr id="137" name="テキスト ボックス 136"/>
        <xdr:cNvSpPr txBox="1"/>
      </xdr:nvSpPr>
      <xdr:spPr>
        <a:xfrm>
          <a:off x="3733800" y="1049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135890</xdr:rowOff>
    </xdr:from>
    <xdr:to>
      <xdr:col>4</xdr:col>
      <xdr:colOff>482600</xdr:colOff>
      <xdr:row>65</xdr:row>
      <xdr:rowOff>36830</xdr:rowOff>
    </xdr:to>
    <xdr:cxnSp macro="">
      <xdr:nvCxnSpPr>
        <xdr:cNvPr id="138" name="直線コネクタ 137"/>
        <xdr:cNvCxnSpPr/>
      </xdr:nvCxnSpPr>
      <xdr:spPr>
        <a:xfrm>
          <a:off x="2336800" y="111086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9" name="フローチャート : 判断 138"/>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146321</xdr:rowOff>
    </xdr:from>
    <xdr:ext cx="762000" cy="259045"/>
    <xdr:sp macro="" textlink="">
      <xdr:nvSpPr>
        <xdr:cNvPr id="140" name="テキスト ボックス 139"/>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135890</xdr:rowOff>
    </xdr:from>
    <xdr:to>
      <xdr:col>3</xdr:col>
      <xdr:colOff>279400</xdr:colOff>
      <xdr:row>66</xdr:row>
      <xdr:rowOff>92202</xdr:rowOff>
    </xdr:to>
    <xdr:cxnSp macro="">
      <xdr:nvCxnSpPr>
        <xdr:cNvPr id="141" name="直線コネクタ 140"/>
        <xdr:cNvCxnSpPr/>
      </xdr:nvCxnSpPr>
      <xdr:spPr>
        <a:xfrm flipV="1">
          <a:off x="1447800" y="11108690"/>
          <a:ext cx="8890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157734</xdr:rowOff>
    </xdr:from>
    <xdr:to>
      <xdr:col>3</xdr:col>
      <xdr:colOff>330200</xdr:colOff>
      <xdr:row>63</xdr:row>
      <xdr:rowOff>87884</xdr:rowOff>
    </xdr:to>
    <xdr:sp macro="" textlink="">
      <xdr:nvSpPr>
        <xdr:cNvPr id="142" name="フローチャート : 判断 141"/>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98061</xdr:rowOff>
    </xdr:from>
    <xdr:ext cx="762000" cy="259045"/>
    <xdr:sp macro="" textlink="">
      <xdr:nvSpPr>
        <xdr:cNvPr id="143" name="テキスト ボックス 142"/>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44" name="フローチャート : 判断 143"/>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151147</xdr:rowOff>
    </xdr:from>
    <xdr:ext cx="762000" cy="259045"/>
    <xdr:sp macro="" textlink="">
      <xdr:nvSpPr>
        <xdr:cNvPr id="145" name="テキスト ボックス 144"/>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3048</xdr:rowOff>
    </xdr:from>
    <xdr:to>
      <xdr:col>7</xdr:col>
      <xdr:colOff>203200</xdr:colOff>
      <xdr:row>64</xdr:row>
      <xdr:rowOff>104648</xdr:rowOff>
    </xdr:to>
    <xdr:sp macro="" textlink="">
      <xdr:nvSpPr>
        <xdr:cNvPr id="151" name="円/楕円 150"/>
        <xdr:cNvSpPr/>
      </xdr:nvSpPr>
      <xdr:spPr>
        <a:xfrm>
          <a:off x="49022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146575</xdr:rowOff>
    </xdr:from>
    <xdr:ext cx="762000" cy="259045"/>
    <xdr:sp macro="" textlink="">
      <xdr:nvSpPr>
        <xdr:cNvPr id="152" name="財政構造の弾力性該当値テキスト"/>
        <xdr:cNvSpPr txBox="1"/>
      </xdr:nvSpPr>
      <xdr:spPr>
        <a:xfrm>
          <a:off x="5041900" y="1094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97282</xdr:rowOff>
    </xdr:from>
    <xdr:to>
      <xdr:col>6</xdr:col>
      <xdr:colOff>50800</xdr:colOff>
      <xdr:row>64</xdr:row>
      <xdr:rowOff>27432</xdr:rowOff>
    </xdr:to>
    <xdr:sp macro="" textlink="">
      <xdr:nvSpPr>
        <xdr:cNvPr id="153" name="円/楕円 152"/>
        <xdr:cNvSpPr/>
      </xdr:nvSpPr>
      <xdr:spPr>
        <a:xfrm>
          <a:off x="4064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12209</xdr:rowOff>
    </xdr:from>
    <xdr:ext cx="736600" cy="259045"/>
    <xdr:sp macro="" textlink="">
      <xdr:nvSpPr>
        <xdr:cNvPr id="154" name="テキスト ボックス 153"/>
        <xdr:cNvSpPr txBox="1"/>
      </xdr:nvSpPr>
      <xdr:spPr>
        <a:xfrm>
          <a:off x="3733800" y="1098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157480</xdr:rowOff>
    </xdr:from>
    <xdr:to>
      <xdr:col>4</xdr:col>
      <xdr:colOff>533400</xdr:colOff>
      <xdr:row>65</xdr:row>
      <xdr:rowOff>87630</xdr:rowOff>
    </xdr:to>
    <xdr:sp macro="" textlink="">
      <xdr:nvSpPr>
        <xdr:cNvPr id="155" name="円/楕円 154"/>
        <xdr:cNvSpPr/>
      </xdr:nvSpPr>
      <xdr:spPr>
        <a:xfrm>
          <a:off x="3175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72407</xdr:rowOff>
    </xdr:from>
    <xdr:ext cx="762000" cy="259045"/>
    <xdr:sp macro="" textlink="">
      <xdr:nvSpPr>
        <xdr:cNvPr id="156" name="テキスト ボックス 155"/>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85090</xdr:rowOff>
    </xdr:from>
    <xdr:to>
      <xdr:col>3</xdr:col>
      <xdr:colOff>330200</xdr:colOff>
      <xdr:row>65</xdr:row>
      <xdr:rowOff>15240</xdr:rowOff>
    </xdr:to>
    <xdr:sp macro="" textlink="">
      <xdr:nvSpPr>
        <xdr:cNvPr id="157" name="円/楕円 156"/>
        <xdr:cNvSpPr/>
      </xdr:nvSpPr>
      <xdr:spPr>
        <a:xfrm>
          <a:off x="2286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17</xdr:rowOff>
    </xdr:from>
    <xdr:ext cx="762000" cy="259045"/>
    <xdr:sp macro="" textlink="">
      <xdr:nvSpPr>
        <xdr:cNvPr id="158" name="テキスト ボックス 157"/>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41402</xdr:rowOff>
    </xdr:from>
    <xdr:to>
      <xdr:col>2</xdr:col>
      <xdr:colOff>127000</xdr:colOff>
      <xdr:row>66</xdr:row>
      <xdr:rowOff>143002</xdr:rowOff>
    </xdr:to>
    <xdr:sp macro="" textlink="">
      <xdr:nvSpPr>
        <xdr:cNvPr id="159" name="円/楕円 158"/>
        <xdr:cNvSpPr/>
      </xdr:nvSpPr>
      <xdr:spPr>
        <a:xfrm>
          <a:off x="1397000" y="1135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127779</xdr:rowOff>
    </xdr:from>
    <xdr:ext cx="762000" cy="259045"/>
    <xdr:sp macro="" textlink="">
      <xdr:nvSpPr>
        <xdr:cNvPr id="160" name="テキスト ボックス 159"/>
        <xdr:cNvSpPr txBox="1"/>
      </xdr:nvSpPr>
      <xdr:spPr>
        <a:xfrm>
          <a:off x="1066800" y="1144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[143,911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114,228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によって職員数、施設数が増加したため、合併直後は類似団体平均値を上回る状況が続いていたが、退職者の不補充や保育所をはじめとする公共施設の統廃合、役場庁舎の分庁方式の廃止に伴う庁舎の一元化など、施設維持管理経費の削減による効果もあり、類似団体平均を下回っている。</a:t>
          </a:r>
          <a:endParaRPr kumimoji="1" lang="en-US" altLang="ja-JP" sz="1300">
            <a:latin typeface="ＭＳ Ｐゴシック"/>
          </a:endParaRPr>
        </a:p>
        <a:p>
          <a:r>
            <a:rPr kumimoji="1" lang="ja-JP" altLang="en-US" sz="1300">
              <a:latin typeface="ＭＳ Ｐゴシック"/>
            </a:rPr>
            <a:t>　今後は、少子化、人口減少が進行していくことを見据え、公共施設の統廃合も継続して検討していくほか、指定管理者制度の活用による施設維持管理経費の更なる削減を図る。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99017</xdr:rowOff>
    </xdr:from>
    <xdr:to>
      <xdr:col>7</xdr:col>
      <xdr:colOff>152400</xdr:colOff>
      <xdr:row>89</xdr:row>
      <xdr:rowOff>77750</xdr:rowOff>
    </xdr:to>
    <xdr:cxnSp macro="">
      <xdr:nvCxnSpPr>
        <xdr:cNvPr id="188" name="直線コネクタ 187"/>
        <xdr:cNvCxnSpPr/>
      </xdr:nvCxnSpPr>
      <xdr:spPr>
        <a:xfrm flipV="1">
          <a:off x="4953000" y="13815017"/>
          <a:ext cx="0" cy="15217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49827</xdr:rowOff>
    </xdr:from>
    <xdr:ext cx="762000" cy="259045"/>
    <xdr:sp macro="" textlink="">
      <xdr:nvSpPr>
        <xdr:cNvPr id="189" name="人件費・物件費等の状況最小値テキスト"/>
        <xdr:cNvSpPr txBox="1"/>
      </xdr:nvSpPr>
      <xdr:spPr>
        <a:xfrm>
          <a:off x="5041900" y="15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401,637</a:t>
          </a:r>
          <a:endParaRPr kumimoji="1" lang="ja-JP" altLang="en-US" sz="1000" b="1">
            <a:latin typeface="ＭＳ Ｐゴシック"/>
          </a:endParaRPr>
        </a:p>
      </xdr:txBody>
    </xdr:sp>
    <xdr:clientData/>
  </xdr:oneCellAnchor>
  <xdr:twoCellAnchor>
    <xdr:from>
      <xdr:col>7</xdr:col>
      <xdr:colOff>63500</xdr:colOff>
      <xdr:row>89</xdr:row>
      <xdr:rowOff>77750</xdr:rowOff>
    </xdr:from>
    <xdr:to>
      <xdr:col>7</xdr:col>
      <xdr:colOff>241300</xdr:colOff>
      <xdr:row>89</xdr:row>
      <xdr:rowOff>77750</xdr:rowOff>
    </xdr:to>
    <xdr:cxnSp macro="">
      <xdr:nvCxnSpPr>
        <xdr:cNvPr id="190" name="直線コネクタ 189"/>
        <xdr:cNvCxnSpPr/>
      </xdr:nvCxnSpPr>
      <xdr:spPr>
        <a:xfrm>
          <a:off x="4864100" y="15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13944</xdr:rowOff>
    </xdr:from>
    <xdr:ext cx="762000" cy="259045"/>
    <xdr:sp macro="" textlink="">
      <xdr:nvSpPr>
        <xdr:cNvPr id="191" name="人件費・物件費等の状況最大値テキスト"/>
        <xdr:cNvSpPr txBox="1"/>
      </xdr:nvSpPr>
      <xdr:spPr>
        <a:xfrm>
          <a:off x="5041900" y="1355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86,307</a:t>
          </a:r>
          <a:endParaRPr kumimoji="1" lang="ja-JP" altLang="en-US" sz="1000" b="1">
            <a:latin typeface="ＭＳ Ｐゴシック"/>
          </a:endParaRPr>
        </a:p>
      </xdr:txBody>
    </xdr:sp>
    <xdr:clientData/>
  </xdr:oneCellAnchor>
  <xdr:twoCellAnchor>
    <xdr:from>
      <xdr:col>7</xdr:col>
      <xdr:colOff>63500</xdr:colOff>
      <xdr:row>80</xdr:row>
      <xdr:rowOff>99017</xdr:rowOff>
    </xdr:from>
    <xdr:to>
      <xdr:col>7</xdr:col>
      <xdr:colOff>241300</xdr:colOff>
      <xdr:row>80</xdr:row>
      <xdr:rowOff>99017</xdr:rowOff>
    </xdr:to>
    <xdr:cxnSp macro="">
      <xdr:nvCxnSpPr>
        <xdr:cNvPr id="192" name="直線コネクタ 191"/>
        <xdr:cNvCxnSpPr/>
      </xdr:nvCxnSpPr>
      <xdr:spPr>
        <a:xfrm>
          <a:off x="4864100" y="13815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34114</xdr:rowOff>
    </xdr:from>
    <xdr:to>
      <xdr:col>7</xdr:col>
      <xdr:colOff>152400</xdr:colOff>
      <xdr:row>82</xdr:row>
      <xdr:rowOff>73982</xdr:rowOff>
    </xdr:to>
    <xdr:cxnSp macro="">
      <xdr:nvCxnSpPr>
        <xdr:cNvPr id="193" name="直線コネクタ 192"/>
        <xdr:cNvCxnSpPr/>
      </xdr:nvCxnSpPr>
      <xdr:spPr>
        <a:xfrm flipV="1">
          <a:off x="4114800" y="14093014"/>
          <a:ext cx="838200" cy="3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97595</xdr:rowOff>
    </xdr:from>
    <xdr:ext cx="762000" cy="259045"/>
    <xdr:sp macro="" textlink="">
      <xdr:nvSpPr>
        <xdr:cNvPr id="194" name="人件費・物件費等の状況平均値テキスト"/>
        <xdr:cNvSpPr txBox="1"/>
      </xdr:nvSpPr>
      <xdr:spPr>
        <a:xfrm>
          <a:off x="5041900" y="14156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173,377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125518</xdr:rowOff>
    </xdr:from>
    <xdr:to>
      <xdr:col>7</xdr:col>
      <xdr:colOff>203200</xdr:colOff>
      <xdr:row>83</xdr:row>
      <xdr:rowOff>55668</xdr:rowOff>
    </xdr:to>
    <xdr:sp macro="" textlink="">
      <xdr:nvSpPr>
        <xdr:cNvPr id="195" name="フローチャート : 判断 194"/>
        <xdr:cNvSpPr/>
      </xdr:nvSpPr>
      <xdr:spPr>
        <a:xfrm>
          <a:off x="4902200" y="141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67134</xdr:rowOff>
    </xdr:from>
    <xdr:to>
      <xdr:col>6</xdr:col>
      <xdr:colOff>0</xdr:colOff>
      <xdr:row>82</xdr:row>
      <xdr:rowOff>73982</xdr:rowOff>
    </xdr:to>
    <xdr:cxnSp macro="">
      <xdr:nvCxnSpPr>
        <xdr:cNvPr id="196" name="直線コネクタ 195"/>
        <xdr:cNvCxnSpPr/>
      </xdr:nvCxnSpPr>
      <xdr:spPr>
        <a:xfrm>
          <a:off x="3225800" y="14126034"/>
          <a:ext cx="889000" cy="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133688</xdr:rowOff>
    </xdr:from>
    <xdr:to>
      <xdr:col>6</xdr:col>
      <xdr:colOff>50800</xdr:colOff>
      <xdr:row>83</xdr:row>
      <xdr:rowOff>63838</xdr:rowOff>
    </xdr:to>
    <xdr:sp macro="" textlink="">
      <xdr:nvSpPr>
        <xdr:cNvPr id="197" name="フローチャート : 判断 196"/>
        <xdr:cNvSpPr/>
      </xdr:nvSpPr>
      <xdr:spPr>
        <a:xfrm>
          <a:off x="4064000" y="1419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48615</xdr:rowOff>
    </xdr:from>
    <xdr:ext cx="736600" cy="259045"/>
    <xdr:sp macro="" textlink="">
      <xdr:nvSpPr>
        <xdr:cNvPr id="198" name="テキスト ボックス 197"/>
        <xdr:cNvSpPr txBox="1"/>
      </xdr:nvSpPr>
      <xdr:spPr>
        <a:xfrm>
          <a:off x="3733800" y="14278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171372</xdr:rowOff>
    </xdr:from>
    <xdr:to>
      <xdr:col>4</xdr:col>
      <xdr:colOff>482600</xdr:colOff>
      <xdr:row>82</xdr:row>
      <xdr:rowOff>67134</xdr:rowOff>
    </xdr:to>
    <xdr:cxnSp macro="">
      <xdr:nvCxnSpPr>
        <xdr:cNvPr id="199" name="直線コネクタ 198"/>
        <xdr:cNvCxnSpPr/>
      </xdr:nvCxnSpPr>
      <xdr:spPr>
        <a:xfrm>
          <a:off x="2336800" y="14058822"/>
          <a:ext cx="889000" cy="6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76065</xdr:rowOff>
    </xdr:from>
    <xdr:to>
      <xdr:col>4</xdr:col>
      <xdr:colOff>533400</xdr:colOff>
      <xdr:row>83</xdr:row>
      <xdr:rowOff>6215</xdr:rowOff>
    </xdr:to>
    <xdr:sp macro="" textlink="">
      <xdr:nvSpPr>
        <xdr:cNvPr id="200" name="フローチャート : 判断 199"/>
        <xdr:cNvSpPr/>
      </xdr:nvSpPr>
      <xdr:spPr>
        <a:xfrm>
          <a:off x="3175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162442</xdr:rowOff>
    </xdr:from>
    <xdr:ext cx="762000" cy="259045"/>
    <xdr:sp macro="" textlink="">
      <xdr:nvSpPr>
        <xdr:cNvPr id="201" name="テキスト ボックス 200"/>
        <xdr:cNvSpPr txBox="1"/>
      </xdr:nvSpPr>
      <xdr:spPr>
        <a:xfrm>
          <a:off x="2844800" y="142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171372</xdr:rowOff>
    </xdr:from>
    <xdr:to>
      <xdr:col>3</xdr:col>
      <xdr:colOff>279400</xdr:colOff>
      <xdr:row>82</xdr:row>
      <xdr:rowOff>25471</xdr:rowOff>
    </xdr:to>
    <xdr:cxnSp macro="">
      <xdr:nvCxnSpPr>
        <xdr:cNvPr id="202" name="直線コネクタ 201"/>
        <xdr:cNvCxnSpPr/>
      </xdr:nvCxnSpPr>
      <xdr:spPr>
        <a:xfrm flipV="1">
          <a:off x="1447800" y="14058822"/>
          <a:ext cx="889000" cy="2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40151</xdr:rowOff>
    </xdr:from>
    <xdr:to>
      <xdr:col>3</xdr:col>
      <xdr:colOff>330200</xdr:colOff>
      <xdr:row>82</xdr:row>
      <xdr:rowOff>141751</xdr:rowOff>
    </xdr:to>
    <xdr:sp macro="" textlink="">
      <xdr:nvSpPr>
        <xdr:cNvPr id="203" name="フローチャート : 判断 202"/>
        <xdr:cNvSpPr/>
      </xdr:nvSpPr>
      <xdr:spPr>
        <a:xfrm>
          <a:off x="2286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126528</xdr:rowOff>
    </xdr:from>
    <xdr:ext cx="762000" cy="259045"/>
    <xdr:sp macro="" textlink="">
      <xdr:nvSpPr>
        <xdr:cNvPr id="204" name="テキスト ボックス 203"/>
        <xdr:cNvSpPr txBox="1"/>
      </xdr:nvSpPr>
      <xdr:spPr>
        <a:xfrm>
          <a:off x="1955800" y="1418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34156</xdr:rowOff>
    </xdr:from>
    <xdr:to>
      <xdr:col>2</xdr:col>
      <xdr:colOff>127000</xdr:colOff>
      <xdr:row>82</xdr:row>
      <xdr:rowOff>135756</xdr:rowOff>
    </xdr:to>
    <xdr:sp macro="" textlink="">
      <xdr:nvSpPr>
        <xdr:cNvPr id="205" name="フローチャート : 判断 204"/>
        <xdr:cNvSpPr/>
      </xdr:nvSpPr>
      <xdr:spPr>
        <a:xfrm>
          <a:off x="1397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120533</xdr:rowOff>
    </xdr:from>
    <xdr:ext cx="762000" cy="259045"/>
    <xdr:sp macro="" textlink="">
      <xdr:nvSpPr>
        <xdr:cNvPr id="206" name="テキスト ボックス 205"/>
        <xdr:cNvSpPr txBox="1"/>
      </xdr:nvSpPr>
      <xdr:spPr>
        <a:xfrm>
          <a:off x="1066800" y="141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154764</xdr:rowOff>
    </xdr:from>
    <xdr:to>
      <xdr:col>7</xdr:col>
      <xdr:colOff>203200</xdr:colOff>
      <xdr:row>82</xdr:row>
      <xdr:rowOff>84914</xdr:rowOff>
    </xdr:to>
    <xdr:sp macro="" textlink="">
      <xdr:nvSpPr>
        <xdr:cNvPr id="212" name="円/楕円 211"/>
        <xdr:cNvSpPr/>
      </xdr:nvSpPr>
      <xdr:spPr>
        <a:xfrm>
          <a:off x="4902200" y="140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171291</xdr:rowOff>
    </xdr:from>
    <xdr:ext cx="762000" cy="259045"/>
    <xdr:sp macro="" textlink="">
      <xdr:nvSpPr>
        <xdr:cNvPr id="213" name="人件費・物件費等の状況該当値テキスト"/>
        <xdr:cNvSpPr txBox="1"/>
      </xdr:nvSpPr>
      <xdr:spPr>
        <a:xfrm>
          <a:off x="5041900" y="1388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143,911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23182</xdr:rowOff>
    </xdr:from>
    <xdr:to>
      <xdr:col>6</xdr:col>
      <xdr:colOff>50800</xdr:colOff>
      <xdr:row>82</xdr:row>
      <xdr:rowOff>124782</xdr:rowOff>
    </xdr:to>
    <xdr:sp macro="" textlink="">
      <xdr:nvSpPr>
        <xdr:cNvPr id="214" name="円/楕円 213"/>
        <xdr:cNvSpPr/>
      </xdr:nvSpPr>
      <xdr:spPr>
        <a:xfrm>
          <a:off x="4064000" y="1408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134959</xdr:rowOff>
    </xdr:from>
    <xdr:ext cx="736600" cy="259045"/>
    <xdr:sp macro="" textlink="">
      <xdr:nvSpPr>
        <xdr:cNvPr id="215" name="テキスト ボックス 214"/>
        <xdr:cNvSpPr txBox="1"/>
      </xdr:nvSpPr>
      <xdr:spPr>
        <a:xfrm>
          <a:off x="3733800" y="13850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152,172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16334</xdr:rowOff>
    </xdr:from>
    <xdr:to>
      <xdr:col>4</xdr:col>
      <xdr:colOff>533400</xdr:colOff>
      <xdr:row>82</xdr:row>
      <xdr:rowOff>117934</xdr:rowOff>
    </xdr:to>
    <xdr:sp macro="" textlink="">
      <xdr:nvSpPr>
        <xdr:cNvPr id="216" name="円/楕円 215"/>
        <xdr:cNvSpPr/>
      </xdr:nvSpPr>
      <xdr:spPr>
        <a:xfrm>
          <a:off x="3175000" y="1407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128111</xdr:rowOff>
    </xdr:from>
    <xdr:ext cx="762000" cy="259045"/>
    <xdr:sp macro="" textlink="">
      <xdr:nvSpPr>
        <xdr:cNvPr id="217" name="テキスト ボックス 216"/>
        <xdr:cNvSpPr txBox="1"/>
      </xdr:nvSpPr>
      <xdr:spPr>
        <a:xfrm>
          <a:off x="2844800" y="1384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150,753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120572</xdr:rowOff>
    </xdr:from>
    <xdr:to>
      <xdr:col>3</xdr:col>
      <xdr:colOff>330200</xdr:colOff>
      <xdr:row>82</xdr:row>
      <xdr:rowOff>50722</xdr:rowOff>
    </xdr:to>
    <xdr:sp macro="" textlink="">
      <xdr:nvSpPr>
        <xdr:cNvPr id="218" name="円/楕円 217"/>
        <xdr:cNvSpPr/>
      </xdr:nvSpPr>
      <xdr:spPr>
        <a:xfrm>
          <a:off x="2286000" y="1400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60899</xdr:rowOff>
    </xdr:from>
    <xdr:ext cx="762000" cy="259045"/>
    <xdr:sp macro="" textlink="">
      <xdr:nvSpPr>
        <xdr:cNvPr id="219" name="テキスト ボックス 218"/>
        <xdr:cNvSpPr txBox="1"/>
      </xdr:nvSpPr>
      <xdr:spPr>
        <a:xfrm>
          <a:off x="1955800" y="1377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136,826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146121</xdr:rowOff>
    </xdr:from>
    <xdr:to>
      <xdr:col>2</xdr:col>
      <xdr:colOff>127000</xdr:colOff>
      <xdr:row>82</xdr:row>
      <xdr:rowOff>76271</xdr:rowOff>
    </xdr:to>
    <xdr:sp macro="" textlink="">
      <xdr:nvSpPr>
        <xdr:cNvPr id="220" name="円/楕円 219"/>
        <xdr:cNvSpPr/>
      </xdr:nvSpPr>
      <xdr:spPr>
        <a:xfrm>
          <a:off x="1397000" y="1403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86448</xdr:rowOff>
    </xdr:from>
    <xdr:ext cx="762000" cy="259045"/>
    <xdr:sp macro="" textlink="">
      <xdr:nvSpPr>
        <xdr:cNvPr id="221" name="テキスト ボックス 220"/>
        <xdr:cNvSpPr txBox="1"/>
      </xdr:nvSpPr>
      <xdr:spPr>
        <a:xfrm>
          <a:off x="1066800" y="1380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142,120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類似団体内では最低値となり、全国町村平均との比較においても、極めて低い水準にある。</a:t>
          </a:r>
          <a:endParaRPr kumimoji="1" lang="en-US" altLang="ja-JP" sz="1300">
            <a:latin typeface="ＭＳ Ｐゴシック"/>
          </a:endParaRPr>
        </a:p>
        <a:p>
          <a:r>
            <a:rPr kumimoji="1" lang="ja-JP" altLang="en-US" sz="1300">
              <a:latin typeface="ＭＳ Ｐゴシック"/>
            </a:rPr>
            <a:t>　今後も、定員・給与の適正化を図っていく。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131536</xdr:rowOff>
    </xdr:from>
    <xdr:to>
      <xdr:col>24</xdr:col>
      <xdr:colOff>558800</xdr:colOff>
      <xdr:row>89</xdr:row>
      <xdr:rowOff>81341</xdr:rowOff>
    </xdr:to>
    <xdr:cxnSp macro="">
      <xdr:nvCxnSpPr>
        <xdr:cNvPr id="252" name="直線コネクタ 251"/>
        <xdr:cNvCxnSpPr/>
      </xdr:nvCxnSpPr>
      <xdr:spPr>
        <a:xfrm flipV="1">
          <a:off x="17018000" y="14018986"/>
          <a:ext cx="0" cy="1321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53418</xdr:rowOff>
    </xdr:from>
    <xdr:ext cx="762000" cy="259045"/>
    <xdr:sp macro="" textlink="">
      <xdr:nvSpPr>
        <xdr:cNvPr id="253" name="給与水準   （国との比較）最小値テキスト"/>
        <xdr:cNvSpPr txBox="1"/>
      </xdr:nvSpPr>
      <xdr:spPr>
        <a:xfrm>
          <a:off x="17106900" y="1531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89</xdr:row>
      <xdr:rowOff>81341</xdr:rowOff>
    </xdr:from>
    <xdr:to>
      <xdr:col>24</xdr:col>
      <xdr:colOff>647700</xdr:colOff>
      <xdr:row>89</xdr:row>
      <xdr:rowOff>81341</xdr:rowOff>
    </xdr:to>
    <xdr:cxnSp macro="">
      <xdr:nvCxnSpPr>
        <xdr:cNvPr id="254" name="直線コネクタ 253"/>
        <xdr:cNvCxnSpPr/>
      </xdr:nvCxnSpPr>
      <xdr:spPr>
        <a:xfrm>
          <a:off x="16929100" y="1534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46463</xdr:rowOff>
    </xdr:from>
    <xdr:ext cx="762000" cy="259045"/>
    <xdr:sp macro="" textlink="">
      <xdr:nvSpPr>
        <xdr:cNvPr id="255" name="給与水準   （国との比較）最大値テキスト"/>
        <xdr:cNvSpPr txBox="1"/>
      </xdr:nvSpPr>
      <xdr:spPr>
        <a:xfrm>
          <a:off x="17106900" y="1376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81</xdr:row>
      <xdr:rowOff>131536</xdr:rowOff>
    </xdr:from>
    <xdr:to>
      <xdr:col>24</xdr:col>
      <xdr:colOff>647700</xdr:colOff>
      <xdr:row>81</xdr:row>
      <xdr:rowOff>131536</xdr:rowOff>
    </xdr:to>
    <xdr:cxnSp macro="">
      <xdr:nvCxnSpPr>
        <xdr:cNvPr id="256" name="直線コネクタ 255"/>
        <xdr:cNvCxnSpPr/>
      </xdr:nvCxnSpPr>
      <xdr:spPr>
        <a:xfrm>
          <a:off x="16929100" y="1401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85573</xdr:rowOff>
    </xdr:from>
    <xdr:to>
      <xdr:col>24</xdr:col>
      <xdr:colOff>558800</xdr:colOff>
      <xdr:row>81</xdr:row>
      <xdr:rowOff>131536</xdr:rowOff>
    </xdr:to>
    <xdr:cxnSp macro="">
      <xdr:nvCxnSpPr>
        <xdr:cNvPr id="257" name="直線コネクタ 256"/>
        <xdr:cNvCxnSpPr/>
      </xdr:nvCxnSpPr>
      <xdr:spPr>
        <a:xfrm>
          <a:off x="16179800" y="13973023"/>
          <a:ext cx="8382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171345</xdr:rowOff>
    </xdr:from>
    <xdr:ext cx="762000" cy="259045"/>
    <xdr:sp macro="" textlink="">
      <xdr:nvSpPr>
        <xdr:cNvPr id="258" name="給与水準   （国との比較）平均値テキスト"/>
        <xdr:cNvSpPr txBox="1"/>
      </xdr:nvSpPr>
      <xdr:spPr>
        <a:xfrm>
          <a:off x="17106900" y="14744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27818</xdr:rowOff>
    </xdr:from>
    <xdr:to>
      <xdr:col>24</xdr:col>
      <xdr:colOff>609600</xdr:colOff>
      <xdr:row>86</xdr:row>
      <xdr:rowOff>129418</xdr:rowOff>
    </xdr:to>
    <xdr:sp macro="" textlink="">
      <xdr:nvSpPr>
        <xdr:cNvPr id="259" name="フローチャート : 判断 258"/>
        <xdr:cNvSpPr/>
      </xdr:nvSpPr>
      <xdr:spPr>
        <a:xfrm>
          <a:off x="169672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107648</xdr:rowOff>
    </xdr:from>
    <xdr:to>
      <xdr:col>23</xdr:col>
      <xdr:colOff>406400</xdr:colOff>
      <xdr:row>81</xdr:row>
      <xdr:rowOff>85573</xdr:rowOff>
    </xdr:to>
    <xdr:cxnSp macro="">
      <xdr:nvCxnSpPr>
        <xdr:cNvPr id="260" name="直線コネクタ 259"/>
        <xdr:cNvCxnSpPr/>
      </xdr:nvCxnSpPr>
      <xdr:spPr>
        <a:xfrm>
          <a:off x="15290800" y="13823648"/>
          <a:ext cx="889000" cy="14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16329</xdr:rowOff>
    </xdr:from>
    <xdr:to>
      <xdr:col>23</xdr:col>
      <xdr:colOff>457200</xdr:colOff>
      <xdr:row>86</xdr:row>
      <xdr:rowOff>117929</xdr:rowOff>
    </xdr:to>
    <xdr:sp macro="" textlink="">
      <xdr:nvSpPr>
        <xdr:cNvPr id="261" name="フローチャート : 判断 260"/>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102706</xdr:rowOff>
    </xdr:from>
    <xdr:ext cx="736600" cy="259045"/>
    <xdr:sp macro="" textlink="">
      <xdr:nvSpPr>
        <xdr:cNvPr id="262" name="テキスト ボックス 261"/>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107648</xdr:rowOff>
    </xdr:from>
    <xdr:to>
      <xdr:col>22</xdr:col>
      <xdr:colOff>203200</xdr:colOff>
      <xdr:row>80</xdr:row>
      <xdr:rowOff>119138</xdr:rowOff>
    </xdr:to>
    <xdr:cxnSp macro="">
      <xdr:nvCxnSpPr>
        <xdr:cNvPr id="263" name="直線コネクタ 262"/>
        <xdr:cNvCxnSpPr/>
      </xdr:nvCxnSpPr>
      <xdr:spPr>
        <a:xfrm flipV="1">
          <a:off x="14401800" y="138236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49893</xdr:rowOff>
    </xdr:from>
    <xdr:to>
      <xdr:col>22</xdr:col>
      <xdr:colOff>254000</xdr:colOff>
      <xdr:row>85</xdr:row>
      <xdr:rowOff>151493</xdr:rowOff>
    </xdr:to>
    <xdr:sp macro="" textlink="">
      <xdr:nvSpPr>
        <xdr:cNvPr id="264" name="フローチャート : 判断 263"/>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136270</xdr:rowOff>
    </xdr:from>
    <xdr:ext cx="762000" cy="259045"/>
    <xdr:sp macro="" textlink="">
      <xdr:nvSpPr>
        <xdr:cNvPr id="265" name="テキスト ボックス 264"/>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119138</xdr:rowOff>
    </xdr:from>
    <xdr:to>
      <xdr:col>21</xdr:col>
      <xdr:colOff>0</xdr:colOff>
      <xdr:row>84</xdr:row>
      <xdr:rowOff>168729</xdr:rowOff>
    </xdr:to>
    <xdr:cxnSp macro="">
      <xdr:nvCxnSpPr>
        <xdr:cNvPr id="266" name="直線コネクタ 265"/>
        <xdr:cNvCxnSpPr/>
      </xdr:nvCxnSpPr>
      <xdr:spPr>
        <a:xfrm flipV="1">
          <a:off x="13512800" y="13835138"/>
          <a:ext cx="889000" cy="7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49893</xdr:rowOff>
    </xdr:from>
    <xdr:to>
      <xdr:col>21</xdr:col>
      <xdr:colOff>50800</xdr:colOff>
      <xdr:row>85</xdr:row>
      <xdr:rowOff>151493</xdr:rowOff>
    </xdr:to>
    <xdr:sp macro="" textlink="">
      <xdr:nvSpPr>
        <xdr:cNvPr id="267" name="フローチャート : 判断 266"/>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136270</xdr:rowOff>
    </xdr:from>
    <xdr:ext cx="762000" cy="259045"/>
    <xdr:sp macro="" textlink="">
      <xdr:nvSpPr>
        <xdr:cNvPr id="268" name="テキスト ボックス 267"/>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54429</xdr:rowOff>
    </xdr:from>
    <xdr:to>
      <xdr:col>19</xdr:col>
      <xdr:colOff>533400</xdr:colOff>
      <xdr:row>90</xdr:row>
      <xdr:rowOff>156029</xdr:rowOff>
    </xdr:to>
    <xdr:sp macro="" textlink="">
      <xdr:nvSpPr>
        <xdr:cNvPr id="269" name="フローチャート : 判断 268"/>
        <xdr:cNvSpPr/>
      </xdr:nvSpPr>
      <xdr:spPr>
        <a:xfrm>
          <a:off x="13462000" y="1548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140806</xdr:rowOff>
    </xdr:from>
    <xdr:ext cx="762000" cy="259045"/>
    <xdr:sp macro="" textlink="">
      <xdr:nvSpPr>
        <xdr:cNvPr id="270" name="テキスト ボックス 269"/>
        <xdr:cNvSpPr txBox="1"/>
      </xdr:nvSpPr>
      <xdr:spPr>
        <a:xfrm>
          <a:off x="13131800" y="1557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80736</xdr:rowOff>
    </xdr:from>
    <xdr:to>
      <xdr:col>24</xdr:col>
      <xdr:colOff>609600</xdr:colOff>
      <xdr:row>82</xdr:row>
      <xdr:rowOff>10886</xdr:rowOff>
    </xdr:to>
    <xdr:sp macro="" textlink="">
      <xdr:nvSpPr>
        <xdr:cNvPr id="276" name="円/楕円 275"/>
        <xdr:cNvSpPr/>
      </xdr:nvSpPr>
      <xdr:spPr>
        <a:xfrm>
          <a:off x="169672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2013</xdr:rowOff>
    </xdr:from>
    <xdr:ext cx="762000" cy="259045"/>
    <xdr:sp macro="" textlink="">
      <xdr:nvSpPr>
        <xdr:cNvPr id="277" name="給与水準   （国との比較）該当値テキスト"/>
        <xdr:cNvSpPr txBox="1"/>
      </xdr:nvSpPr>
      <xdr:spPr>
        <a:xfrm>
          <a:off x="17106900" y="1388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34773</xdr:rowOff>
    </xdr:from>
    <xdr:to>
      <xdr:col>23</xdr:col>
      <xdr:colOff>457200</xdr:colOff>
      <xdr:row>81</xdr:row>
      <xdr:rowOff>136373</xdr:rowOff>
    </xdr:to>
    <xdr:sp macro="" textlink="">
      <xdr:nvSpPr>
        <xdr:cNvPr id="278" name="円/楕円 277"/>
        <xdr:cNvSpPr/>
      </xdr:nvSpPr>
      <xdr:spPr>
        <a:xfrm>
          <a:off x="16129000" y="1392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146550</xdr:rowOff>
    </xdr:from>
    <xdr:ext cx="736600" cy="259045"/>
    <xdr:sp macro="" textlink="">
      <xdr:nvSpPr>
        <xdr:cNvPr id="279" name="テキスト ボックス 278"/>
        <xdr:cNvSpPr txBox="1"/>
      </xdr:nvSpPr>
      <xdr:spPr>
        <a:xfrm>
          <a:off x="15798800" y="13691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56848</xdr:rowOff>
    </xdr:from>
    <xdr:to>
      <xdr:col>22</xdr:col>
      <xdr:colOff>254000</xdr:colOff>
      <xdr:row>80</xdr:row>
      <xdr:rowOff>158448</xdr:rowOff>
    </xdr:to>
    <xdr:sp macro="" textlink="">
      <xdr:nvSpPr>
        <xdr:cNvPr id="280" name="円/楕円 279"/>
        <xdr:cNvSpPr/>
      </xdr:nvSpPr>
      <xdr:spPr>
        <a:xfrm>
          <a:off x="15240000" y="1377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168625</xdr:rowOff>
    </xdr:from>
    <xdr:ext cx="762000" cy="259045"/>
    <xdr:sp macro="" textlink="">
      <xdr:nvSpPr>
        <xdr:cNvPr id="281" name="テキスト ボックス 280"/>
        <xdr:cNvSpPr txBox="1"/>
      </xdr:nvSpPr>
      <xdr:spPr>
        <a:xfrm>
          <a:off x="14909800" y="1354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68338</xdr:rowOff>
    </xdr:from>
    <xdr:to>
      <xdr:col>21</xdr:col>
      <xdr:colOff>50800</xdr:colOff>
      <xdr:row>80</xdr:row>
      <xdr:rowOff>169938</xdr:rowOff>
    </xdr:to>
    <xdr:sp macro="" textlink="">
      <xdr:nvSpPr>
        <xdr:cNvPr id="282" name="円/楕円 281"/>
        <xdr:cNvSpPr/>
      </xdr:nvSpPr>
      <xdr:spPr>
        <a:xfrm>
          <a:off x="14351000" y="1378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8665</xdr:rowOff>
    </xdr:from>
    <xdr:ext cx="762000" cy="259045"/>
    <xdr:sp macro="" textlink="">
      <xdr:nvSpPr>
        <xdr:cNvPr id="283" name="テキスト ボックス 282"/>
        <xdr:cNvSpPr txBox="1"/>
      </xdr:nvSpPr>
      <xdr:spPr>
        <a:xfrm>
          <a:off x="14020800" y="1355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117929</xdr:rowOff>
    </xdr:from>
    <xdr:to>
      <xdr:col>19</xdr:col>
      <xdr:colOff>533400</xdr:colOff>
      <xdr:row>85</xdr:row>
      <xdr:rowOff>48079</xdr:rowOff>
    </xdr:to>
    <xdr:sp macro="" textlink="">
      <xdr:nvSpPr>
        <xdr:cNvPr id="284" name="円/楕円 283"/>
        <xdr:cNvSpPr/>
      </xdr:nvSpPr>
      <xdr:spPr>
        <a:xfrm>
          <a:off x="13462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58256</xdr:rowOff>
    </xdr:from>
    <xdr:ext cx="762000" cy="259045"/>
    <xdr:sp macro="" textlink="">
      <xdr:nvSpPr>
        <xdr:cNvPr id="285" name="テキスト ボックス 284"/>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合併に伴い類似団体平均を上回っていたが、</a:t>
          </a:r>
          <a:r>
            <a:rPr kumimoji="1" lang="en-US" altLang="ja-JP" sz="1300">
              <a:latin typeface="ＭＳ Ｐゴシック"/>
            </a:rPr>
            <a:t>H24</a:t>
          </a:r>
          <a:r>
            <a:rPr kumimoji="1" lang="ja-JP" altLang="en-US" sz="1300">
              <a:latin typeface="ＭＳ Ｐゴシック"/>
            </a:rPr>
            <a:t>年度からは、類似団体平均を下回った。</a:t>
          </a:r>
          <a:r>
            <a:rPr kumimoji="1" lang="en-US" altLang="ja-JP" sz="1300">
              <a:latin typeface="ＭＳ Ｐゴシック"/>
            </a:rPr>
            <a:t>H27</a:t>
          </a:r>
          <a:r>
            <a:rPr kumimoji="1" lang="ja-JP" altLang="en-US" sz="1300">
              <a:latin typeface="ＭＳ Ｐゴシック"/>
            </a:rPr>
            <a:t>年度は、類似団体区分が変更になったこともあり、やや上回る数値となったが、</a:t>
          </a:r>
          <a:r>
            <a:rPr kumimoji="1" lang="en-US" altLang="ja-JP" sz="1300">
              <a:latin typeface="ＭＳ Ｐゴシック"/>
            </a:rPr>
            <a:t>H28</a:t>
          </a:r>
          <a:r>
            <a:rPr kumimoji="1" lang="ja-JP" altLang="en-US" sz="1300">
              <a:latin typeface="ＭＳ Ｐゴシック"/>
            </a:rPr>
            <a:t>年度は下回り、類似団体平均の近似値での推移となっている。</a:t>
          </a:r>
          <a:endParaRPr kumimoji="1" lang="en-US" altLang="ja-JP" sz="1300">
            <a:latin typeface="ＭＳ Ｐゴシック"/>
          </a:endParaRPr>
        </a:p>
        <a:p>
          <a:r>
            <a:rPr kumimoji="1" lang="ja-JP" altLang="en-US" sz="1300">
              <a:latin typeface="ＭＳ Ｐゴシック"/>
            </a:rPr>
            <a:t>　引き続き退職者の補充は最小限に抑制し、定員適正化計画に基づき計画的に職員数の削減を行う予定である。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100457</xdr:rowOff>
    </xdr:from>
    <xdr:to>
      <xdr:col>24</xdr:col>
      <xdr:colOff>558800</xdr:colOff>
      <xdr:row>67</xdr:row>
      <xdr:rowOff>80814</xdr:rowOff>
    </xdr:to>
    <xdr:cxnSp macro="">
      <xdr:nvCxnSpPr>
        <xdr:cNvPr id="315" name="直線コネクタ 314"/>
        <xdr:cNvCxnSpPr/>
      </xdr:nvCxnSpPr>
      <xdr:spPr>
        <a:xfrm flipV="1">
          <a:off x="17018000" y="10044557"/>
          <a:ext cx="0" cy="1523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52891</xdr:rowOff>
    </xdr:from>
    <xdr:ext cx="762000" cy="259045"/>
    <xdr:sp macro="" textlink="">
      <xdr:nvSpPr>
        <xdr:cNvPr id="316" name="定員管理の状況最小値テキスト"/>
        <xdr:cNvSpPr txBox="1"/>
      </xdr:nvSpPr>
      <xdr:spPr>
        <a:xfrm>
          <a:off x="17106900" y="115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67</xdr:row>
      <xdr:rowOff>80814</xdr:rowOff>
    </xdr:from>
    <xdr:to>
      <xdr:col>24</xdr:col>
      <xdr:colOff>647700</xdr:colOff>
      <xdr:row>67</xdr:row>
      <xdr:rowOff>80814</xdr:rowOff>
    </xdr:to>
    <xdr:cxnSp macro="">
      <xdr:nvCxnSpPr>
        <xdr:cNvPr id="317" name="直線コネクタ 316"/>
        <xdr:cNvCxnSpPr/>
      </xdr:nvCxnSpPr>
      <xdr:spPr>
        <a:xfrm>
          <a:off x="16929100" y="1156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15384</xdr:rowOff>
    </xdr:from>
    <xdr:ext cx="762000" cy="259045"/>
    <xdr:sp macro="" textlink="">
      <xdr:nvSpPr>
        <xdr:cNvPr id="318" name="定員管理の状況最大値テキスト"/>
        <xdr:cNvSpPr txBox="1"/>
      </xdr:nvSpPr>
      <xdr:spPr>
        <a:xfrm>
          <a:off x="17106900" y="97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24</xdr:col>
      <xdr:colOff>469900</xdr:colOff>
      <xdr:row>58</xdr:row>
      <xdr:rowOff>100457</xdr:rowOff>
    </xdr:from>
    <xdr:to>
      <xdr:col>24</xdr:col>
      <xdr:colOff>647700</xdr:colOff>
      <xdr:row>58</xdr:row>
      <xdr:rowOff>100457</xdr:rowOff>
    </xdr:to>
    <xdr:cxnSp macro="">
      <xdr:nvCxnSpPr>
        <xdr:cNvPr id="319" name="直線コネクタ 318"/>
        <xdr:cNvCxnSpPr/>
      </xdr:nvCxnSpPr>
      <xdr:spPr>
        <a:xfrm>
          <a:off x="16929100" y="1004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101812</xdr:rowOff>
    </xdr:from>
    <xdr:to>
      <xdr:col>24</xdr:col>
      <xdr:colOff>558800</xdr:colOff>
      <xdr:row>60</xdr:row>
      <xdr:rowOff>116290</xdr:rowOff>
    </xdr:to>
    <xdr:cxnSp macro="">
      <xdr:nvCxnSpPr>
        <xdr:cNvPr id="320" name="直線コネクタ 319"/>
        <xdr:cNvCxnSpPr/>
      </xdr:nvCxnSpPr>
      <xdr:spPr>
        <a:xfrm>
          <a:off x="16179800" y="1038881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42393</xdr:rowOff>
    </xdr:from>
    <xdr:ext cx="762000" cy="259045"/>
    <xdr:sp macro="" textlink="">
      <xdr:nvSpPr>
        <xdr:cNvPr id="321" name="定員管理の状況平均値テキスト"/>
        <xdr:cNvSpPr txBox="1"/>
      </xdr:nvSpPr>
      <xdr:spPr>
        <a:xfrm>
          <a:off x="17106900" y="103293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70316</xdr:rowOff>
    </xdr:from>
    <xdr:to>
      <xdr:col>24</xdr:col>
      <xdr:colOff>609600</xdr:colOff>
      <xdr:row>61</xdr:row>
      <xdr:rowOff>466</xdr:rowOff>
    </xdr:to>
    <xdr:sp macro="" textlink="">
      <xdr:nvSpPr>
        <xdr:cNvPr id="322" name="フローチャート : 判断 321"/>
        <xdr:cNvSpPr/>
      </xdr:nvSpPr>
      <xdr:spPr>
        <a:xfrm>
          <a:off x="169672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101812</xdr:rowOff>
    </xdr:from>
    <xdr:to>
      <xdr:col>23</xdr:col>
      <xdr:colOff>406400</xdr:colOff>
      <xdr:row>60</xdr:row>
      <xdr:rowOff>127550</xdr:rowOff>
    </xdr:to>
    <xdr:cxnSp macro="">
      <xdr:nvCxnSpPr>
        <xdr:cNvPr id="323" name="直線コネクタ 322"/>
        <xdr:cNvCxnSpPr/>
      </xdr:nvCxnSpPr>
      <xdr:spPr>
        <a:xfrm flipV="1">
          <a:off x="15290800" y="10388812"/>
          <a:ext cx="889000" cy="2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38946</xdr:rowOff>
    </xdr:from>
    <xdr:to>
      <xdr:col>23</xdr:col>
      <xdr:colOff>457200</xdr:colOff>
      <xdr:row>60</xdr:row>
      <xdr:rowOff>140546</xdr:rowOff>
    </xdr:to>
    <xdr:sp macro="" textlink="">
      <xdr:nvSpPr>
        <xdr:cNvPr id="324" name="フローチャート : 判断 323"/>
        <xdr:cNvSpPr/>
      </xdr:nvSpPr>
      <xdr:spPr>
        <a:xfrm>
          <a:off x="16129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150723</xdr:rowOff>
    </xdr:from>
    <xdr:ext cx="736600" cy="259045"/>
    <xdr:sp macro="" textlink="">
      <xdr:nvSpPr>
        <xdr:cNvPr id="325" name="テキスト ボックス 324"/>
        <xdr:cNvSpPr txBox="1"/>
      </xdr:nvSpPr>
      <xdr:spPr>
        <a:xfrm>
          <a:off x="15798800" y="1009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125942</xdr:rowOff>
    </xdr:from>
    <xdr:to>
      <xdr:col>22</xdr:col>
      <xdr:colOff>203200</xdr:colOff>
      <xdr:row>60</xdr:row>
      <xdr:rowOff>127550</xdr:rowOff>
    </xdr:to>
    <xdr:cxnSp macro="">
      <xdr:nvCxnSpPr>
        <xdr:cNvPr id="326" name="直線コネクタ 325"/>
        <xdr:cNvCxnSpPr/>
      </xdr:nvCxnSpPr>
      <xdr:spPr>
        <a:xfrm>
          <a:off x="14401800" y="10412942"/>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85598</xdr:rowOff>
    </xdr:from>
    <xdr:to>
      <xdr:col>22</xdr:col>
      <xdr:colOff>254000</xdr:colOff>
      <xdr:row>61</xdr:row>
      <xdr:rowOff>15748</xdr:rowOff>
    </xdr:to>
    <xdr:sp macro="" textlink="">
      <xdr:nvSpPr>
        <xdr:cNvPr id="327" name="フローチャート : 判断 326"/>
        <xdr:cNvSpPr/>
      </xdr:nvSpPr>
      <xdr:spPr>
        <a:xfrm>
          <a:off x="15240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525</xdr:rowOff>
    </xdr:from>
    <xdr:ext cx="762000" cy="259045"/>
    <xdr:sp macro="" textlink="">
      <xdr:nvSpPr>
        <xdr:cNvPr id="328" name="テキスト ボックス 327"/>
        <xdr:cNvSpPr txBox="1"/>
      </xdr:nvSpPr>
      <xdr:spPr>
        <a:xfrm>
          <a:off x="14909800" y="10458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118703</xdr:rowOff>
    </xdr:from>
    <xdr:to>
      <xdr:col>21</xdr:col>
      <xdr:colOff>0</xdr:colOff>
      <xdr:row>60</xdr:row>
      <xdr:rowOff>125942</xdr:rowOff>
    </xdr:to>
    <xdr:cxnSp macro="">
      <xdr:nvCxnSpPr>
        <xdr:cNvPr id="329" name="直線コネクタ 328"/>
        <xdr:cNvCxnSpPr/>
      </xdr:nvCxnSpPr>
      <xdr:spPr>
        <a:xfrm>
          <a:off x="13512800" y="10405703"/>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76750</xdr:rowOff>
    </xdr:from>
    <xdr:to>
      <xdr:col>21</xdr:col>
      <xdr:colOff>50800</xdr:colOff>
      <xdr:row>61</xdr:row>
      <xdr:rowOff>6900</xdr:rowOff>
    </xdr:to>
    <xdr:sp macro="" textlink="">
      <xdr:nvSpPr>
        <xdr:cNvPr id="330" name="フローチャート : 判断 329"/>
        <xdr:cNvSpPr/>
      </xdr:nvSpPr>
      <xdr:spPr>
        <a:xfrm>
          <a:off x="14351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163127</xdr:rowOff>
    </xdr:from>
    <xdr:ext cx="762000" cy="259045"/>
    <xdr:sp macro="" textlink="">
      <xdr:nvSpPr>
        <xdr:cNvPr id="331" name="テキスト ボックス 330"/>
        <xdr:cNvSpPr txBox="1"/>
      </xdr:nvSpPr>
      <xdr:spPr>
        <a:xfrm>
          <a:off x="14020800" y="1045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71120</xdr:rowOff>
    </xdr:from>
    <xdr:to>
      <xdr:col>19</xdr:col>
      <xdr:colOff>533400</xdr:colOff>
      <xdr:row>61</xdr:row>
      <xdr:rowOff>1270</xdr:rowOff>
    </xdr:to>
    <xdr:sp macro="" textlink="">
      <xdr:nvSpPr>
        <xdr:cNvPr id="332" name="フローチャート : 判断 331"/>
        <xdr:cNvSpPr/>
      </xdr:nvSpPr>
      <xdr:spPr>
        <a:xfrm>
          <a:off x="13462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157497</xdr:rowOff>
    </xdr:from>
    <xdr:ext cx="762000" cy="259045"/>
    <xdr:sp macro="" textlink="">
      <xdr:nvSpPr>
        <xdr:cNvPr id="333" name="テキスト ボックス 332"/>
        <xdr:cNvSpPr txBox="1"/>
      </xdr:nvSpPr>
      <xdr:spPr>
        <a:xfrm>
          <a:off x="13131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65490</xdr:rowOff>
    </xdr:from>
    <xdr:to>
      <xdr:col>24</xdr:col>
      <xdr:colOff>609600</xdr:colOff>
      <xdr:row>60</xdr:row>
      <xdr:rowOff>167090</xdr:rowOff>
    </xdr:to>
    <xdr:sp macro="" textlink="">
      <xdr:nvSpPr>
        <xdr:cNvPr id="339" name="円/楕円 338"/>
        <xdr:cNvSpPr/>
      </xdr:nvSpPr>
      <xdr:spPr>
        <a:xfrm>
          <a:off x="16967200" y="1035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82017</xdr:rowOff>
    </xdr:from>
    <xdr:ext cx="762000" cy="259045"/>
    <xdr:sp macro="" textlink="">
      <xdr:nvSpPr>
        <xdr:cNvPr id="340" name="定員管理の状況該当値テキスト"/>
        <xdr:cNvSpPr txBox="1"/>
      </xdr:nvSpPr>
      <xdr:spPr>
        <a:xfrm>
          <a:off x="17106900" y="10197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51012</xdr:rowOff>
    </xdr:from>
    <xdr:to>
      <xdr:col>23</xdr:col>
      <xdr:colOff>457200</xdr:colOff>
      <xdr:row>60</xdr:row>
      <xdr:rowOff>152612</xdr:rowOff>
    </xdr:to>
    <xdr:sp macro="" textlink="">
      <xdr:nvSpPr>
        <xdr:cNvPr id="341" name="円/楕円 340"/>
        <xdr:cNvSpPr/>
      </xdr:nvSpPr>
      <xdr:spPr>
        <a:xfrm>
          <a:off x="161290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137389</xdr:rowOff>
    </xdr:from>
    <xdr:ext cx="736600" cy="259045"/>
    <xdr:sp macro="" textlink="">
      <xdr:nvSpPr>
        <xdr:cNvPr id="342" name="テキスト ボックス 341"/>
        <xdr:cNvSpPr txBox="1"/>
      </xdr:nvSpPr>
      <xdr:spPr>
        <a:xfrm>
          <a:off x="15798800" y="10424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76750</xdr:rowOff>
    </xdr:from>
    <xdr:to>
      <xdr:col>22</xdr:col>
      <xdr:colOff>254000</xdr:colOff>
      <xdr:row>61</xdr:row>
      <xdr:rowOff>6900</xdr:rowOff>
    </xdr:to>
    <xdr:sp macro="" textlink="">
      <xdr:nvSpPr>
        <xdr:cNvPr id="343" name="円/楕円 342"/>
        <xdr:cNvSpPr/>
      </xdr:nvSpPr>
      <xdr:spPr>
        <a:xfrm>
          <a:off x="15240000" y="1036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17077</xdr:rowOff>
    </xdr:from>
    <xdr:ext cx="762000" cy="259045"/>
    <xdr:sp macro="" textlink="">
      <xdr:nvSpPr>
        <xdr:cNvPr id="344" name="テキスト ボックス 343"/>
        <xdr:cNvSpPr txBox="1"/>
      </xdr:nvSpPr>
      <xdr:spPr>
        <a:xfrm>
          <a:off x="14909800" y="1013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75142</xdr:rowOff>
    </xdr:from>
    <xdr:to>
      <xdr:col>21</xdr:col>
      <xdr:colOff>50800</xdr:colOff>
      <xdr:row>61</xdr:row>
      <xdr:rowOff>5292</xdr:rowOff>
    </xdr:to>
    <xdr:sp macro="" textlink="">
      <xdr:nvSpPr>
        <xdr:cNvPr id="345" name="円/楕円 344"/>
        <xdr:cNvSpPr/>
      </xdr:nvSpPr>
      <xdr:spPr>
        <a:xfrm>
          <a:off x="14351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15469</xdr:rowOff>
    </xdr:from>
    <xdr:ext cx="762000" cy="259045"/>
    <xdr:sp macro="" textlink="">
      <xdr:nvSpPr>
        <xdr:cNvPr id="346" name="テキスト ボックス 345"/>
        <xdr:cNvSpPr txBox="1"/>
      </xdr:nvSpPr>
      <xdr:spPr>
        <a:xfrm>
          <a:off x="14020800" y="1013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67903</xdr:rowOff>
    </xdr:from>
    <xdr:to>
      <xdr:col>19</xdr:col>
      <xdr:colOff>533400</xdr:colOff>
      <xdr:row>60</xdr:row>
      <xdr:rowOff>169503</xdr:rowOff>
    </xdr:to>
    <xdr:sp macro="" textlink="">
      <xdr:nvSpPr>
        <xdr:cNvPr id="347" name="円/楕円 346"/>
        <xdr:cNvSpPr/>
      </xdr:nvSpPr>
      <xdr:spPr>
        <a:xfrm>
          <a:off x="13462000" y="1035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8230</xdr:rowOff>
    </xdr:from>
    <xdr:ext cx="762000" cy="259045"/>
    <xdr:sp macro="" textlink="">
      <xdr:nvSpPr>
        <xdr:cNvPr id="348" name="テキスト ボックス 347"/>
        <xdr:cNvSpPr txBox="1"/>
      </xdr:nvSpPr>
      <xdr:spPr>
        <a:xfrm>
          <a:off x="13131800" y="1012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a:t>
          </a:r>
          <a:r>
            <a:rPr kumimoji="1" lang="en-US" altLang="ja-JP" sz="1100">
              <a:latin typeface="ＭＳ Ｐゴシック"/>
            </a:rPr>
            <a:t>H22</a:t>
          </a:r>
          <a:r>
            <a:rPr kumimoji="1" lang="ja-JP" altLang="en-US" sz="1100">
              <a:latin typeface="ＭＳ Ｐゴシック"/>
            </a:rPr>
            <a:t>年度から数値は改善傾向にあり、</a:t>
          </a:r>
          <a:r>
            <a:rPr kumimoji="1" lang="en-US" altLang="ja-JP" sz="1100">
              <a:latin typeface="ＭＳ Ｐゴシック"/>
            </a:rPr>
            <a:t>H26</a:t>
          </a:r>
          <a:r>
            <a:rPr kumimoji="1" lang="ja-JP" altLang="en-US" sz="1100">
              <a:latin typeface="ＭＳ Ｐゴシック"/>
            </a:rPr>
            <a:t>決算から起債許可基準である</a:t>
          </a:r>
          <a:r>
            <a:rPr kumimoji="1" lang="en-US" altLang="ja-JP" sz="1100">
              <a:latin typeface="ＭＳ Ｐゴシック"/>
            </a:rPr>
            <a:t>18.0</a:t>
          </a:r>
          <a:r>
            <a:rPr kumimoji="1" lang="ja-JP" altLang="en-US" sz="1100">
              <a:latin typeface="ＭＳ Ｐゴシック"/>
            </a:rPr>
            <a:t>を下回ることができたが、依然として類似団体平均をはるかに上回っている。</a:t>
          </a:r>
          <a:endParaRPr kumimoji="1" lang="en-US" altLang="ja-JP" sz="1100">
            <a:latin typeface="ＭＳ Ｐゴシック"/>
          </a:endParaRPr>
        </a:p>
        <a:p>
          <a:r>
            <a:rPr kumimoji="1" lang="ja-JP" altLang="en-US" sz="1100">
              <a:latin typeface="ＭＳ Ｐゴシック"/>
            </a:rPr>
            <a:t>　合併以前の旧町時代の大型施設の建設に加え、合併後には合併特例債を活用した大型事業を実施してきた結果、毎年多額の元利償還額を計上することとなったのが要因である。更に、下水道事業会計など公営企業において発生する準元利償還金の負担が大きいことも一因である。</a:t>
          </a:r>
          <a:endParaRPr kumimoji="1" lang="en-US" altLang="ja-JP" sz="1100">
            <a:latin typeface="ＭＳ Ｐゴシック"/>
          </a:endParaRPr>
        </a:p>
        <a:p>
          <a:r>
            <a:rPr kumimoji="1" lang="ja-JP" altLang="en-US" sz="1100">
              <a:latin typeface="ＭＳ Ｐゴシック"/>
            </a:rPr>
            <a:t>　数値は類似団体平均値へ近づきつつあるものの、今後も地方債の発行額の抑制や縁故債の繰上償還、据置期間・金利設定等の精査、交付税算入率の高い地方債の選択などを実施し、比率の更なる改善に努め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78317</xdr:rowOff>
    </xdr:from>
    <xdr:to>
      <xdr:col>24</xdr:col>
      <xdr:colOff>558800</xdr:colOff>
      <xdr:row>43</xdr:row>
      <xdr:rowOff>14817</xdr:rowOff>
    </xdr:to>
    <xdr:cxnSp macro="">
      <xdr:nvCxnSpPr>
        <xdr:cNvPr id="377" name="直線コネクタ 376"/>
        <xdr:cNvCxnSpPr/>
      </xdr:nvCxnSpPr>
      <xdr:spPr>
        <a:xfrm flipV="1">
          <a:off x="17018000" y="6421967"/>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158344</xdr:rowOff>
    </xdr:from>
    <xdr:ext cx="762000" cy="259045"/>
    <xdr:sp macro="" textlink="">
      <xdr:nvSpPr>
        <xdr:cNvPr id="378" name="公債費負担の状況最小値テキスト"/>
        <xdr:cNvSpPr txBox="1"/>
      </xdr:nvSpPr>
      <xdr:spPr>
        <a:xfrm>
          <a:off x="17106900" y="735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43</xdr:row>
      <xdr:rowOff>14817</xdr:rowOff>
    </xdr:from>
    <xdr:to>
      <xdr:col>24</xdr:col>
      <xdr:colOff>647700</xdr:colOff>
      <xdr:row>43</xdr:row>
      <xdr:rowOff>14817</xdr:rowOff>
    </xdr:to>
    <xdr:cxnSp macro="">
      <xdr:nvCxnSpPr>
        <xdr:cNvPr id="379" name="直線コネクタ 378"/>
        <xdr:cNvCxnSpPr/>
      </xdr:nvCxnSpPr>
      <xdr:spPr>
        <a:xfrm>
          <a:off x="16929100" y="738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164694</xdr:rowOff>
    </xdr:from>
    <xdr:ext cx="762000" cy="259045"/>
    <xdr:sp macro="" textlink="">
      <xdr:nvSpPr>
        <xdr:cNvPr id="380"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24</xdr:col>
      <xdr:colOff>469900</xdr:colOff>
      <xdr:row>37</xdr:row>
      <xdr:rowOff>78317</xdr:rowOff>
    </xdr:from>
    <xdr:to>
      <xdr:col>24</xdr:col>
      <xdr:colOff>647700</xdr:colOff>
      <xdr:row>37</xdr:row>
      <xdr:rowOff>78317</xdr:rowOff>
    </xdr:to>
    <xdr:cxnSp macro="">
      <xdr:nvCxnSpPr>
        <xdr:cNvPr id="381" name="直線コネクタ 380"/>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17356</xdr:rowOff>
    </xdr:from>
    <xdr:to>
      <xdr:col>24</xdr:col>
      <xdr:colOff>558800</xdr:colOff>
      <xdr:row>42</xdr:row>
      <xdr:rowOff>146050</xdr:rowOff>
    </xdr:to>
    <xdr:cxnSp macro="">
      <xdr:nvCxnSpPr>
        <xdr:cNvPr id="382" name="直線コネクタ 381"/>
        <xdr:cNvCxnSpPr/>
      </xdr:nvCxnSpPr>
      <xdr:spPr>
        <a:xfrm flipV="1">
          <a:off x="16179800" y="7218256"/>
          <a:ext cx="8382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28381</xdr:rowOff>
    </xdr:from>
    <xdr:ext cx="762000" cy="259045"/>
    <xdr:sp macro="" textlink="">
      <xdr:nvSpPr>
        <xdr:cNvPr id="383" name="公債費負担の状況平均値テキスト"/>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11854</xdr:rowOff>
    </xdr:from>
    <xdr:to>
      <xdr:col>24</xdr:col>
      <xdr:colOff>609600</xdr:colOff>
      <xdr:row>40</xdr:row>
      <xdr:rowOff>113454</xdr:rowOff>
    </xdr:to>
    <xdr:sp macro="" textlink="">
      <xdr:nvSpPr>
        <xdr:cNvPr id="384" name="フローチャート : 判断 383"/>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146050</xdr:rowOff>
    </xdr:from>
    <xdr:to>
      <xdr:col>23</xdr:col>
      <xdr:colOff>406400</xdr:colOff>
      <xdr:row>43</xdr:row>
      <xdr:rowOff>167640</xdr:rowOff>
    </xdr:to>
    <xdr:cxnSp macro="">
      <xdr:nvCxnSpPr>
        <xdr:cNvPr id="385" name="直線コネクタ 384"/>
        <xdr:cNvCxnSpPr/>
      </xdr:nvCxnSpPr>
      <xdr:spPr>
        <a:xfrm flipV="1">
          <a:off x="15290800" y="734695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19896</xdr:rowOff>
    </xdr:from>
    <xdr:to>
      <xdr:col>23</xdr:col>
      <xdr:colOff>457200</xdr:colOff>
      <xdr:row>40</xdr:row>
      <xdr:rowOff>121496</xdr:rowOff>
    </xdr:to>
    <xdr:sp macro="" textlink="">
      <xdr:nvSpPr>
        <xdr:cNvPr id="386" name="フローチャート : 判断 385"/>
        <xdr:cNvSpPr/>
      </xdr:nvSpPr>
      <xdr:spPr>
        <a:xfrm>
          <a:off x="16129000" y="687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131673</xdr:rowOff>
    </xdr:from>
    <xdr:ext cx="736600" cy="259045"/>
    <xdr:sp macro="" textlink="">
      <xdr:nvSpPr>
        <xdr:cNvPr id="387" name="テキスト ボックス 386"/>
        <xdr:cNvSpPr txBox="1"/>
      </xdr:nvSpPr>
      <xdr:spPr>
        <a:xfrm>
          <a:off x="15798800" y="664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167640</xdr:rowOff>
    </xdr:from>
    <xdr:to>
      <xdr:col>22</xdr:col>
      <xdr:colOff>203200</xdr:colOff>
      <xdr:row>44</xdr:row>
      <xdr:rowOff>124883</xdr:rowOff>
    </xdr:to>
    <xdr:cxnSp macro="">
      <xdr:nvCxnSpPr>
        <xdr:cNvPr id="388" name="直線コネクタ 387"/>
        <xdr:cNvCxnSpPr/>
      </xdr:nvCxnSpPr>
      <xdr:spPr>
        <a:xfrm flipV="1">
          <a:off x="14401800" y="753999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9" name="フローチャート : 判断 388"/>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115587</xdr:rowOff>
    </xdr:from>
    <xdr:ext cx="762000" cy="259045"/>
    <xdr:sp macro="" textlink="">
      <xdr:nvSpPr>
        <xdr:cNvPr id="390" name="テキスト ボックス 389"/>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124883</xdr:rowOff>
    </xdr:from>
    <xdr:to>
      <xdr:col>21</xdr:col>
      <xdr:colOff>0</xdr:colOff>
      <xdr:row>45</xdr:row>
      <xdr:rowOff>98213</xdr:rowOff>
    </xdr:to>
    <xdr:cxnSp macro="">
      <xdr:nvCxnSpPr>
        <xdr:cNvPr id="391" name="直線コネクタ 390"/>
        <xdr:cNvCxnSpPr/>
      </xdr:nvCxnSpPr>
      <xdr:spPr>
        <a:xfrm flipV="1">
          <a:off x="13512800" y="7668683"/>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84244</xdr:rowOff>
    </xdr:from>
    <xdr:to>
      <xdr:col>21</xdr:col>
      <xdr:colOff>50800</xdr:colOff>
      <xdr:row>41</xdr:row>
      <xdr:rowOff>14394</xdr:rowOff>
    </xdr:to>
    <xdr:sp macro="" textlink="">
      <xdr:nvSpPr>
        <xdr:cNvPr id="392" name="フローチャート : 判断 391"/>
        <xdr:cNvSpPr/>
      </xdr:nvSpPr>
      <xdr:spPr>
        <a:xfrm>
          <a:off x="143510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24571</xdr:rowOff>
    </xdr:from>
    <xdr:ext cx="762000" cy="259045"/>
    <xdr:sp macro="" textlink="">
      <xdr:nvSpPr>
        <xdr:cNvPr id="393" name="テキスト ボックス 392"/>
        <xdr:cNvSpPr txBox="1"/>
      </xdr:nvSpPr>
      <xdr:spPr>
        <a:xfrm>
          <a:off x="14020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148590</xdr:rowOff>
    </xdr:from>
    <xdr:to>
      <xdr:col>19</xdr:col>
      <xdr:colOff>533400</xdr:colOff>
      <xdr:row>41</xdr:row>
      <xdr:rowOff>78740</xdr:rowOff>
    </xdr:to>
    <xdr:sp macro="" textlink="">
      <xdr:nvSpPr>
        <xdr:cNvPr id="394" name="フローチャート : 判断 393"/>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88917</xdr:rowOff>
    </xdr:from>
    <xdr:ext cx="762000" cy="259045"/>
    <xdr:sp macro="" textlink="">
      <xdr:nvSpPr>
        <xdr:cNvPr id="395" name="テキスト ボックス 394"/>
        <xdr:cNvSpPr txBox="1"/>
      </xdr:nvSpPr>
      <xdr:spPr>
        <a:xfrm>
          <a:off x="13131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138006</xdr:rowOff>
    </xdr:from>
    <xdr:to>
      <xdr:col>24</xdr:col>
      <xdr:colOff>609600</xdr:colOff>
      <xdr:row>42</xdr:row>
      <xdr:rowOff>68156</xdr:rowOff>
    </xdr:to>
    <xdr:sp macro="" textlink="">
      <xdr:nvSpPr>
        <xdr:cNvPr id="401" name="円/楕円 400"/>
        <xdr:cNvSpPr/>
      </xdr:nvSpPr>
      <xdr:spPr>
        <a:xfrm>
          <a:off x="169672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110083</xdr:rowOff>
    </xdr:from>
    <xdr:ext cx="762000" cy="259045"/>
    <xdr:sp macro="" textlink="">
      <xdr:nvSpPr>
        <xdr:cNvPr id="402" name="公債費負担の状況該当値テキスト"/>
        <xdr:cNvSpPr txBox="1"/>
      </xdr:nvSpPr>
      <xdr:spPr>
        <a:xfrm>
          <a:off x="17106900" y="71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95250</xdr:rowOff>
    </xdr:from>
    <xdr:to>
      <xdr:col>23</xdr:col>
      <xdr:colOff>457200</xdr:colOff>
      <xdr:row>43</xdr:row>
      <xdr:rowOff>25400</xdr:rowOff>
    </xdr:to>
    <xdr:sp macro="" textlink="">
      <xdr:nvSpPr>
        <xdr:cNvPr id="403" name="円/楕円 402"/>
        <xdr:cNvSpPr/>
      </xdr:nvSpPr>
      <xdr:spPr>
        <a:xfrm>
          <a:off x="16129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10177</xdr:rowOff>
    </xdr:from>
    <xdr:ext cx="736600" cy="259045"/>
    <xdr:sp macro="" textlink="">
      <xdr:nvSpPr>
        <xdr:cNvPr id="404" name="テキスト ボックス 403"/>
        <xdr:cNvSpPr txBox="1"/>
      </xdr:nvSpPr>
      <xdr:spPr>
        <a:xfrm>
          <a:off x="15798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116840</xdr:rowOff>
    </xdr:from>
    <xdr:to>
      <xdr:col>22</xdr:col>
      <xdr:colOff>254000</xdr:colOff>
      <xdr:row>44</xdr:row>
      <xdr:rowOff>46990</xdr:rowOff>
    </xdr:to>
    <xdr:sp macro="" textlink="">
      <xdr:nvSpPr>
        <xdr:cNvPr id="405" name="円/楕円 404"/>
        <xdr:cNvSpPr/>
      </xdr:nvSpPr>
      <xdr:spPr>
        <a:xfrm>
          <a:off x="15240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31767</xdr:rowOff>
    </xdr:from>
    <xdr:ext cx="762000" cy="259045"/>
    <xdr:sp macro="" textlink="">
      <xdr:nvSpPr>
        <xdr:cNvPr id="406" name="テキスト ボックス 405"/>
        <xdr:cNvSpPr txBox="1"/>
      </xdr:nvSpPr>
      <xdr:spPr>
        <a:xfrm>
          <a:off x="14909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74083</xdr:rowOff>
    </xdr:from>
    <xdr:to>
      <xdr:col>21</xdr:col>
      <xdr:colOff>50800</xdr:colOff>
      <xdr:row>45</xdr:row>
      <xdr:rowOff>4233</xdr:rowOff>
    </xdr:to>
    <xdr:sp macro="" textlink="">
      <xdr:nvSpPr>
        <xdr:cNvPr id="407" name="円/楕円 406"/>
        <xdr:cNvSpPr/>
      </xdr:nvSpPr>
      <xdr:spPr>
        <a:xfrm>
          <a:off x="14351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160460</xdr:rowOff>
    </xdr:from>
    <xdr:ext cx="762000" cy="259045"/>
    <xdr:sp macro="" textlink="">
      <xdr:nvSpPr>
        <xdr:cNvPr id="408" name="テキスト ボックス 407"/>
        <xdr:cNvSpPr txBox="1"/>
      </xdr:nvSpPr>
      <xdr:spPr>
        <a:xfrm>
          <a:off x="14020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47413</xdr:rowOff>
    </xdr:from>
    <xdr:to>
      <xdr:col>19</xdr:col>
      <xdr:colOff>533400</xdr:colOff>
      <xdr:row>45</xdr:row>
      <xdr:rowOff>149013</xdr:rowOff>
    </xdr:to>
    <xdr:sp macro="" textlink="">
      <xdr:nvSpPr>
        <xdr:cNvPr id="409" name="円/楕円 408"/>
        <xdr:cNvSpPr/>
      </xdr:nvSpPr>
      <xdr:spPr>
        <a:xfrm>
          <a:off x="13462000" y="776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133790</xdr:rowOff>
    </xdr:from>
    <xdr:ext cx="762000" cy="259045"/>
    <xdr:sp macro="" textlink="">
      <xdr:nvSpPr>
        <xdr:cNvPr id="410" name="テキスト ボックス 409"/>
        <xdr:cNvSpPr txBox="1"/>
      </xdr:nvSpPr>
      <xdr:spPr>
        <a:xfrm>
          <a:off x="13131800" y="784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数値は改善傾向にあるが、依然として類似団体平均をはるかに上回っている。</a:t>
          </a:r>
          <a:endParaRPr kumimoji="1" lang="en-US" altLang="ja-JP" sz="1200">
            <a:latin typeface="ＭＳ Ｐゴシック"/>
          </a:endParaRPr>
        </a:p>
        <a:p>
          <a:r>
            <a:rPr kumimoji="1" lang="ja-JP" altLang="en-US" sz="1200">
              <a:latin typeface="ＭＳ Ｐゴシック"/>
            </a:rPr>
            <a:t>　合併以前の旧町時代の大型施設の建設に加え、合併後には合併特例債を活用した大型事業を実施してきた結果、地方債現在高が多額となっていることが要因である。</a:t>
          </a:r>
          <a:endParaRPr kumimoji="1" lang="en-US" altLang="ja-JP" sz="1200">
            <a:latin typeface="ＭＳ Ｐゴシック"/>
          </a:endParaRPr>
        </a:p>
        <a:p>
          <a:r>
            <a:rPr kumimoji="1" lang="ja-JP" altLang="en-US" sz="1200">
              <a:latin typeface="ＭＳ Ｐゴシック"/>
            </a:rPr>
            <a:t>　</a:t>
          </a:r>
          <a:r>
            <a:rPr kumimoji="1" lang="en-US" altLang="ja-JP" sz="1200">
              <a:latin typeface="ＭＳ Ｐゴシック"/>
            </a:rPr>
            <a:t>H28</a:t>
          </a:r>
          <a:r>
            <a:rPr kumimoji="1" lang="ja-JP" altLang="en-US" sz="1200">
              <a:latin typeface="ＭＳ Ｐゴシック"/>
            </a:rPr>
            <a:t>は新病院建設のため、多額の病院事業債を発行したことにより、数値の改善ペースが鈍化したが、将来への負担軽減のため、地方債発行額の抑制や繰上償還による地方債現在高の削減、交付税算入率の高い地方債の選択、充当可能基金の積立などに努める。</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20</xdr:row>
      <xdr:rowOff>33951</xdr:rowOff>
    </xdr:to>
    <xdr:cxnSp macro="">
      <xdr:nvCxnSpPr>
        <xdr:cNvPr id="439" name="直線コネクタ 438"/>
        <xdr:cNvCxnSpPr/>
      </xdr:nvCxnSpPr>
      <xdr:spPr>
        <a:xfrm flipV="1">
          <a:off x="17018000" y="2370667"/>
          <a:ext cx="0" cy="1092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6028</xdr:rowOff>
    </xdr:from>
    <xdr:ext cx="762000" cy="259045"/>
    <xdr:sp macro="" textlink="">
      <xdr:nvSpPr>
        <xdr:cNvPr id="440" name="将来負担の状況最小値テキスト"/>
        <xdr:cNvSpPr txBox="1"/>
      </xdr:nvSpPr>
      <xdr:spPr>
        <a:xfrm>
          <a:off x="17106900" y="343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24</xdr:col>
      <xdr:colOff>469900</xdr:colOff>
      <xdr:row>20</xdr:row>
      <xdr:rowOff>33951</xdr:rowOff>
    </xdr:from>
    <xdr:to>
      <xdr:col>24</xdr:col>
      <xdr:colOff>647700</xdr:colOff>
      <xdr:row>20</xdr:row>
      <xdr:rowOff>33951</xdr:rowOff>
    </xdr:to>
    <xdr:cxnSp macro="">
      <xdr:nvCxnSpPr>
        <xdr:cNvPr id="441" name="直線コネクタ 440"/>
        <xdr:cNvCxnSpPr/>
      </xdr:nvCxnSpPr>
      <xdr:spPr>
        <a:xfrm>
          <a:off x="16929100" y="3462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66379</xdr:rowOff>
    </xdr:from>
    <xdr:to>
      <xdr:col>24</xdr:col>
      <xdr:colOff>558800</xdr:colOff>
      <xdr:row>18</xdr:row>
      <xdr:rowOff>154855</xdr:rowOff>
    </xdr:to>
    <xdr:cxnSp macro="">
      <xdr:nvCxnSpPr>
        <xdr:cNvPr id="444" name="直線コネクタ 443"/>
        <xdr:cNvCxnSpPr/>
      </xdr:nvCxnSpPr>
      <xdr:spPr>
        <a:xfrm flipV="1">
          <a:off x="16179800" y="3152479"/>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74312</xdr:rowOff>
    </xdr:from>
    <xdr:ext cx="762000" cy="259045"/>
    <xdr:sp macro="" textlink="">
      <xdr:nvSpPr>
        <xdr:cNvPr id="445" name="将来負担の状況平均値テキスト"/>
        <xdr:cNvSpPr txBox="1"/>
      </xdr:nvSpPr>
      <xdr:spPr>
        <a:xfrm>
          <a:off x="17106900" y="24746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57785</xdr:rowOff>
    </xdr:from>
    <xdr:to>
      <xdr:col>24</xdr:col>
      <xdr:colOff>609600</xdr:colOff>
      <xdr:row>15</xdr:row>
      <xdr:rowOff>159385</xdr:rowOff>
    </xdr:to>
    <xdr:sp macro="" textlink="">
      <xdr:nvSpPr>
        <xdr:cNvPr id="446" name="フローチャート : 判断 445"/>
        <xdr:cNvSpPr/>
      </xdr:nvSpPr>
      <xdr:spPr>
        <a:xfrm>
          <a:off x="16967200" y="262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154855</xdr:rowOff>
    </xdr:from>
    <xdr:to>
      <xdr:col>23</xdr:col>
      <xdr:colOff>406400</xdr:colOff>
      <xdr:row>20</xdr:row>
      <xdr:rowOff>83015</xdr:rowOff>
    </xdr:to>
    <xdr:cxnSp macro="">
      <xdr:nvCxnSpPr>
        <xdr:cNvPr id="447" name="直線コネクタ 446"/>
        <xdr:cNvCxnSpPr/>
      </xdr:nvCxnSpPr>
      <xdr:spPr>
        <a:xfrm flipV="1">
          <a:off x="15290800" y="3240955"/>
          <a:ext cx="889000" cy="27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82042</xdr:rowOff>
    </xdr:from>
    <xdr:to>
      <xdr:col>23</xdr:col>
      <xdr:colOff>457200</xdr:colOff>
      <xdr:row>15</xdr:row>
      <xdr:rowOff>12192</xdr:rowOff>
    </xdr:to>
    <xdr:sp macro="" textlink="">
      <xdr:nvSpPr>
        <xdr:cNvPr id="448" name="フローチャート : 判断 447"/>
        <xdr:cNvSpPr/>
      </xdr:nvSpPr>
      <xdr:spPr>
        <a:xfrm>
          <a:off x="16129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22369</xdr:rowOff>
    </xdr:from>
    <xdr:ext cx="736600" cy="259045"/>
    <xdr:sp macro="" textlink="">
      <xdr:nvSpPr>
        <xdr:cNvPr id="449" name="テキスト ボックス 448"/>
        <xdr:cNvSpPr txBox="1"/>
      </xdr:nvSpPr>
      <xdr:spPr>
        <a:xfrm>
          <a:off x="15798800" y="225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83015</xdr:rowOff>
    </xdr:from>
    <xdr:to>
      <xdr:col>22</xdr:col>
      <xdr:colOff>203200</xdr:colOff>
      <xdr:row>20</xdr:row>
      <xdr:rowOff>150580</xdr:rowOff>
    </xdr:to>
    <xdr:cxnSp macro="">
      <xdr:nvCxnSpPr>
        <xdr:cNvPr id="450" name="直線コネクタ 449"/>
        <xdr:cNvCxnSpPr/>
      </xdr:nvCxnSpPr>
      <xdr:spPr>
        <a:xfrm flipV="1">
          <a:off x="14401800" y="3512015"/>
          <a:ext cx="889000" cy="6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1609</xdr:rowOff>
    </xdr:from>
    <xdr:to>
      <xdr:col>22</xdr:col>
      <xdr:colOff>254000</xdr:colOff>
      <xdr:row>14</xdr:row>
      <xdr:rowOff>103209</xdr:rowOff>
    </xdr:to>
    <xdr:sp macro="" textlink="">
      <xdr:nvSpPr>
        <xdr:cNvPr id="451" name="フローチャート : 判断 450"/>
        <xdr:cNvSpPr/>
      </xdr:nvSpPr>
      <xdr:spPr>
        <a:xfrm>
          <a:off x="15240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113386</xdr:rowOff>
    </xdr:from>
    <xdr:ext cx="762000" cy="259045"/>
    <xdr:sp macro="" textlink="">
      <xdr:nvSpPr>
        <xdr:cNvPr id="452" name="テキスト ボックス 451"/>
        <xdr:cNvSpPr txBox="1"/>
      </xdr:nvSpPr>
      <xdr:spPr>
        <a:xfrm>
          <a:off x="14909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150580</xdr:rowOff>
    </xdr:from>
    <xdr:to>
      <xdr:col>21</xdr:col>
      <xdr:colOff>0</xdr:colOff>
      <xdr:row>21</xdr:row>
      <xdr:rowOff>82889</xdr:rowOff>
    </xdr:to>
    <xdr:cxnSp macro="">
      <xdr:nvCxnSpPr>
        <xdr:cNvPr id="453" name="直線コネクタ 452"/>
        <xdr:cNvCxnSpPr/>
      </xdr:nvCxnSpPr>
      <xdr:spPr>
        <a:xfrm flipV="1">
          <a:off x="13512800" y="3579580"/>
          <a:ext cx="8890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71586</xdr:rowOff>
    </xdr:from>
    <xdr:to>
      <xdr:col>21</xdr:col>
      <xdr:colOff>50800</xdr:colOff>
      <xdr:row>15</xdr:row>
      <xdr:rowOff>1736</xdr:rowOff>
    </xdr:to>
    <xdr:sp macro="" textlink="">
      <xdr:nvSpPr>
        <xdr:cNvPr id="454" name="フローチャート : 判断 453"/>
        <xdr:cNvSpPr/>
      </xdr:nvSpPr>
      <xdr:spPr>
        <a:xfrm>
          <a:off x="14351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11913</xdr:rowOff>
    </xdr:from>
    <xdr:ext cx="762000" cy="259045"/>
    <xdr:sp macro="" textlink="">
      <xdr:nvSpPr>
        <xdr:cNvPr id="455" name="テキスト ボックス 454"/>
        <xdr:cNvSpPr txBox="1"/>
      </xdr:nvSpPr>
      <xdr:spPr>
        <a:xfrm>
          <a:off x="14020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156041</xdr:rowOff>
    </xdr:from>
    <xdr:to>
      <xdr:col>19</xdr:col>
      <xdr:colOff>533400</xdr:colOff>
      <xdr:row>15</xdr:row>
      <xdr:rowOff>86191</xdr:rowOff>
    </xdr:to>
    <xdr:sp macro="" textlink="">
      <xdr:nvSpPr>
        <xdr:cNvPr id="456" name="フローチャート : 判断 455"/>
        <xdr:cNvSpPr/>
      </xdr:nvSpPr>
      <xdr:spPr>
        <a:xfrm>
          <a:off x="13462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96368</xdr:rowOff>
    </xdr:from>
    <xdr:ext cx="762000" cy="259045"/>
    <xdr:sp macro="" textlink="">
      <xdr:nvSpPr>
        <xdr:cNvPr id="457" name="テキスト ボックス 456"/>
        <xdr:cNvSpPr txBox="1"/>
      </xdr:nvSpPr>
      <xdr:spPr>
        <a:xfrm>
          <a:off x="13131800" y="232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15579</xdr:rowOff>
    </xdr:from>
    <xdr:to>
      <xdr:col>24</xdr:col>
      <xdr:colOff>609600</xdr:colOff>
      <xdr:row>18</xdr:row>
      <xdr:rowOff>117179</xdr:rowOff>
    </xdr:to>
    <xdr:sp macro="" textlink="">
      <xdr:nvSpPr>
        <xdr:cNvPr id="463" name="円/楕円 462"/>
        <xdr:cNvSpPr/>
      </xdr:nvSpPr>
      <xdr:spPr>
        <a:xfrm>
          <a:off x="16967200" y="310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159106</xdr:rowOff>
    </xdr:from>
    <xdr:ext cx="762000" cy="259045"/>
    <xdr:sp macro="" textlink="">
      <xdr:nvSpPr>
        <xdr:cNvPr id="464" name="将来負担の状況該当値テキスト"/>
        <xdr:cNvSpPr txBox="1"/>
      </xdr:nvSpPr>
      <xdr:spPr>
        <a:xfrm>
          <a:off x="17106900" y="307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104055</xdr:rowOff>
    </xdr:from>
    <xdr:to>
      <xdr:col>23</xdr:col>
      <xdr:colOff>457200</xdr:colOff>
      <xdr:row>19</xdr:row>
      <xdr:rowOff>34205</xdr:rowOff>
    </xdr:to>
    <xdr:sp macro="" textlink="">
      <xdr:nvSpPr>
        <xdr:cNvPr id="465" name="円/楕円 464"/>
        <xdr:cNvSpPr/>
      </xdr:nvSpPr>
      <xdr:spPr>
        <a:xfrm>
          <a:off x="16129000" y="319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18982</xdr:rowOff>
    </xdr:from>
    <xdr:ext cx="736600" cy="259045"/>
    <xdr:sp macro="" textlink="">
      <xdr:nvSpPr>
        <xdr:cNvPr id="466" name="テキスト ボックス 465"/>
        <xdr:cNvSpPr txBox="1"/>
      </xdr:nvSpPr>
      <xdr:spPr>
        <a:xfrm>
          <a:off x="15798800" y="3276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32215</xdr:rowOff>
    </xdr:from>
    <xdr:to>
      <xdr:col>22</xdr:col>
      <xdr:colOff>254000</xdr:colOff>
      <xdr:row>20</xdr:row>
      <xdr:rowOff>133815</xdr:rowOff>
    </xdr:to>
    <xdr:sp macro="" textlink="">
      <xdr:nvSpPr>
        <xdr:cNvPr id="467" name="円/楕円 466"/>
        <xdr:cNvSpPr/>
      </xdr:nvSpPr>
      <xdr:spPr>
        <a:xfrm>
          <a:off x="15240000" y="346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118592</xdr:rowOff>
    </xdr:from>
    <xdr:ext cx="762000" cy="259045"/>
    <xdr:sp macro="" textlink="">
      <xdr:nvSpPr>
        <xdr:cNvPr id="468" name="テキスト ボックス 467"/>
        <xdr:cNvSpPr txBox="1"/>
      </xdr:nvSpPr>
      <xdr:spPr>
        <a:xfrm>
          <a:off x="14909800" y="354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141.9</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99780</xdr:rowOff>
    </xdr:from>
    <xdr:to>
      <xdr:col>21</xdr:col>
      <xdr:colOff>50800</xdr:colOff>
      <xdr:row>21</xdr:row>
      <xdr:rowOff>29930</xdr:rowOff>
    </xdr:to>
    <xdr:sp macro="" textlink="">
      <xdr:nvSpPr>
        <xdr:cNvPr id="469" name="円/楕円 468"/>
        <xdr:cNvSpPr/>
      </xdr:nvSpPr>
      <xdr:spPr>
        <a:xfrm>
          <a:off x="14351000" y="352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14707</xdr:rowOff>
    </xdr:from>
    <xdr:ext cx="762000" cy="259045"/>
    <xdr:sp macro="" textlink="">
      <xdr:nvSpPr>
        <xdr:cNvPr id="470" name="テキスト ボックス 469"/>
        <xdr:cNvSpPr txBox="1"/>
      </xdr:nvSpPr>
      <xdr:spPr>
        <a:xfrm>
          <a:off x="14020800" y="361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150.3</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32089</xdr:rowOff>
    </xdr:from>
    <xdr:to>
      <xdr:col>19</xdr:col>
      <xdr:colOff>533400</xdr:colOff>
      <xdr:row>21</xdr:row>
      <xdr:rowOff>133689</xdr:rowOff>
    </xdr:to>
    <xdr:sp macro="" textlink="">
      <xdr:nvSpPr>
        <xdr:cNvPr id="471" name="円/楕円 470"/>
        <xdr:cNvSpPr/>
      </xdr:nvSpPr>
      <xdr:spPr>
        <a:xfrm>
          <a:off x="13462000" y="363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118466</xdr:rowOff>
    </xdr:from>
    <xdr:ext cx="762000" cy="259045"/>
    <xdr:sp macro="" textlink="">
      <xdr:nvSpPr>
        <xdr:cNvPr id="472" name="テキスト ボックス 471"/>
        <xdr:cNvSpPr txBox="1"/>
      </xdr:nvSpPr>
      <xdr:spPr>
        <a:xfrm>
          <a:off x="13131800" y="371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石川県宝達志水町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13,629
13,484
111.52
8,696,838
8,428,478
266,310
5,287,908
10,570,578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97.2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Ｈ</a:t>
          </a:r>
          <a:r>
            <a:rPr kumimoji="1" lang="en-US" altLang="ja-JP" sz="1200">
              <a:latin typeface="ＭＳ Ｐゴシック"/>
            </a:rPr>
            <a:t>24</a:t>
          </a:r>
          <a:r>
            <a:rPr kumimoji="1" lang="ja-JP" altLang="en-US" sz="1200">
              <a:latin typeface="ＭＳ Ｐゴシック"/>
            </a:rPr>
            <a:t>年度には、特殊事情として、退職者増により退職手当負担金の大幅な増があったことにより類似団体平均を上回っているが、全般的には類似団体平均を下回る水準にある。</a:t>
          </a:r>
          <a:endParaRPr kumimoji="1" lang="en-US" altLang="ja-JP" sz="1200">
            <a:latin typeface="ＭＳ Ｐゴシック"/>
          </a:endParaRPr>
        </a:p>
        <a:p>
          <a:r>
            <a:rPr kumimoji="1" lang="ja-JP" altLang="en-US" sz="1200">
              <a:latin typeface="ＭＳ Ｐゴシック"/>
            </a:rPr>
            <a:t>　従前から、人件費に係る経常収支比率が低いのは、給与のカットによる抑制措置などもあり、ラスパイレス指数が低水準にあること、職員数が類似団体平均よりも少ないことが要因であった。</a:t>
          </a:r>
          <a:endParaRPr kumimoji="1" lang="en-US" altLang="ja-JP" sz="1200">
            <a:latin typeface="ＭＳ Ｐゴシック"/>
          </a:endParaRPr>
        </a:p>
        <a:p>
          <a:r>
            <a:rPr kumimoji="1" lang="ja-JP" altLang="en-US" sz="1200">
              <a:latin typeface="ＭＳ Ｐゴシック"/>
            </a:rPr>
            <a:t>　今後も職員数の定員管理の適正化に努め、数値の上昇抑制に努める。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46990</xdr:rowOff>
    </xdr:from>
    <xdr:to>
      <xdr:col>7</xdr:col>
      <xdr:colOff>15875</xdr:colOff>
      <xdr:row>40</xdr:row>
      <xdr:rowOff>104140</xdr:rowOff>
    </xdr:to>
    <xdr:cxnSp macro="">
      <xdr:nvCxnSpPr>
        <xdr:cNvPr id="61" name="直線コネクタ 60"/>
        <xdr:cNvCxnSpPr/>
      </xdr:nvCxnSpPr>
      <xdr:spPr>
        <a:xfrm flipV="1">
          <a:off x="4826000" y="57048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133367</xdr:rowOff>
    </xdr:from>
    <xdr:ext cx="762000" cy="259045"/>
    <xdr:sp macro="" textlink="">
      <xdr:nvSpPr>
        <xdr:cNvPr id="64"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46990</xdr:rowOff>
    </xdr:from>
    <xdr:to>
      <xdr:col>7</xdr:col>
      <xdr:colOff>104775</xdr:colOff>
      <xdr:row>33</xdr:row>
      <xdr:rowOff>46990</xdr:rowOff>
    </xdr:to>
    <xdr:cxnSp macro="">
      <xdr:nvCxnSpPr>
        <xdr:cNvPr id="65" name="直線コネクタ 64"/>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73660</xdr:rowOff>
    </xdr:from>
    <xdr:to>
      <xdr:col>7</xdr:col>
      <xdr:colOff>15875</xdr:colOff>
      <xdr:row>34</xdr:row>
      <xdr:rowOff>96520</xdr:rowOff>
    </xdr:to>
    <xdr:cxnSp macro="">
      <xdr:nvCxnSpPr>
        <xdr:cNvPr id="66" name="直線コネクタ 65"/>
        <xdr:cNvCxnSpPr/>
      </xdr:nvCxnSpPr>
      <xdr:spPr>
        <a:xfrm>
          <a:off x="3987800" y="59029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120667</xdr:rowOff>
    </xdr:from>
    <xdr:ext cx="762000" cy="259045"/>
    <xdr:sp macro="" textlink="">
      <xdr:nvSpPr>
        <xdr:cNvPr id="67" name="人件費平均値テキスト"/>
        <xdr:cNvSpPr txBox="1"/>
      </xdr:nvSpPr>
      <xdr:spPr>
        <a:xfrm>
          <a:off x="4914900" y="6121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148590</xdr:rowOff>
    </xdr:from>
    <xdr:to>
      <xdr:col>7</xdr:col>
      <xdr:colOff>66675</xdr:colOff>
      <xdr:row>36</xdr:row>
      <xdr:rowOff>78740</xdr:rowOff>
    </xdr:to>
    <xdr:sp macro="" textlink="">
      <xdr:nvSpPr>
        <xdr:cNvPr id="68" name="フローチャート : 判断 67"/>
        <xdr:cNvSpPr/>
      </xdr:nvSpPr>
      <xdr:spPr>
        <a:xfrm>
          <a:off x="47752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73660</xdr:rowOff>
    </xdr:from>
    <xdr:to>
      <xdr:col>5</xdr:col>
      <xdr:colOff>549275</xdr:colOff>
      <xdr:row>34</xdr:row>
      <xdr:rowOff>165100</xdr:rowOff>
    </xdr:to>
    <xdr:cxnSp macro="">
      <xdr:nvCxnSpPr>
        <xdr:cNvPr id="69" name="直線コネクタ 68"/>
        <xdr:cNvCxnSpPr/>
      </xdr:nvCxnSpPr>
      <xdr:spPr>
        <a:xfrm flipV="1">
          <a:off x="3098800" y="59029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1" name="テキスト ボックス 70"/>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142240</xdr:rowOff>
    </xdr:from>
    <xdr:to>
      <xdr:col>4</xdr:col>
      <xdr:colOff>346075</xdr:colOff>
      <xdr:row>34</xdr:row>
      <xdr:rowOff>165100</xdr:rowOff>
    </xdr:to>
    <xdr:cxnSp macro="">
      <xdr:nvCxnSpPr>
        <xdr:cNvPr id="72" name="直線コネクタ 71"/>
        <xdr:cNvCxnSpPr/>
      </xdr:nvCxnSpPr>
      <xdr:spPr>
        <a:xfrm>
          <a:off x="2209800" y="5971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114300</xdr:rowOff>
    </xdr:from>
    <xdr:to>
      <xdr:col>4</xdr:col>
      <xdr:colOff>396875</xdr:colOff>
      <xdr:row>37</xdr:row>
      <xdr:rowOff>44450</xdr:rowOff>
    </xdr:to>
    <xdr:sp macro="" textlink="">
      <xdr:nvSpPr>
        <xdr:cNvPr id="73" name="フローチャート :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142240</xdr:rowOff>
    </xdr:from>
    <xdr:to>
      <xdr:col>3</xdr:col>
      <xdr:colOff>142875</xdr:colOff>
      <xdr:row>37</xdr:row>
      <xdr:rowOff>62230</xdr:rowOff>
    </xdr:to>
    <xdr:cxnSp macro="">
      <xdr:nvCxnSpPr>
        <xdr:cNvPr id="75" name="直線コネクタ 74"/>
        <xdr:cNvCxnSpPr/>
      </xdr:nvCxnSpPr>
      <xdr:spPr>
        <a:xfrm flipV="1">
          <a:off x="1320800" y="5971540"/>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91440</xdr:rowOff>
    </xdr:from>
    <xdr:to>
      <xdr:col>3</xdr:col>
      <xdr:colOff>193675</xdr:colOff>
      <xdr:row>37</xdr:row>
      <xdr:rowOff>21590</xdr:rowOff>
    </xdr:to>
    <xdr:sp macro="" textlink="">
      <xdr:nvSpPr>
        <xdr:cNvPr id="76" name="フローチャート :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6367</xdr:rowOff>
    </xdr:from>
    <xdr:ext cx="762000" cy="259045"/>
    <xdr:sp macro="" textlink="">
      <xdr:nvSpPr>
        <xdr:cNvPr id="77" name="テキスト ボックス 76"/>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100347</xdr:rowOff>
    </xdr:from>
    <xdr:ext cx="762000" cy="259045"/>
    <xdr:sp macro="" textlink="">
      <xdr:nvSpPr>
        <xdr:cNvPr id="79" name="テキスト ボックス 78"/>
        <xdr:cNvSpPr txBox="1"/>
      </xdr:nvSpPr>
      <xdr:spPr>
        <a:xfrm>
          <a:off x="939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45720</xdr:rowOff>
    </xdr:from>
    <xdr:to>
      <xdr:col>7</xdr:col>
      <xdr:colOff>66675</xdr:colOff>
      <xdr:row>34</xdr:row>
      <xdr:rowOff>147320</xdr:rowOff>
    </xdr:to>
    <xdr:sp macro="" textlink="">
      <xdr:nvSpPr>
        <xdr:cNvPr id="85" name="円/楕円 84"/>
        <xdr:cNvSpPr/>
      </xdr:nvSpPr>
      <xdr:spPr>
        <a:xfrm>
          <a:off x="47752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62247</xdr:rowOff>
    </xdr:from>
    <xdr:ext cx="762000" cy="259045"/>
    <xdr:sp macro="" textlink="">
      <xdr:nvSpPr>
        <xdr:cNvPr id="86" name="人件費該当値テキスト"/>
        <xdr:cNvSpPr txBox="1"/>
      </xdr:nvSpPr>
      <xdr:spPr>
        <a:xfrm>
          <a:off x="49149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22860</xdr:rowOff>
    </xdr:from>
    <xdr:to>
      <xdr:col>5</xdr:col>
      <xdr:colOff>600075</xdr:colOff>
      <xdr:row>34</xdr:row>
      <xdr:rowOff>124460</xdr:rowOff>
    </xdr:to>
    <xdr:sp macro="" textlink="">
      <xdr:nvSpPr>
        <xdr:cNvPr id="87" name="円/楕円 86"/>
        <xdr:cNvSpPr/>
      </xdr:nvSpPr>
      <xdr:spPr>
        <a:xfrm>
          <a:off x="3937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134637</xdr:rowOff>
    </xdr:from>
    <xdr:ext cx="736600" cy="259045"/>
    <xdr:sp macro="" textlink="">
      <xdr:nvSpPr>
        <xdr:cNvPr id="88" name="テキスト ボックス 87"/>
        <xdr:cNvSpPr txBox="1"/>
      </xdr:nvSpPr>
      <xdr:spPr>
        <a:xfrm>
          <a:off x="3606800" y="562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114300</xdr:rowOff>
    </xdr:from>
    <xdr:to>
      <xdr:col>4</xdr:col>
      <xdr:colOff>396875</xdr:colOff>
      <xdr:row>35</xdr:row>
      <xdr:rowOff>44450</xdr:rowOff>
    </xdr:to>
    <xdr:sp macro="" textlink="">
      <xdr:nvSpPr>
        <xdr:cNvPr id="89" name="円/楕円 88"/>
        <xdr:cNvSpPr/>
      </xdr:nvSpPr>
      <xdr:spPr>
        <a:xfrm>
          <a:off x="3048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54627</xdr:rowOff>
    </xdr:from>
    <xdr:ext cx="762000" cy="259045"/>
    <xdr:sp macro="" textlink="">
      <xdr:nvSpPr>
        <xdr:cNvPr id="90" name="テキスト ボックス 89"/>
        <xdr:cNvSpPr txBox="1"/>
      </xdr:nvSpPr>
      <xdr:spPr>
        <a:xfrm>
          <a:off x="2717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91440</xdr:rowOff>
    </xdr:from>
    <xdr:to>
      <xdr:col>3</xdr:col>
      <xdr:colOff>193675</xdr:colOff>
      <xdr:row>35</xdr:row>
      <xdr:rowOff>21590</xdr:rowOff>
    </xdr:to>
    <xdr:sp macro="" textlink="">
      <xdr:nvSpPr>
        <xdr:cNvPr id="91" name="円/楕円 90"/>
        <xdr:cNvSpPr/>
      </xdr:nvSpPr>
      <xdr:spPr>
        <a:xfrm>
          <a:off x="2159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31767</xdr:rowOff>
    </xdr:from>
    <xdr:ext cx="762000" cy="259045"/>
    <xdr:sp macro="" textlink="">
      <xdr:nvSpPr>
        <xdr:cNvPr id="92" name="テキスト ボックス 91"/>
        <xdr:cNvSpPr txBox="1"/>
      </xdr:nvSpPr>
      <xdr:spPr>
        <a:xfrm>
          <a:off x="1828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93" name="円/楕円 92"/>
        <xdr:cNvSpPr/>
      </xdr:nvSpPr>
      <xdr:spPr>
        <a:xfrm>
          <a:off x="127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97807</xdr:rowOff>
    </xdr:from>
    <xdr:ext cx="762000" cy="259045"/>
    <xdr:sp macro="" textlink="">
      <xdr:nvSpPr>
        <xdr:cNvPr id="94" name="テキスト ボックス 93"/>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物件費に係る経常収支比率は、近年、類似団体平均値を下回り推移している。</a:t>
          </a:r>
          <a:endParaRPr kumimoji="1" lang="en-US" altLang="ja-JP" sz="1300">
            <a:latin typeface="ＭＳ Ｐゴシック"/>
          </a:endParaRPr>
        </a:p>
        <a:p>
          <a:r>
            <a:rPr kumimoji="1" lang="ja-JP" altLang="en-US" sz="1300">
              <a:latin typeface="ＭＳ Ｐゴシック"/>
            </a:rPr>
            <a:t>　これは、行財政改革の推進によって事務経費全般の削減に努めているためである。</a:t>
          </a:r>
          <a:endParaRPr kumimoji="1" lang="en-US" altLang="ja-JP" sz="1300">
            <a:latin typeface="ＭＳ Ｐゴシック"/>
          </a:endParaRPr>
        </a:p>
        <a:p>
          <a:r>
            <a:rPr kumimoji="1" lang="ja-JP" altLang="en-US" sz="1300">
              <a:latin typeface="ＭＳ Ｐゴシック"/>
            </a:rPr>
            <a:t>　今後も事務の効率化による経費の削減に努める。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21</xdr:row>
      <xdr:rowOff>46990</xdr:rowOff>
    </xdr:to>
    <xdr:cxnSp macro="">
      <xdr:nvCxnSpPr>
        <xdr:cNvPr id="122" name="直線コネクタ 121"/>
        <xdr:cNvCxnSpPr/>
      </xdr:nvCxnSpPr>
      <xdr:spPr>
        <a:xfrm flipV="1">
          <a:off x="16510000" y="24358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19067</xdr:rowOff>
    </xdr:from>
    <xdr:ext cx="762000" cy="259045"/>
    <xdr:sp macro="" textlink="">
      <xdr:nvSpPr>
        <xdr:cNvPr id="123"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21</xdr:row>
      <xdr:rowOff>46990</xdr:rowOff>
    </xdr:from>
    <xdr:to>
      <xdr:col>24</xdr:col>
      <xdr:colOff>120650</xdr:colOff>
      <xdr:row>21</xdr:row>
      <xdr:rowOff>46990</xdr:rowOff>
    </xdr:to>
    <xdr:cxnSp macro="">
      <xdr:nvCxnSpPr>
        <xdr:cNvPr id="124" name="直線コネクタ 123"/>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46990</xdr:rowOff>
    </xdr:from>
    <xdr:to>
      <xdr:col>24</xdr:col>
      <xdr:colOff>31750</xdr:colOff>
      <xdr:row>15</xdr:row>
      <xdr:rowOff>92710</xdr:rowOff>
    </xdr:to>
    <xdr:cxnSp macro="">
      <xdr:nvCxnSpPr>
        <xdr:cNvPr id="127" name="直線コネクタ 126"/>
        <xdr:cNvCxnSpPr/>
      </xdr:nvCxnSpPr>
      <xdr:spPr>
        <a:xfrm>
          <a:off x="15671800" y="26187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93997</xdr:rowOff>
    </xdr:from>
    <xdr:ext cx="762000" cy="259045"/>
    <xdr:sp macro="" textlink="">
      <xdr:nvSpPr>
        <xdr:cNvPr id="128" name="物件費平均値テキスト"/>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29" name="フローチャート : 判断 128"/>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39370</xdr:rowOff>
    </xdr:from>
    <xdr:to>
      <xdr:col>22</xdr:col>
      <xdr:colOff>565150</xdr:colOff>
      <xdr:row>15</xdr:row>
      <xdr:rowOff>46990</xdr:rowOff>
    </xdr:to>
    <xdr:cxnSp macro="">
      <xdr:nvCxnSpPr>
        <xdr:cNvPr id="130" name="直線コネクタ 129"/>
        <xdr:cNvCxnSpPr/>
      </xdr:nvCxnSpPr>
      <xdr:spPr>
        <a:xfrm>
          <a:off x="14782800" y="2611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83820</xdr:rowOff>
    </xdr:from>
    <xdr:to>
      <xdr:col>22</xdr:col>
      <xdr:colOff>615950</xdr:colOff>
      <xdr:row>17</xdr:row>
      <xdr:rowOff>13970</xdr:rowOff>
    </xdr:to>
    <xdr:sp macro="" textlink="">
      <xdr:nvSpPr>
        <xdr:cNvPr id="131" name="フローチャート : 判断 130"/>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170197</xdr:rowOff>
    </xdr:from>
    <xdr:ext cx="736600" cy="259045"/>
    <xdr:sp macro="" textlink="">
      <xdr:nvSpPr>
        <xdr:cNvPr id="132" name="テキスト ボックス 131"/>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165100</xdr:rowOff>
    </xdr:from>
    <xdr:to>
      <xdr:col>21</xdr:col>
      <xdr:colOff>361950</xdr:colOff>
      <xdr:row>15</xdr:row>
      <xdr:rowOff>39370</xdr:rowOff>
    </xdr:to>
    <xdr:cxnSp macro="">
      <xdr:nvCxnSpPr>
        <xdr:cNvPr id="133" name="直線コネクタ 132"/>
        <xdr:cNvCxnSpPr/>
      </xdr:nvCxnSpPr>
      <xdr:spPr>
        <a:xfrm>
          <a:off x="13893800" y="2565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60960</xdr:rowOff>
    </xdr:from>
    <xdr:to>
      <xdr:col>21</xdr:col>
      <xdr:colOff>412750</xdr:colOff>
      <xdr:row>16</xdr:row>
      <xdr:rowOff>162560</xdr:rowOff>
    </xdr:to>
    <xdr:sp macro="" textlink="">
      <xdr:nvSpPr>
        <xdr:cNvPr id="134" name="フローチャート : 判断 133"/>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147337</xdr:rowOff>
    </xdr:from>
    <xdr:ext cx="762000" cy="259045"/>
    <xdr:sp macro="" textlink="">
      <xdr:nvSpPr>
        <xdr:cNvPr id="135" name="テキスト ボックス 134"/>
        <xdr:cNvSpPr txBox="1"/>
      </xdr:nvSpPr>
      <xdr:spPr>
        <a:xfrm>
          <a:off x="14401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165100</xdr:rowOff>
    </xdr:from>
    <xdr:to>
      <xdr:col>20</xdr:col>
      <xdr:colOff>158750</xdr:colOff>
      <xdr:row>15</xdr:row>
      <xdr:rowOff>1270</xdr:rowOff>
    </xdr:to>
    <xdr:cxnSp macro="">
      <xdr:nvCxnSpPr>
        <xdr:cNvPr id="136" name="直線コネクタ 135"/>
        <xdr:cNvCxnSpPr/>
      </xdr:nvCxnSpPr>
      <xdr:spPr>
        <a:xfrm flipV="1">
          <a:off x="13004800" y="2565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22860</xdr:rowOff>
    </xdr:from>
    <xdr:to>
      <xdr:col>20</xdr:col>
      <xdr:colOff>209550</xdr:colOff>
      <xdr:row>16</xdr:row>
      <xdr:rowOff>124460</xdr:rowOff>
    </xdr:to>
    <xdr:sp macro="" textlink="">
      <xdr:nvSpPr>
        <xdr:cNvPr id="137" name="フローチャート : 判断 136"/>
        <xdr:cNvSpPr/>
      </xdr:nvSpPr>
      <xdr:spPr>
        <a:xfrm>
          <a:off x="13843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109237</xdr:rowOff>
    </xdr:from>
    <xdr:ext cx="762000" cy="259045"/>
    <xdr:sp macro="" textlink="">
      <xdr:nvSpPr>
        <xdr:cNvPr id="138" name="テキスト ボックス 137"/>
        <xdr:cNvSpPr txBox="1"/>
      </xdr:nvSpPr>
      <xdr:spPr>
        <a:xfrm>
          <a:off x="13512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9" name="フローチャート : 判断 138"/>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40" name="テキスト ボックス 139"/>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41910</xdr:rowOff>
    </xdr:from>
    <xdr:to>
      <xdr:col>24</xdr:col>
      <xdr:colOff>82550</xdr:colOff>
      <xdr:row>15</xdr:row>
      <xdr:rowOff>143510</xdr:rowOff>
    </xdr:to>
    <xdr:sp macro="" textlink="">
      <xdr:nvSpPr>
        <xdr:cNvPr id="146" name="円/楕円 145"/>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58437</xdr:rowOff>
    </xdr:from>
    <xdr:ext cx="762000" cy="259045"/>
    <xdr:sp macro="" textlink="">
      <xdr:nvSpPr>
        <xdr:cNvPr id="147" name="物件費該当値テキスト"/>
        <xdr:cNvSpPr txBox="1"/>
      </xdr:nvSpPr>
      <xdr:spPr>
        <a:xfrm>
          <a:off x="165989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167640</xdr:rowOff>
    </xdr:from>
    <xdr:to>
      <xdr:col>22</xdr:col>
      <xdr:colOff>615950</xdr:colOff>
      <xdr:row>15</xdr:row>
      <xdr:rowOff>97790</xdr:rowOff>
    </xdr:to>
    <xdr:sp macro="" textlink="">
      <xdr:nvSpPr>
        <xdr:cNvPr id="148" name="円/楕円 147"/>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107967</xdr:rowOff>
    </xdr:from>
    <xdr:ext cx="736600" cy="259045"/>
    <xdr:sp macro="" textlink="">
      <xdr:nvSpPr>
        <xdr:cNvPr id="149" name="テキスト ボックス 148"/>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160020</xdr:rowOff>
    </xdr:from>
    <xdr:to>
      <xdr:col>21</xdr:col>
      <xdr:colOff>412750</xdr:colOff>
      <xdr:row>15</xdr:row>
      <xdr:rowOff>90170</xdr:rowOff>
    </xdr:to>
    <xdr:sp macro="" textlink="">
      <xdr:nvSpPr>
        <xdr:cNvPr id="150" name="円/楕円 149"/>
        <xdr:cNvSpPr/>
      </xdr:nvSpPr>
      <xdr:spPr>
        <a:xfrm>
          <a:off x="14732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100347</xdr:rowOff>
    </xdr:from>
    <xdr:ext cx="762000" cy="259045"/>
    <xdr:sp macro="" textlink="">
      <xdr:nvSpPr>
        <xdr:cNvPr id="151" name="テキスト ボックス 150"/>
        <xdr:cNvSpPr txBox="1"/>
      </xdr:nvSpPr>
      <xdr:spPr>
        <a:xfrm>
          <a:off x="14401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114300</xdr:rowOff>
    </xdr:from>
    <xdr:to>
      <xdr:col>20</xdr:col>
      <xdr:colOff>209550</xdr:colOff>
      <xdr:row>15</xdr:row>
      <xdr:rowOff>44450</xdr:rowOff>
    </xdr:to>
    <xdr:sp macro="" textlink="">
      <xdr:nvSpPr>
        <xdr:cNvPr id="152" name="円/楕円 151"/>
        <xdr:cNvSpPr/>
      </xdr:nvSpPr>
      <xdr:spPr>
        <a:xfrm>
          <a:off x="13843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54627</xdr:rowOff>
    </xdr:from>
    <xdr:ext cx="762000" cy="259045"/>
    <xdr:sp macro="" textlink="">
      <xdr:nvSpPr>
        <xdr:cNvPr id="153" name="テキスト ボックス 152"/>
        <xdr:cNvSpPr txBox="1"/>
      </xdr:nvSpPr>
      <xdr:spPr>
        <a:xfrm>
          <a:off x="13512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121920</xdr:rowOff>
    </xdr:from>
    <xdr:to>
      <xdr:col>19</xdr:col>
      <xdr:colOff>6350</xdr:colOff>
      <xdr:row>15</xdr:row>
      <xdr:rowOff>52070</xdr:rowOff>
    </xdr:to>
    <xdr:sp macro="" textlink="">
      <xdr:nvSpPr>
        <xdr:cNvPr id="154" name="円/楕円 153"/>
        <xdr:cNvSpPr/>
      </xdr:nvSpPr>
      <xdr:spPr>
        <a:xfrm>
          <a:off x="12954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62247</xdr:rowOff>
    </xdr:from>
    <xdr:ext cx="762000" cy="259045"/>
    <xdr:sp macro="" textlink="">
      <xdr:nvSpPr>
        <xdr:cNvPr id="155" name="テキスト ボックス 154"/>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扶助費に係る経常収支比率は、従来、類似団体平均水準を維持していたものの、Ｈ</a:t>
          </a:r>
          <a:r>
            <a:rPr kumimoji="1" lang="en-US" altLang="ja-JP" sz="1200">
              <a:latin typeface="ＭＳ Ｐゴシック"/>
            </a:rPr>
            <a:t>25</a:t>
          </a:r>
          <a:r>
            <a:rPr kumimoji="1" lang="ja-JP" altLang="en-US" sz="1200">
              <a:latin typeface="ＭＳ Ｐゴシック"/>
            </a:rPr>
            <a:t>年度には、保育の質の向上のため、保育所運営を指定管理し、町臨時保育士から指定管理先の正規職員に切り替えたこともあり、県内平均は下回っているものの、類似団体平均を上回りながら推移している。</a:t>
          </a:r>
          <a:endParaRPr kumimoji="1" lang="en-US" altLang="ja-JP" sz="1200">
            <a:latin typeface="ＭＳ Ｐゴシック"/>
          </a:endParaRPr>
        </a:p>
        <a:p>
          <a:r>
            <a:rPr kumimoji="1" lang="ja-JP" altLang="en-US" sz="1200">
              <a:latin typeface="ＭＳ Ｐゴシック"/>
            </a:rPr>
            <a:t>　社会保障関連分野は、高齢化による影響も含め、障害者自立支援給付を中心として、今後は増加が予測される分野であり、給付の適正化など、上昇傾向に歯止めをかけ、数値の改善を図る。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135165</xdr:rowOff>
    </xdr:to>
    <xdr:cxnSp macro="">
      <xdr:nvCxnSpPr>
        <xdr:cNvPr id="185" name="直線コネクタ 184"/>
        <xdr:cNvCxnSpPr/>
      </xdr:nvCxnSpPr>
      <xdr:spPr>
        <a:xfrm flipV="1">
          <a:off x="4826000" y="9058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6"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7" name="直線コネクタ 186"/>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8"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9" name="直線コネクタ 188"/>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151493</xdr:rowOff>
    </xdr:from>
    <xdr:to>
      <xdr:col>7</xdr:col>
      <xdr:colOff>15875</xdr:colOff>
      <xdr:row>58</xdr:row>
      <xdr:rowOff>45357</xdr:rowOff>
    </xdr:to>
    <xdr:cxnSp macro="">
      <xdr:nvCxnSpPr>
        <xdr:cNvPr id="190" name="直線コネクタ 189"/>
        <xdr:cNvCxnSpPr/>
      </xdr:nvCxnSpPr>
      <xdr:spPr>
        <a:xfrm>
          <a:off x="3987800" y="99241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100892</xdr:rowOff>
    </xdr:from>
    <xdr:ext cx="762000" cy="259045"/>
    <xdr:sp macro="" textlink="">
      <xdr:nvSpPr>
        <xdr:cNvPr id="191"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102507</xdr:rowOff>
    </xdr:from>
    <xdr:to>
      <xdr:col>5</xdr:col>
      <xdr:colOff>549275</xdr:colOff>
      <xdr:row>57</xdr:row>
      <xdr:rowOff>151493</xdr:rowOff>
    </xdr:to>
    <xdr:cxnSp macro="">
      <xdr:nvCxnSpPr>
        <xdr:cNvPr id="193" name="直線コネクタ 192"/>
        <xdr:cNvCxnSpPr/>
      </xdr:nvCxnSpPr>
      <xdr:spPr>
        <a:xfrm>
          <a:off x="3098800" y="98751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4" name="フローチャート : 判断 193"/>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24692</xdr:rowOff>
    </xdr:from>
    <xdr:ext cx="736600" cy="259045"/>
    <xdr:sp macro="" textlink="">
      <xdr:nvSpPr>
        <xdr:cNvPr id="195" name="テキスト ボックス 194"/>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20865</xdr:rowOff>
    </xdr:from>
    <xdr:to>
      <xdr:col>4</xdr:col>
      <xdr:colOff>346075</xdr:colOff>
      <xdr:row>57</xdr:row>
      <xdr:rowOff>102507</xdr:rowOff>
    </xdr:to>
    <xdr:cxnSp macro="">
      <xdr:nvCxnSpPr>
        <xdr:cNvPr id="196" name="直線コネクタ 195"/>
        <xdr:cNvCxnSpPr/>
      </xdr:nvCxnSpPr>
      <xdr:spPr>
        <a:xfrm>
          <a:off x="2209800" y="97935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7" name="フローチャート : 判断 196"/>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24692</xdr:rowOff>
    </xdr:from>
    <xdr:ext cx="762000" cy="259045"/>
    <xdr:sp macro="" textlink="">
      <xdr:nvSpPr>
        <xdr:cNvPr id="198" name="テキスト ボックス 197"/>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151493</xdr:rowOff>
    </xdr:from>
    <xdr:to>
      <xdr:col>3</xdr:col>
      <xdr:colOff>142875</xdr:colOff>
      <xdr:row>57</xdr:row>
      <xdr:rowOff>20865</xdr:rowOff>
    </xdr:to>
    <xdr:cxnSp macro="">
      <xdr:nvCxnSpPr>
        <xdr:cNvPr id="199" name="直線コネクタ 198"/>
        <xdr:cNvCxnSpPr/>
      </xdr:nvCxnSpPr>
      <xdr:spPr>
        <a:xfrm>
          <a:off x="1320800" y="9581243"/>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201" name="テキスト ボックス 200"/>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2" name="フローチャート : 判断 201"/>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163484</xdr:rowOff>
    </xdr:from>
    <xdr:ext cx="762000" cy="259045"/>
    <xdr:sp macro="" textlink="">
      <xdr:nvSpPr>
        <xdr:cNvPr id="203" name="テキスト ボックス 202"/>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166007</xdr:rowOff>
    </xdr:from>
    <xdr:to>
      <xdr:col>7</xdr:col>
      <xdr:colOff>66675</xdr:colOff>
      <xdr:row>58</xdr:row>
      <xdr:rowOff>96157</xdr:rowOff>
    </xdr:to>
    <xdr:sp macro="" textlink="">
      <xdr:nvSpPr>
        <xdr:cNvPr id="209" name="円/楕円 208"/>
        <xdr:cNvSpPr/>
      </xdr:nvSpPr>
      <xdr:spPr>
        <a:xfrm>
          <a:off x="47752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138084</xdr:rowOff>
    </xdr:from>
    <xdr:ext cx="762000" cy="259045"/>
    <xdr:sp macro="" textlink="">
      <xdr:nvSpPr>
        <xdr:cNvPr id="210" name="扶助費該当値テキスト"/>
        <xdr:cNvSpPr txBox="1"/>
      </xdr:nvSpPr>
      <xdr:spPr>
        <a:xfrm>
          <a:off x="49149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100693</xdr:rowOff>
    </xdr:from>
    <xdr:to>
      <xdr:col>5</xdr:col>
      <xdr:colOff>600075</xdr:colOff>
      <xdr:row>58</xdr:row>
      <xdr:rowOff>30843</xdr:rowOff>
    </xdr:to>
    <xdr:sp macro="" textlink="">
      <xdr:nvSpPr>
        <xdr:cNvPr id="211" name="円/楕円 210"/>
        <xdr:cNvSpPr/>
      </xdr:nvSpPr>
      <xdr:spPr>
        <a:xfrm>
          <a:off x="3937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15620</xdr:rowOff>
    </xdr:from>
    <xdr:ext cx="736600" cy="259045"/>
    <xdr:sp macro="" textlink="">
      <xdr:nvSpPr>
        <xdr:cNvPr id="212" name="テキスト ボックス 211"/>
        <xdr:cNvSpPr txBox="1"/>
      </xdr:nvSpPr>
      <xdr:spPr>
        <a:xfrm>
          <a:off x="3606800" y="9959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51707</xdr:rowOff>
    </xdr:from>
    <xdr:to>
      <xdr:col>4</xdr:col>
      <xdr:colOff>396875</xdr:colOff>
      <xdr:row>57</xdr:row>
      <xdr:rowOff>153307</xdr:rowOff>
    </xdr:to>
    <xdr:sp macro="" textlink="">
      <xdr:nvSpPr>
        <xdr:cNvPr id="213" name="円/楕円 212"/>
        <xdr:cNvSpPr/>
      </xdr:nvSpPr>
      <xdr:spPr>
        <a:xfrm>
          <a:off x="3048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138084</xdr:rowOff>
    </xdr:from>
    <xdr:ext cx="762000" cy="259045"/>
    <xdr:sp macro="" textlink="">
      <xdr:nvSpPr>
        <xdr:cNvPr id="214" name="テキスト ボックス 213"/>
        <xdr:cNvSpPr txBox="1"/>
      </xdr:nvSpPr>
      <xdr:spPr>
        <a:xfrm>
          <a:off x="2717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141515</xdr:rowOff>
    </xdr:from>
    <xdr:to>
      <xdr:col>3</xdr:col>
      <xdr:colOff>193675</xdr:colOff>
      <xdr:row>57</xdr:row>
      <xdr:rowOff>71665</xdr:rowOff>
    </xdr:to>
    <xdr:sp macro="" textlink="">
      <xdr:nvSpPr>
        <xdr:cNvPr id="215" name="円/楕円 214"/>
        <xdr:cNvSpPr/>
      </xdr:nvSpPr>
      <xdr:spPr>
        <a:xfrm>
          <a:off x="2159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56442</xdr:rowOff>
    </xdr:from>
    <xdr:ext cx="762000" cy="259045"/>
    <xdr:sp macro="" textlink="">
      <xdr:nvSpPr>
        <xdr:cNvPr id="216" name="テキスト ボックス 215"/>
        <xdr:cNvSpPr txBox="1"/>
      </xdr:nvSpPr>
      <xdr:spPr>
        <a:xfrm>
          <a:off x="1828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100693</xdr:rowOff>
    </xdr:from>
    <xdr:to>
      <xdr:col>1</xdr:col>
      <xdr:colOff>676275</xdr:colOff>
      <xdr:row>56</xdr:row>
      <xdr:rowOff>30843</xdr:rowOff>
    </xdr:to>
    <xdr:sp macro="" textlink="">
      <xdr:nvSpPr>
        <xdr:cNvPr id="217" name="円/楕円 216"/>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15620</xdr:rowOff>
    </xdr:from>
    <xdr:ext cx="762000" cy="259045"/>
    <xdr:sp macro="" textlink="">
      <xdr:nvSpPr>
        <xdr:cNvPr id="218" name="テキスト ボックス 217"/>
        <xdr:cNvSpPr txBox="1"/>
      </xdr:nvSpPr>
      <xdr:spPr>
        <a:xfrm>
          <a:off x="939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「その他」は維持補修費、繰出金に係る経常収支比率である。</a:t>
          </a:r>
          <a:endParaRPr kumimoji="1" lang="en-US" altLang="ja-JP" sz="1200">
            <a:latin typeface="ＭＳ Ｐゴシック"/>
          </a:endParaRPr>
        </a:p>
        <a:p>
          <a:r>
            <a:rPr kumimoji="1" lang="ja-JP" altLang="en-US" sz="1200">
              <a:latin typeface="ＭＳ Ｐゴシック"/>
            </a:rPr>
            <a:t>　類似団体平均値を下回っているのは、下水道事業会計が法適用になっていることから、下水道事業への繰出金が「補助費等」へ計上されていることが要因である。</a:t>
          </a:r>
          <a:endParaRPr kumimoji="1" lang="en-US" altLang="ja-JP" sz="1200">
            <a:latin typeface="ＭＳ Ｐゴシック"/>
          </a:endParaRPr>
        </a:p>
        <a:p>
          <a:r>
            <a:rPr kumimoji="1" lang="ja-JP" altLang="en-US" sz="1200">
              <a:latin typeface="ＭＳ Ｐゴシック"/>
            </a:rPr>
            <a:t>　繰出金は国民健康保険や介護保険などの特別会計への繰出金が主なものであり、今後の増加が見込まれる分野であることを踏まえ、保険料（税）の適正化や健康増進事業・介護予防事業による給付の適正化を図り、急激な上昇とならないよう現状水準の維持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42418</xdr:rowOff>
    </xdr:from>
    <xdr:to>
      <xdr:col>24</xdr:col>
      <xdr:colOff>31750</xdr:colOff>
      <xdr:row>60</xdr:row>
      <xdr:rowOff>122428</xdr:rowOff>
    </xdr:to>
    <xdr:cxnSp macro="">
      <xdr:nvCxnSpPr>
        <xdr:cNvPr id="243" name="直線コネクタ 242"/>
        <xdr:cNvCxnSpPr/>
      </xdr:nvCxnSpPr>
      <xdr:spPr>
        <a:xfrm flipV="1">
          <a:off x="16510000" y="94721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94505</xdr:rowOff>
    </xdr:from>
    <xdr:ext cx="762000" cy="259045"/>
    <xdr:sp macro="" textlink="">
      <xdr:nvSpPr>
        <xdr:cNvPr id="244"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60</xdr:row>
      <xdr:rowOff>122428</xdr:rowOff>
    </xdr:from>
    <xdr:to>
      <xdr:col>24</xdr:col>
      <xdr:colOff>120650</xdr:colOff>
      <xdr:row>60</xdr:row>
      <xdr:rowOff>122428</xdr:rowOff>
    </xdr:to>
    <xdr:cxnSp macro="">
      <xdr:nvCxnSpPr>
        <xdr:cNvPr id="245" name="直線コネクタ 244"/>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128795</xdr:rowOff>
    </xdr:from>
    <xdr:ext cx="762000" cy="259045"/>
    <xdr:sp macro="" textlink="">
      <xdr:nvSpPr>
        <xdr:cNvPr id="246" name="その他最大値テキスト"/>
        <xdr:cNvSpPr txBox="1"/>
      </xdr:nvSpPr>
      <xdr:spPr>
        <a:xfrm>
          <a:off x="16598900" y="921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55</xdr:row>
      <xdr:rowOff>42418</xdr:rowOff>
    </xdr:from>
    <xdr:to>
      <xdr:col>24</xdr:col>
      <xdr:colOff>120650</xdr:colOff>
      <xdr:row>55</xdr:row>
      <xdr:rowOff>42418</xdr:rowOff>
    </xdr:to>
    <xdr:cxnSp macro="">
      <xdr:nvCxnSpPr>
        <xdr:cNvPr id="247" name="直線コネクタ 246"/>
        <xdr:cNvCxnSpPr/>
      </xdr:nvCxnSpPr>
      <xdr:spPr>
        <a:xfrm>
          <a:off x="16421100" y="947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165862</xdr:rowOff>
    </xdr:from>
    <xdr:to>
      <xdr:col>24</xdr:col>
      <xdr:colOff>31750</xdr:colOff>
      <xdr:row>55</xdr:row>
      <xdr:rowOff>170434</xdr:rowOff>
    </xdr:to>
    <xdr:cxnSp macro="">
      <xdr:nvCxnSpPr>
        <xdr:cNvPr id="248" name="直線コネクタ 247"/>
        <xdr:cNvCxnSpPr/>
      </xdr:nvCxnSpPr>
      <xdr:spPr>
        <a:xfrm>
          <a:off x="15671800" y="95956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162577</xdr:rowOff>
    </xdr:from>
    <xdr:ext cx="762000" cy="259045"/>
    <xdr:sp macro="" textlink="">
      <xdr:nvSpPr>
        <xdr:cNvPr id="249"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0" name="フローチャート : 判断 249"/>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147574</xdr:rowOff>
    </xdr:from>
    <xdr:to>
      <xdr:col>22</xdr:col>
      <xdr:colOff>565150</xdr:colOff>
      <xdr:row>55</xdr:row>
      <xdr:rowOff>165862</xdr:rowOff>
    </xdr:to>
    <xdr:cxnSp macro="">
      <xdr:nvCxnSpPr>
        <xdr:cNvPr id="251" name="直線コネクタ 250"/>
        <xdr:cNvCxnSpPr/>
      </xdr:nvCxnSpPr>
      <xdr:spPr>
        <a:xfrm>
          <a:off x="14782800" y="95773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762</xdr:rowOff>
    </xdr:from>
    <xdr:to>
      <xdr:col>22</xdr:col>
      <xdr:colOff>615950</xdr:colOff>
      <xdr:row>57</xdr:row>
      <xdr:rowOff>102362</xdr:rowOff>
    </xdr:to>
    <xdr:sp macro="" textlink="">
      <xdr:nvSpPr>
        <xdr:cNvPr id="252" name="フローチャート : 判断 251"/>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87139</xdr:rowOff>
    </xdr:from>
    <xdr:ext cx="736600" cy="259045"/>
    <xdr:sp macro="" textlink="">
      <xdr:nvSpPr>
        <xdr:cNvPr id="253" name="テキスト ボックス 252"/>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147574</xdr:rowOff>
    </xdr:from>
    <xdr:to>
      <xdr:col>21</xdr:col>
      <xdr:colOff>361950</xdr:colOff>
      <xdr:row>55</xdr:row>
      <xdr:rowOff>147574</xdr:rowOff>
    </xdr:to>
    <xdr:cxnSp macro="">
      <xdr:nvCxnSpPr>
        <xdr:cNvPr id="254" name="直線コネクタ 253"/>
        <xdr:cNvCxnSpPr/>
      </xdr:nvCxnSpPr>
      <xdr:spPr>
        <a:xfrm>
          <a:off x="13893800" y="95773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5" name="フローチャート : 判断 254"/>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6" name="テキスト ボックス 255"/>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147574</xdr:rowOff>
    </xdr:from>
    <xdr:to>
      <xdr:col>20</xdr:col>
      <xdr:colOff>158750</xdr:colOff>
      <xdr:row>55</xdr:row>
      <xdr:rowOff>152146</xdr:rowOff>
    </xdr:to>
    <xdr:cxnSp macro="">
      <xdr:nvCxnSpPr>
        <xdr:cNvPr id="257" name="直線コネクタ 256"/>
        <xdr:cNvCxnSpPr/>
      </xdr:nvCxnSpPr>
      <xdr:spPr>
        <a:xfrm flipV="1">
          <a:off x="13004800" y="9577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131064</xdr:rowOff>
    </xdr:from>
    <xdr:to>
      <xdr:col>20</xdr:col>
      <xdr:colOff>209550</xdr:colOff>
      <xdr:row>57</xdr:row>
      <xdr:rowOff>61214</xdr:rowOff>
    </xdr:to>
    <xdr:sp macro="" textlink="">
      <xdr:nvSpPr>
        <xdr:cNvPr id="258" name="フローチャート : 判断 257"/>
        <xdr:cNvSpPr/>
      </xdr:nvSpPr>
      <xdr:spPr>
        <a:xfrm>
          <a:off x="13843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45991</xdr:rowOff>
    </xdr:from>
    <xdr:ext cx="762000" cy="259045"/>
    <xdr:sp macro="" textlink="">
      <xdr:nvSpPr>
        <xdr:cNvPr id="259" name="テキスト ボックス 258"/>
        <xdr:cNvSpPr txBox="1"/>
      </xdr:nvSpPr>
      <xdr:spPr>
        <a:xfrm>
          <a:off x="13512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126492</xdr:rowOff>
    </xdr:from>
    <xdr:to>
      <xdr:col>19</xdr:col>
      <xdr:colOff>6350</xdr:colOff>
      <xdr:row>57</xdr:row>
      <xdr:rowOff>56642</xdr:rowOff>
    </xdr:to>
    <xdr:sp macro="" textlink="">
      <xdr:nvSpPr>
        <xdr:cNvPr id="260" name="フローチャート : 判断 259"/>
        <xdr:cNvSpPr/>
      </xdr:nvSpPr>
      <xdr:spPr>
        <a:xfrm>
          <a:off x="12954000" y="972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41419</xdr:rowOff>
    </xdr:from>
    <xdr:ext cx="762000" cy="259045"/>
    <xdr:sp macro="" textlink="">
      <xdr:nvSpPr>
        <xdr:cNvPr id="261" name="テキスト ボックス 260"/>
        <xdr:cNvSpPr txBox="1"/>
      </xdr:nvSpPr>
      <xdr:spPr>
        <a:xfrm>
          <a:off x="12623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119634</xdr:rowOff>
    </xdr:from>
    <xdr:to>
      <xdr:col>24</xdr:col>
      <xdr:colOff>82550</xdr:colOff>
      <xdr:row>56</xdr:row>
      <xdr:rowOff>49784</xdr:rowOff>
    </xdr:to>
    <xdr:sp macro="" textlink="">
      <xdr:nvSpPr>
        <xdr:cNvPr id="267" name="円/楕円 266"/>
        <xdr:cNvSpPr/>
      </xdr:nvSpPr>
      <xdr:spPr>
        <a:xfrm>
          <a:off x="16459200" y="95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136161</xdr:rowOff>
    </xdr:from>
    <xdr:ext cx="762000" cy="259045"/>
    <xdr:sp macro="" textlink="">
      <xdr:nvSpPr>
        <xdr:cNvPr id="268" name="その他該当値テキスト"/>
        <xdr:cNvSpPr txBox="1"/>
      </xdr:nvSpPr>
      <xdr:spPr>
        <a:xfrm>
          <a:off x="16598900" y="9394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115062</xdr:rowOff>
    </xdr:from>
    <xdr:to>
      <xdr:col>22</xdr:col>
      <xdr:colOff>615950</xdr:colOff>
      <xdr:row>56</xdr:row>
      <xdr:rowOff>45212</xdr:rowOff>
    </xdr:to>
    <xdr:sp macro="" textlink="">
      <xdr:nvSpPr>
        <xdr:cNvPr id="269" name="円/楕円 268"/>
        <xdr:cNvSpPr/>
      </xdr:nvSpPr>
      <xdr:spPr>
        <a:xfrm>
          <a:off x="15621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55389</xdr:rowOff>
    </xdr:from>
    <xdr:ext cx="736600" cy="259045"/>
    <xdr:sp macro="" textlink="">
      <xdr:nvSpPr>
        <xdr:cNvPr id="270" name="テキスト ボックス 269"/>
        <xdr:cNvSpPr txBox="1"/>
      </xdr:nvSpPr>
      <xdr:spPr>
        <a:xfrm>
          <a:off x="15290800" y="9313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96774</xdr:rowOff>
    </xdr:from>
    <xdr:to>
      <xdr:col>21</xdr:col>
      <xdr:colOff>412750</xdr:colOff>
      <xdr:row>56</xdr:row>
      <xdr:rowOff>26924</xdr:rowOff>
    </xdr:to>
    <xdr:sp macro="" textlink="">
      <xdr:nvSpPr>
        <xdr:cNvPr id="271" name="円/楕円 270"/>
        <xdr:cNvSpPr/>
      </xdr:nvSpPr>
      <xdr:spPr>
        <a:xfrm>
          <a:off x="14732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37101</xdr:rowOff>
    </xdr:from>
    <xdr:ext cx="762000" cy="259045"/>
    <xdr:sp macro="" textlink="">
      <xdr:nvSpPr>
        <xdr:cNvPr id="272" name="テキスト ボックス 271"/>
        <xdr:cNvSpPr txBox="1"/>
      </xdr:nvSpPr>
      <xdr:spPr>
        <a:xfrm>
          <a:off x="14401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96774</xdr:rowOff>
    </xdr:from>
    <xdr:to>
      <xdr:col>20</xdr:col>
      <xdr:colOff>209550</xdr:colOff>
      <xdr:row>56</xdr:row>
      <xdr:rowOff>26924</xdr:rowOff>
    </xdr:to>
    <xdr:sp macro="" textlink="">
      <xdr:nvSpPr>
        <xdr:cNvPr id="273" name="円/楕円 272"/>
        <xdr:cNvSpPr/>
      </xdr:nvSpPr>
      <xdr:spPr>
        <a:xfrm>
          <a:off x="13843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37101</xdr:rowOff>
    </xdr:from>
    <xdr:ext cx="762000" cy="259045"/>
    <xdr:sp macro="" textlink="">
      <xdr:nvSpPr>
        <xdr:cNvPr id="274" name="テキスト ボックス 273"/>
        <xdr:cNvSpPr txBox="1"/>
      </xdr:nvSpPr>
      <xdr:spPr>
        <a:xfrm>
          <a:off x="13512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101346</xdr:rowOff>
    </xdr:from>
    <xdr:to>
      <xdr:col>19</xdr:col>
      <xdr:colOff>6350</xdr:colOff>
      <xdr:row>56</xdr:row>
      <xdr:rowOff>31496</xdr:rowOff>
    </xdr:to>
    <xdr:sp macro="" textlink="">
      <xdr:nvSpPr>
        <xdr:cNvPr id="275" name="円/楕円 274"/>
        <xdr:cNvSpPr/>
      </xdr:nvSpPr>
      <xdr:spPr>
        <a:xfrm>
          <a:off x="12954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41673</xdr:rowOff>
    </xdr:from>
    <xdr:ext cx="762000" cy="259045"/>
    <xdr:sp macro="" textlink="">
      <xdr:nvSpPr>
        <xdr:cNvPr id="276" name="テキスト ボックス 275"/>
        <xdr:cNvSpPr txBox="1"/>
      </xdr:nvSpPr>
      <xdr:spPr>
        <a:xfrm>
          <a:off x="12623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補助費等に係る経常収支比率が高くなっているのは、一部事務組合への負担金や、下水道事業、病院事業への繰出金が高額なためである。</a:t>
          </a:r>
          <a:endParaRPr kumimoji="1" lang="en-US" altLang="ja-JP" sz="1100">
            <a:latin typeface="ＭＳ Ｐゴシック"/>
          </a:endParaRPr>
        </a:p>
        <a:p>
          <a:r>
            <a:rPr kumimoji="1" lang="ja-JP" altLang="en-US" sz="1100">
              <a:latin typeface="ＭＳ Ｐゴシック"/>
            </a:rPr>
            <a:t>　ただ、近年は下降傾向にある。その要因として、下水道事業への繰出金の減少、Ｈ</a:t>
          </a:r>
          <a:r>
            <a:rPr kumimoji="1" lang="en-US" altLang="ja-JP" sz="1100">
              <a:latin typeface="ＭＳ Ｐゴシック"/>
            </a:rPr>
            <a:t>22</a:t>
          </a:r>
          <a:r>
            <a:rPr kumimoji="1" lang="ja-JP" altLang="en-US" sz="1100">
              <a:latin typeface="ＭＳ Ｐゴシック"/>
            </a:rPr>
            <a:t>年度から行財政改革の一環として取り組んだ町補助金の支給見直しが挙げられる。</a:t>
          </a:r>
          <a:endParaRPr kumimoji="1" lang="en-US" altLang="ja-JP" sz="1100">
            <a:latin typeface="ＭＳ Ｐゴシック"/>
          </a:endParaRPr>
        </a:p>
        <a:p>
          <a:r>
            <a:rPr kumimoji="1" lang="ja-JP" altLang="en-US" sz="1100">
              <a:latin typeface="ＭＳ Ｐゴシック"/>
            </a:rPr>
            <a:t>　補助費等の財源の多くは一般財源であり、歳出の抑制が比率の減少に繋がることからも、企業会計に対する繰出金の推移に注視していくことや、町補助金の見直し、支給にあたっては受益者負担の原則に基づき、応分の負担を求めていくことなど、更なる歳出の削減に努める。</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39</xdr:row>
      <xdr:rowOff>101854</xdr:rowOff>
    </xdr:to>
    <xdr:cxnSp macro="">
      <xdr:nvCxnSpPr>
        <xdr:cNvPr id="301" name="直線コネクタ 300"/>
        <xdr:cNvCxnSpPr/>
      </xdr:nvCxnSpPr>
      <xdr:spPr>
        <a:xfrm flipV="1">
          <a:off x="16510000" y="5823712"/>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2"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3" name="直線コネクタ 302"/>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4"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5" name="直線コネクタ 304"/>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24130</xdr:rowOff>
    </xdr:from>
    <xdr:to>
      <xdr:col>24</xdr:col>
      <xdr:colOff>31750</xdr:colOff>
      <xdr:row>39</xdr:row>
      <xdr:rowOff>28702</xdr:rowOff>
    </xdr:to>
    <xdr:cxnSp macro="">
      <xdr:nvCxnSpPr>
        <xdr:cNvPr id="306" name="直線コネクタ 305"/>
        <xdr:cNvCxnSpPr/>
      </xdr:nvCxnSpPr>
      <xdr:spPr>
        <a:xfrm flipV="1">
          <a:off x="15671800" y="67106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147591</xdr:rowOff>
    </xdr:from>
    <xdr:ext cx="762000" cy="259045"/>
    <xdr:sp macro="" textlink="">
      <xdr:nvSpPr>
        <xdr:cNvPr id="307"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08" name="フローチャート : 判断 307"/>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28702</xdr:rowOff>
    </xdr:from>
    <xdr:to>
      <xdr:col>22</xdr:col>
      <xdr:colOff>565150</xdr:colOff>
      <xdr:row>39</xdr:row>
      <xdr:rowOff>74422</xdr:rowOff>
    </xdr:to>
    <xdr:cxnSp macro="">
      <xdr:nvCxnSpPr>
        <xdr:cNvPr id="309" name="直線コネクタ 308"/>
        <xdr:cNvCxnSpPr/>
      </xdr:nvCxnSpPr>
      <xdr:spPr>
        <a:xfrm flipV="1">
          <a:off x="14782800" y="67152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135636</xdr:rowOff>
    </xdr:from>
    <xdr:to>
      <xdr:col>22</xdr:col>
      <xdr:colOff>615950</xdr:colOff>
      <xdr:row>37</xdr:row>
      <xdr:rowOff>65786</xdr:rowOff>
    </xdr:to>
    <xdr:sp macro="" textlink="">
      <xdr:nvSpPr>
        <xdr:cNvPr id="310" name="フローチャート :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75963</xdr:rowOff>
    </xdr:from>
    <xdr:ext cx="736600" cy="259045"/>
    <xdr:sp macro="" textlink="">
      <xdr:nvSpPr>
        <xdr:cNvPr id="311" name="テキスト ボックス 310"/>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42418</xdr:rowOff>
    </xdr:from>
    <xdr:to>
      <xdr:col>21</xdr:col>
      <xdr:colOff>361950</xdr:colOff>
      <xdr:row>39</xdr:row>
      <xdr:rowOff>74422</xdr:rowOff>
    </xdr:to>
    <xdr:cxnSp macro="">
      <xdr:nvCxnSpPr>
        <xdr:cNvPr id="312" name="直線コネクタ 311"/>
        <xdr:cNvCxnSpPr/>
      </xdr:nvCxnSpPr>
      <xdr:spPr>
        <a:xfrm>
          <a:off x="13893800" y="67289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3" name="フローチャート : 判断 312"/>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4" name="テキスト ボックス 313"/>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42418</xdr:rowOff>
    </xdr:from>
    <xdr:to>
      <xdr:col>20</xdr:col>
      <xdr:colOff>158750</xdr:colOff>
      <xdr:row>39</xdr:row>
      <xdr:rowOff>65278</xdr:rowOff>
    </xdr:to>
    <xdr:cxnSp macro="">
      <xdr:nvCxnSpPr>
        <xdr:cNvPr id="315" name="直線コネクタ 314"/>
        <xdr:cNvCxnSpPr/>
      </xdr:nvCxnSpPr>
      <xdr:spPr>
        <a:xfrm flipV="1">
          <a:off x="13004800" y="67289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6" name="フローチャート : 判断 315"/>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17" name="テキスト ボックス 316"/>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8" name="フローチャート : 判断 317"/>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19" name="テキスト ボックス 318"/>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144780</xdr:rowOff>
    </xdr:from>
    <xdr:to>
      <xdr:col>24</xdr:col>
      <xdr:colOff>82550</xdr:colOff>
      <xdr:row>39</xdr:row>
      <xdr:rowOff>74930</xdr:rowOff>
    </xdr:to>
    <xdr:sp macro="" textlink="">
      <xdr:nvSpPr>
        <xdr:cNvPr id="325" name="円/楕円 324"/>
        <xdr:cNvSpPr/>
      </xdr:nvSpPr>
      <xdr:spPr>
        <a:xfrm>
          <a:off x="16459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53357</xdr:rowOff>
    </xdr:from>
    <xdr:ext cx="762000" cy="259045"/>
    <xdr:sp macro="" textlink="">
      <xdr:nvSpPr>
        <xdr:cNvPr id="326" name="補助費等該当値テキスト"/>
        <xdr:cNvSpPr txBox="1"/>
      </xdr:nvSpPr>
      <xdr:spPr>
        <a:xfrm>
          <a:off x="16598900" y="656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149352</xdr:rowOff>
    </xdr:from>
    <xdr:to>
      <xdr:col>22</xdr:col>
      <xdr:colOff>615950</xdr:colOff>
      <xdr:row>39</xdr:row>
      <xdr:rowOff>79502</xdr:rowOff>
    </xdr:to>
    <xdr:sp macro="" textlink="">
      <xdr:nvSpPr>
        <xdr:cNvPr id="327" name="円/楕円 326"/>
        <xdr:cNvSpPr/>
      </xdr:nvSpPr>
      <xdr:spPr>
        <a:xfrm>
          <a:off x="15621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64279</xdr:rowOff>
    </xdr:from>
    <xdr:ext cx="736600" cy="259045"/>
    <xdr:sp macro="" textlink="">
      <xdr:nvSpPr>
        <xdr:cNvPr id="328" name="テキスト ボックス 327"/>
        <xdr:cNvSpPr txBox="1"/>
      </xdr:nvSpPr>
      <xdr:spPr>
        <a:xfrm>
          <a:off x="15290800" y="6750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23622</xdr:rowOff>
    </xdr:from>
    <xdr:to>
      <xdr:col>21</xdr:col>
      <xdr:colOff>412750</xdr:colOff>
      <xdr:row>39</xdr:row>
      <xdr:rowOff>125222</xdr:rowOff>
    </xdr:to>
    <xdr:sp macro="" textlink="">
      <xdr:nvSpPr>
        <xdr:cNvPr id="329" name="円/楕円 328"/>
        <xdr:cNvSpPr/>
      </xdr:nvSpPr>
      <xdr:spPr>
        <a:xfrm>
          <a:off x="14732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109999</xdr:rowOff>
    </xdr:from>
    <xdr:ext cx="762000" cy="259045"/>
    <xdr:sp macro="" textlink="">
      <xdr:nvSpPr>
        <xdr:cNvPr id="330" name="テキスト ボックス 329"/>
        <xdr:cNvSpPr txBox="1"/>
      </xdr:nvSpPr>
      <xdr:spPr>
        <a:xfrm>
          <a:off x="14401800" y="67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163068</xdr:rowOff>
    </xdr:from>
    <xdr:to>
      <xdr:col>20</xdr:col>
      <xdr:colOff>209550</xdr:colOff>
      <xdr:row>39</xdr:row>
      <xdr:rowOff>93218</xdr:rowOff>
    </xdr:to>
    <xdr:sp macro="" textlink="">
      <xdr:nvSpPr>
        <xdr:cNvPr id="331" name="円/楕円 330"/>
        <xdr:cNvSpPr/>
      </xdr:nvSpPr>
      <xdr:spPr>
        <a:xfrm>
          <a:off x="138430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77995</xdr:rowOff>
    </xdr:from>
    <xdr:ext cx="762000" cy="259045"/>
    <xdr:sp macro="" textlink="">
      <xdr:nvSpPr>
        <xdr:cNvPr id="332" name="テキスト ボックス 331"/>
        <xdr:cNvSpPr txBox="1"/>
      </xdr:nvSpPr>
      <xdr:spPr>
        <a:xfrm>
          <a:off x="13512800" y="676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14478</xdr:rowOff>
    </xdr:from>
    <xdr:to>
      <xdr:col>19</xdr:col>
      <xdr:colOff>6350</xdr:colOff>
      <xdr:row>39</xdr:row>
      <xdr:rowOff>116078</xdr:rowOff>
    </xdr:to>
    <xdr:sp macro="" textlink="">
      <xdr:nvSpPr>
        <xdr:cNvPr id="333" name="円/楕円 332"/>
        <xdr:cNvSpPr/>
      </xdr:nvSpPr>
      <xdr:spPr>
        <a:xfrm>
          <a:off x="12954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100855</xdr:rowOff>
    </xdr:from>
    <xdr:ext cx="762000" cy="259045"/>
    <xdr:sp macro="" textlink="">
      <xdr:nvSpPr>
        <xdr:cNvPr id="334" name="テキスト ボックス 333"/>
        <xdr:cNvSpPr txBox="1"/>
      </xdr:nvSpPr>
      <xdr:spPr>
        <a:xfrm>
          <a:off x="12623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近年の合併関連事業や過去の大型施設整備事業によって、公債費は増大し、公債費に係る経常収支比率は、県内平均を下回っているものの、類似団体平均を</a:t>
          </a:r>
          <a:r>
            <a:rPr kumimoji="1" lang="en-US" altLang="ja-JP" sz="1200">
              <a:latin typeface="ＭＳ Ｐゴシック"/>
            </a:rPr>
            <a:t>4.9</a:t>
          </a:r>
          <a:r>
            <a:rPr kumimoji="1" lang="ja-JP" altLang="en-US" sz="1200">
              <a:latin typeface="ＭＳ Ｐゴシック"/>
            </a:rPr>
            <a:t>ポイント上回る結果となった。</a:t>
          </a:r>
          <a:endParaRPr kumimoji="1" lang="en-US" altLang="ja-JP" sz="1200">
            <a:latin typeface="ＭＳ Ｐゴシック"/>
          </a:endParaRPr>
        </a:p>
        <a:p>
          <a:r>
            <a:rPr kumimoji="1" lang="ja-JP" altLang="en-US" sz="1200">
              <a:latin typeface="ＭＳ Ｐゴシック"/>
            </a:rPr>
            <a:t>　近年は繰上償還の実施による効果もあり、改善傾向にあるものの、今後も公債費に占める割合は高水準で推移していくことが見込まれており、継続して縁故債の繰上償還の実施、据置期間・金利設定等の精査、交付税算入率の高い地方債の選択などにより、将来の公債費負担額の軽減に努める。</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149860</xdr:rowOff>
    </xdr:from>
    <xdr:to>
      <xdr:col>7</xdr:col>
      <xdr:colOff>15875</xdr:colOff>
      <xdr:row>80</xdr:row>
      <xdr:rowOff>131572</xdr:rowOff>
    </xdr:to>
    <xdr:cxnSp macro="">
      <xdr:nvCxnSpPr>
        <xdr:cNvPr id="359" name="直線コネクタ 358"/>
        <xdr:cNvCxnSpPr/>
      </xdr:nvCxnSpPr>
      <xdr:spPr>
        <a:xfrm flipV="1">
          <a:off x="4826000" y="1283716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103649</xdr:rowOff>
    </xdr:from>
    <xdr:ext cx="762000" cy="259045"/>
    <xdr:sp macro="" textlink="">
      <xdr:nvSpPr>
        <xdr:cNvPr id="360" name="公債費最小値テキスト"/>
        <xdr:cNvSpPr txBox="1"/>
      </xdr:nvSpPr>
      <xdr:spPr>
        <a:xfrm>
          <a:off x="4914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6</xdr:col>
      <xdr:colOff>612775</xdr:colOff>
      <xdr:row>80</xdr:row>
      <xdr:rowOff>131572</xdr:rowOff>
    </xdr:from>
    <xdr:to>
      <xdr:col>7</xdr:col>
      <xdr:colOff>104775</xdr:colOff>
      <xdr:row>80</xdr:row>
      <xdr:rowOff>131572</xdr:rowOff>
    </xdr:to>
    <xdr:cxnSp macro="">
      <xdr:nvCxnSpPr>
        <xdr:cNvPr id="361" name="直線コネクタ 360"/>
        <xdr:cNvCxnSpPr/>
      </xdr:nvCxnSpPr>
      <xdr:spPr>
        <a:xfrm>
          <a:off x="4737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64787</xdr:rowOff>
    </xdr:from>
    <xdr:ext cx="762000" cy="259045"/>
    <xdr:sp macro="" textlink="">
      <xdr:nvSpPr>
        <xdr:cNvPr id="362" name="公債費最大値テキスト"/>
        <xdr:cNvSpPr txBox="1"/>
      </xdr:nvSpPr>
      <xdr:spPr>
        <a:xfrm>
          <a:off x="4914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74</xdr:row>
      <xdr:rowOff>149860</xdr:rowOff>
    </xdr:from>
    <xdr:to>
      <xdr:col>7</xdr:col>
      <xdr:colOff>104775</xdr:colOff>
      <xdr:row>74</xdr:row>
      <xdr:rowOff>149860</xdr:rowOff>
    </xdr:to>
    <xdr:cxnSp macro="">
      <xdr:nvCxnSpPr>
        <xdr:cNvPr id="363" name="直線コネクタ 362"/>
        <xdr:cNvCxnSpPr/>
      </xdr:nvCxnSpPr>
      <xdr:spPr>
        <a:xfrm>
          <a:off x="4737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1270</xdr:rowOff>
    </xdr:from>
    <xdr:to>
      <xdr:col>7</xdr:col>
      <xdr:colOff>15875</xdr:colOff>
      <xdr:row>79</xdr:row>
      <xdr:rowOff>14987</xdr:rowOff>
    </xdr:to>
    <xdr:cxnSp macro="">
      <xdr:nvCxnSpPr>
        <xdr:cNvPr id="364" name="直線コネクタ 363"/>
        <xdr:cNvCxnSpPr/>
      </xdr:nvCxnSpPr>
      <xdr:spPr>
        <a:xfrm>
          <a:off x="3987800" y="13545820"/>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99585</xdr:rowOff>
    </xdr:from>
    <xdr:ext cx="762000" cy="259045"/>
    <xdr:sp macro="" textlink="">
      <xdr:nvSpPr>
        <xdr:cNvPr id="365" name="公債費平均値テキスト"/>
        <xdr:cNvSpPr txBox="1"/>
      </xdr:nvSpPr>
      <xdr:spPr>
        <a:xfrm>
          <a:off x="4914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66" name="フローチャート : 判断 365"/>
        <xdr:cNvSpPr/>
      </xdr:nvSpPr>
      <xdr:spPr>
        <a:xfrm>
          <a:off x="4775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1270</xdr:rowOff>
    </xdr:from>
    <xdr:to>
      <xdr:col>5</xdr:col>
      <xdr:colOff>549275</xdr:colOff>
      <xdr:row>79</xdr:row>
      <xdr:rowOff>156718</xdr:rowOff>
    </xdr:to>
    <xdr:cxnSp macro="">
      <xdr:nvCxnSpPr>
        <xdr:cNvPr id="367" name="直線コネクタ 366"/>
        <xdr:cNvCxnSpPr/>
      </xdr:nvCxnSpPr>
      <xdr:spPr>
        <a:xfrm flipV="1">
          <a:off x="3098800" y="13545820"/>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68" name="フローチャート :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144542</xdr:rowOff>
    </xdr:from>
    <xdr:ext cx="736600" cy="259045"/>
    <xdr:sp macro="" textlink="">
      <xdr:nvSpPr>
        <xdr:cNvPr id="369" name="テキスト ボックス 368"/>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156718</xdr:rowOff>
    </xdr:from>
    <xdr:to>
      <xdr:col>4</xdr:col>
      <xdr:colOff>346075</xdr:colOff>
      <xdr:row>80</xdr:row>
      <xdr:rowOff>12700</xdr:rowOff>
    </xdr:to>
    <xdr:cxnSp macro="">
      <xdr:nvCxnSpPr>
        <xdr:cNvPr id="370" name="直線コネクタ 369"/>
        <xdr:cNvCxnSpPr/>
      </xdr:nvCxnSpPr>
      <xdr:spPr>
        <a:xfrm flipV="1">
          <a:off x="2209800" y="137012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73913</xdr:rowOff>
    </xdr:from>
    <xdr:to>
      <xdr:col>4</xdr:col>
      <xdr:colOff>396875</xdr:colOff>
      <xdr:row>78</xdr:row>
      <xdr:rowOff>4063</xdr:rowOff>
    </xdr:to>
    <xdr:sp macro="" textlink="">
      <xdr:nvSpPr>
        <xdr:cNvPr id="371" name="フローチャート : 判断 370"/>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14240</xdr:rowOff>
    </xdr:from>
    <xdr:ext cx="762000" cy="259045"/>
    <xdr:sp macro="" textlink="">
      <xdr:nvSpPr>
        <xdr:cNvPr id="372" name="テキスト ボックス 371"/>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12700</xdr:rowOff>
    </xdr:from>
    <xdr:to>
      <xdr:col>3</xdr:col>
      <xdr:colOff>142875</xdr:colOff>
      <xdr:row>80</xdr:row>
      <xdr:rowOff>62992</xdr:rowOff>
    </xdr:to>
    <xdr:cxnSp macro="">
      <xdr:nvCxnSpPr>
        <xdr:cNvPr id="373" name="直線コネクタ 372"/>
        <xdr:cNvCxnSpPr/>
      </xdr:nvCxnSpPr>
      <xdr:spPr>
        <a:xfrm flipV="1">
          <a:off x="1320800" y="137287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4" name="フローチャート : 判断 373"/>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32529</xdr:rowOff>
    </xdr:from>
    <xdr:ext cx="762000" cy="259045"/>
    <xdr:sp macro="" textlink="">
      <xdr:nvSpPr>
        <xdr:cNvPr id="375" name="テキスト ボックス 374"/>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6" name="フローチャート : 判断 375"/>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77" name="テキスト ボックス 376"/>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135637</xdr:rowOff>
    </xdr:from>
    <xdr:to>
      <xdr:col>7</xdr:col>
      <xdr:colOff>66675</xdr:colOff>
      <xdr:row>79</xdr:row>
      <xdr:rowOff>65787</xdr:rowOff>
    </xdr:to>
    <xdr:sp macro="" textlink="">
      <xdr:nvSpPr>
        <xdr:cNvPr id="383" name="円/楕円 382"/>
        <xdr:cNvSpPr/>
      </xdr:nvSpPr>
      <xdr:spPr>
        <a:xfrm>
          <a:off x="47752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107714</xdr:rowOff>
    </xdr:from>
    <xdr:ext cx="762000" cy="259045"/>
    <xdr:sp macro="" textlink="">
      <xdr:nvSpPr>
        <xdr:cNvPr id="384" name="公債費該当値テキスト"/>
        <xdr:cNvSpPr txBox="1"/>
      </xdr:nvSpPr>
      <xdr:spPr>
        <a:xfrm>
          <a:off x="49149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121920</xdr:rowOff>
    </xdr:from>
    <xdr:to>
      <xdr:col>5</xdr:col>
      <xdr:colOff>600075</xdr:colOff>
      <xdr:row>79</xdr:row>
      <xdr:rowOff>52070</xdr:rowOff>
    </xdr:to>
    <xdr:sp macro="" textlink="">
      <xdr:nvSpPr>
        <xdr:cNvPr id="385" name="円/楕円 384"/>
        <xdr:cNvSpPr/>
      </xdr:nvSpPr>
      <xdr:spPr>
        <a:xfrm>
          <a:off x="3937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36847</xdr:rowOff>
    </xdr:from>
    <xdr:ext cx="736600" cy="259045"/>
    <xdr:sp macro="" textlink="">
      <xdr:nvSpPr>
        <xdr:cNvPr id="386" name="テキスト ボックス 385"/>
        <xdr:cNvSpPr txBox="1"/>
      </xdr:nvSpPr>
      <xdr:spPr>
        <a:xfrm>
          <a:off x="3606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105918</xdr:rowOff>
    </xdr:from>
    <xdr:to>
      <xdr:col>4</xdr:col>
      <xdr:colOff>396875</xdr:colOff>
      <xdr:row>80</xdr:row>
      <xdr:rowOff>36068</xdr:rowOff>
    </xdr:to>
    <xdr:sp macro="" textlink="">
      <xdr:nvSpPr>
        <xdr:cNvPr id="387" name="円/楕円 386"/>
        <xdr:cNvSpPr/>
      </xdr:nvSpPr>
      <xdr:spPr>
        <a:xfrm>
          <a:off x="3048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20845</xdr:rowOff>
    </xdr:from>
    <xdr:ext cx="762000" cy="259045"/>
    <xdr:sp macro="" textlink="">
      <xdr:nvSpPr>
        <xdr:cNvPr id="388" name="テキスト ボックス 387"/>
        <xdr:cNvSpPr txBox="1"/>
      </xdr:nvSpPr>
      <xdr:spPr>
        <a:xfrm>
          <a:off x="2717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133350</xdr:rowOff>
    </xdr:from>
    <xdr:to>
      <xdr:col>3</xdr:col>
      <xdr:colOff>193675</xdr:colOff>
      <xdr:row>80</xdr:row>
      <xdr:rowOff>63500</xdr:rowOff>
    </xdr:to>
    <xdr:sp macro="" textlink="">
      <xdr:nvSpPr>
        <xdr:cNvPr id="389" name="円/楕円 388"/>
        <xdr:cNvSpPr/>
      </xdr:nvSpPr>
      <xdr:spPr>
        <a:xfrm>
          <a:off x="2159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48277</xdr:rowOff>
    </xdr:from>
    <xdr:ext cx="762000" cy="259045"/>
    <xdr:sp macro="" textlink="">
      <xdr:nvSpPr>
        <xdr:cNvPr id="390" name="テキスト ボックス 389"/>
        <xdr:cNvSpPr txBox="1"/>
      </xdr:nvSpPr>
      <xdr:spPr>
        <a:xfrm>
          <a:off x="1828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12192</xdr:rowOff>
    </xdr:from>
    <xdr:to>
      <xdr:col>1</xdr:col>
      <xdr:colOff>676275</xdr:colOff>
      <xdr:row>80</xdr:row>
      <xdr:rowOff>113792</xdr:rowOff>
    </xdr:to>
    <xdr:sp macro="" textlink="">
      <xdr:nvSpPr>
        <xdr:cNvPr id="391" name="円/楕円 390"/>
        <xdr:cNvSpPr/>
      </xdr:nvSpPr>
      <xdr:spPr>
        <a:xfrm>
          <a:off x="1270000" y="1372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98569</xdr:rowOff>
    </xdr:from>
    <xdr:ext cx="762000" cy="259045"/>
    <xdr:sp macro="" textlink="">
      <xdr:nvSpPr>
        <xdr:cNvPr id="392" name="テキスト ボックス 391"/>
        <xdr:cNvSpPr txBox="1"/>
      </xdr:nvSpPr>
      <xdr:spPr>
        <a:xfrm>
          <a:off x="939800" y="1381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Ｈ</a:t>
          </a:r>
          <a:r>
            <a:rPr kumimoji="1" lang="en-US" altLang="ja-JP" sz="1200">
              <a:latin typeface="ＭＳ Ｐゴシック"/>
            </a:rPr>
            <a:t>24</a:t>
          </a:r>
          <a:r>
            <a:rPr kumimoji="1" lang="ja-JP" altLang="en-US" sz="1200">
              <a:latin typeface="ＭＳ Ｐゴシック"/>
            </a:rPr>
            <a:t>年度には、特殊事情で退職手当負担金の増による影響で悪化したものの、近年は類似団体平均値をやや下回る水準で推移している。</a:t>
          </a:r>
          <a:endParaRPr kumimoji="1" lang="en-US" altLang="ja-JP" sz="1200">
            <a:latin typeface="ＭＳ Ｐゴシック"/>
          </a:endParaRPr>
        </a:p>
        <a:p>
          <a:r>
            <a:rPr kumimoji="1" lang="ja-JP" altLang="en-US" sz="1200">
              <a:latin typeface="ＭＳ Ｐゴシック"/>
            </a:rPr>
            <a:t>　今後の普通交付税の合併算定替の適用期間が終了し、交付税額の減少が予測されるなど、経常一般財源の現状維持が困難な状況が見込まれるため、経常収支比率の約半数を占める人件費、補助費等の推移に一層留意し、抑制に努める。</a:t>
          </a: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77470</xdr:rowOff>
    </xdr:from>
    <xdr:to>
      <xdr:col>24</xdr:col>
      <xdr:colOff>31750</xdr:colOff>
      <xdr:row>80</xdr:row>
      <xdr:rowOff>146050</xdr:rowOff>
    </xdr:to>
    <xdr:cxnSp macro="">
      <xdr:nvCxnSpPr>
        <xdr:cNvPr id="420" name="直線コネクタ 419"/>
        <xdr:cNvCxnSpPr/>
      </xdr:nvCxnSpPr>
      <xdr:spPr>
        <a:xfrm flipV="1">
          <a:off x="16510000" y="1276477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1"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2" name="直線コネクタ 421"/>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163847</xdr:rowOff>
    </xdr:from>
    <xdr:ext cx="762000" cy="259045"/>
    <xdr:sp macro="" textlink="">
      <xdr:nvSpPr>
        <xdr:cNvPr id="423" name="公債費以外最大値テキスト"/>
        <xdr:cNvSpPr txBox="1"/>
      </xdr:nvSpPr>
      <xdr:spPr>
        <a:xfrm>
          <a:off x="16598900" y="1250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23</xdr:col>
      <xdr:colOff>628650</xdr:colOff>
      <xdr:row>74</xdr:row>
      <xdr:rowOff>77470</xdr:rowOff>
    </xdr:from>
    <xdr:to>
      <xdr:col>24</xdr:col>
      <xdr:colOff>120650</xdr:colOff>
      <xdr:row>74</xdr:row>
      <xdr:rowOff>77470</xdr:rowOff>
    </xdr:to>
    <xdr:cxnSp macro="">
      <xdr:nvCxnSpPr>
        <xdr:cNvPr id="424" name="直線コネクタ 423"/>
        <xdr:cNvCxnSpPr/>
      </xdr:nvCxnSpPr>
      <xdr:spPr>
        <a:xfrm>
          <a:off x="16421100" y="1276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134620</xdr:rowOff>
    </xdr:from>
    <xdr:to>
      <xdr:col>24</xdr:col>
      <xdr:colOff>31750</xdr:colOff>
      <xdr:row>77</xdr:row>
      <xdr:rowOff>12700</xdr:rowOff>
    </xdr:to>
    <xdr:cxnSp macro="">
      <xdr:nvCxnSpPr>
        <xdr:cNvPr id="425" name="直線コネクタ 424"/>
        <xdr:cNvCxnSpPr/>
      </xdr:nvCxnSpPr>
      <xdr:spPr>
        <a:xfrm>
          <a:off x="15671800" y="1316482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2557</xdr:rowOff>
    </xdr:from>
    <xdr:ext cx="762000" cy="259045"/>
    <xdr:sp macro="" textlink="">
      <xdr:nvSpPr>
        <xdr:cNvPr id="426" name="公債費以外平均値テキスト"/>
        <xdr:cNvSpPr txBox="1"/>
      </xdr:nvSpPr>
      <xdr:spPr>
        <a:xfrm>
          <a:off x="16598900" y="13204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27" name="フローチャート : 判断 426"/>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134620</xdr:rowOff>
    </xdr:from>
    <xdr:to>
      <xdr:col>22</xdr:col>
      <xdr:colOff>565150</xdr:colOff>
      <xdr:row>77</xdr:row>
      <xdr:rowOff>16511</xdr:rowOff>
    </xdr:to>
    <xdr:cxnSp macro="">
      <xdr:nvCxnSpPr>
        <xdr:cNvPr id="428" name="直線コネクタ 427"/>
        <xdr:cNvCxnSpPr/>
      </xdr:nvCxnSpPr>
      <xdr:spPr>
        <a:xfrm flipV="1">
          <a:off x="14782800" y="131648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9" name="フローチャート : 判断 428"/>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78757</xdr:rowOff>
    </xdr:from>
    <xdr:ext cx="736600" cy="259045"/>
    <xdr:sp macro="" textlink="">
      <xdr:nvSpPr>
        <xdr:cNvPr id="430" name="テキスト ボックス 429"/>
        <xdr:cNvSpPr txBox="1"/>
      </xdr:nvSpPr>
      <xdr:spPr>
        <a:xfrm>
          <a:off x="15290800" y="13280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107950</xdr:rowOff>
    </xdr:from>
    <xdr:to>
      <xdr:col>21</xdr:col>
      <xdr:colOff>361950</xdr:colOff>
      <xdr:row>77</xdr:row>
      <xdr:rowOff>16511</xdr:rowOff>
    </xdr:to>
    <xdr:cxnSp macro="">
      <xdr:nvCxnSpPr>
        <xdr:cNvPr id="431" name="直線コネクタ 430"/>
        <xdr:cNvCxnSpPr/>
      </xdr:nvCxnSpPr>
      <xdr:spPr>
        <a:xfrm>
          <a:off x="13893800" y="1313815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32" name="フローチャート : 判断 431"/>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132097</xdr:rowOff>
    </xdr:from>
    <xdr:ext cx="762000" cy="259045"/>
    <xdr:sp macro="" textlink="">
      <xdr:nvSpPr>
        <xdr:cNvPr id="433" name="テキスト ボックス 432"/>
        <xdr:cNvSpPr txBox="1"/>
      </xdr:nvSpPr>
      <xdr:spPr>
        <a:xfrm>
          <a:off x="14401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107950</xdr:rowOff>
    </xdr:from>
    <xdr:to>
      <xdr:col>20</xdr:col>
      <xdr:colOff>158750</xdr:colOff>
      <xdr:row>77</xdr:row>
      <xdr:rowOff>130811</xdr:rowOff>
    </xdr:to>
    <xdr:cxnSp macro="">
      <xdr:nvCxnSpPr>
        <xdr:cNvPr id="434" name="直線コネクタ 433"/>
        <xdr:cNvCxnSpPr/>
      </xdr:nvCxnSpPr>
      <xdr:spPr>
        <a:xfrm flipV="1">
          <a:off x="13004800" y="13138150"/>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5" name="フローチャート : 判断 434"/>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78757</xdr:rowOff>
    </xdr:from>
    <xdr:ext cx="762000" cy="259045"/>
    <xdr:sp macro="" textlink="">
      <xdr:nvSpPr>
        <xdr:cNvPr id="436" name="テキスト ボックス 435"/>
        <xdr:cNvSpPr txBox="1"/>
      </xdr:nvSpPr>
      <xdr:spPr>
        <a:xfrm>
          <a:off x="13512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11430</xdr:rowOff>
    </xdr:from>
    <xdr:to>
      <xdr:col>19</xdr:col>
      <xdr:colOff>6350</xdr:colOff>
      <xdr:row>77</xdr:row>
      <xdr:rowOff>113030</xdr:rowOff>
    </xdr:to>
    <xdr:sp macro="" textlink="">
      <xdr:nvSpPr>
        <xdr:cNvPr id="437" name="フローチャート : 判断 436"/>
        <xdr:cNvSpPr/>
      </xdr:nvSpPr>
      <xdr:spPr>
        <a:xfrm>
          <a:off x="12954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123207</xdr:rowOff>
    </xdr:from>
    <xdr:ext cx="762000" cy="259045"/>
    <xdr:sp macro="" textlink="">
      <xdr:nvSpPr>
        <xdr:cNvPr id="438" name="テキスト ボックス 437"/>
        <xdr:cNvSpPr txBox="1"/>
      </xdr:nvSpPr>
      <xdr:spPr>
        <a:xfrm>
          <a:off x="12623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133350</xdr:rowOff>
    </xdr:from>
    <xdr:to>
      <xdr:col>24</xdr:col>
      <xdr:colOff>82550</xdr:colOff>
      <xdr:row>77</xdr:row>
      <xdr:rowOff>63500</xdr:rowOff>
    </xdr:to>
    <xdr:sp macro="" textlink="">
      <xdr:nvSpPr>
        <xdr:cNvPr id="444" name="円/楕円 443"/>
        <xdr:cNvSpPr/>
      </xdr:nvSpPr>
      <xdr:spPr>
        <a:xfrm>
          <a:off x="164592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149877</xdr:rowOff>
    </xdr:from>
    <xdr:ext cx="762000" cy="259045"/>
    <xdr:sp macro="" textlink="">
      <xdr:nvSpPr>
        <xdr:cNvPr id="445" name="公債費以外該当値テキスト"/>
        <xdr:cNvSpPr txBox="1"/>
      </xdr:nvSpPr>
      <xdr:spPr>
        <a:xfrm>
          <a:off x="165989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83820</xdr:rowOff>
    </xdr:from>
    <xdr:to>
      <xdr:col>22</xdr:col>
      <xdr:colOff>615950</xdr:colOff>
      <xdr:row>77</xdr:row>
      <xdr:rowOff>13970</xdr:rowOff>
    </xdr:to>
    <xdr:sp macro="" textlink="">
      <xdr:nvSpPr>
        <xdr:cNvPr id="446" name="円/楕円 445"/>
        <xdr:cNvSpPr/>
      </xdr:nvSpPr>
      <xdr:spPr>
        <a:xfrm>
          <a:off x="15621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24147</xdr:rowOff>
    </xdr:from>
    <xdr:ext cx="736600" cy="259045"/>
    <xdr:sp macro="" textlink="">
      <xdr:nvSpPr>
        <xdr:cNvPr id="447" name="テキスト ボックス 446"/>
        <xdr:cNvSpPr txBox="1"/>
      </xdr:nvSpPr>
      <xdr:spPr>
        <a:xfrm>
          <a:off x="15290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137161</xdr:rowOff>
    </xdr:from>
    <xdr:to>
      <xdr:col>21</xdr:col>
      <xdr:colOff>412750</xdr:colOff>
      <xdr:row>77</xdr:row>
      <xdr:rowOff>67311</xdr:rowOff>
    </xdr:to>
    <xdr:sp macro="" textlink="">
      <xdr:nvSpPr>
        <xdr:cNvPr id="448" name="円/楕円 447"/>
        <xdr:cNvSpPr/>
      </xdr:nvSpPr>
      <xdr:spPr>
        <a:xfrm>
          <a:off x="14732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77487</xdr:rowOff>
    </xdr:from>
    <xdr:ext cx="762000" cy="259045"/>
    <xdr:sp macro="" textlink="">
      <xdr:nvSpPr>
        <xdr:cNvPr id="449" name="テキスト ボックス 448"/>
        <xdr:cNvSpPr txBox="1"/>
      </xdr:nvSpPr>
      <xdr:spPr>
        <a:xfrm>
          <a:off x="14401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57150</xdr:rowOff>
    </xdr:from>
    <xdr:to>
      <xdr:col>20</xdr:col>
      <xdr:colOff>209550</xdr:colOff>
      <xdr:row>76</xdr:row>
      <xdr:rowOff>158750</xdr:rowOff>
    </xdr:to>
    <xdr:sp macro="" textlink="">
      <xdr:nvSpPr>
        <xdr:cNvPr id="450" name="円/楕円 449"/>
        <xdr:cNvSpPr/>
      </xdr:nvSpPr>
      <xdr:spPr>
        <a:xfrm>
          <a:off x="13843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168927</xdr:rowOff>
    </xdr:from>
    <xdr:ext cx="762000" cy="259045"/>
    <xdr:sp macro="" textlink="">
      <xdr:nvSpPr>
        <xdr:cNvPr id="451" name="テキスト ボックス 450"/>
        <xdr:cNvSpPr txBox="1"/>
      </xdr:nvSpPr>
      <xdr:spPr>
        <a:xfrm>
          <a:off x="13512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80011</xdr:rowOff>
    </xdr:from>
    <xdr:to>
      <xdr:col>19</xdr:col>
      <xdr:colOff>6350</xdr:colOff>
      <xdr:row>78</xdr:row>
      <xdr:rowOff>10161</xdr:rowOff>
    </xdr:to>
    <xdr:sp macro="" textlink="">
      <xdr:nvSpPr>
        <xdr:cNvPr id="452" name="円/楕円 451"/>
        <xdr:cNvSpPr/>
      </xdr:nvSpPr>
      <xdr:spPr>
        <a:xfrm>
          <a:off x="12954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166388</xdr:rowOff>
    </xdr:from>
    <xdr:ext cx="762000" cy="259045"/>
    <xdr:sp macro="" textlink="">
      <xdr:nvSpPr>
        <xdr:cNvPr id="453" name="テキスト ボックス 452"/>
        <xdr:cNvSpPr txBox="1"/>
      </xdr:nvSpPr>
      <xdr:spPr>
        <a:xfrm>
          <a:off x="12623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石川県宝達志水町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55448</xdr:rowOff>
    </xdr:from>
    <xdr:to>
      <xdr:col>4</xdr:col>
      <xdr:colOff>1117600</xdr:colOff>
      <xdr:row>20</xdr:row>
      <xdr:rowOff>53894</xdr:rowOff>
    </xdr:to>
    <xdr:cxnSp macro="">
      <xdr:nvCxnSpPr>
        <xdr:cNvPr id="45" name="直線コネクタ 44"/>
        <xdr:cNvCxnSpPr/>
      </xdr:nvCxnSpPr>
      <xdr:spPr bwMode="auto">
        <a:xfrm flipV="1">
          <a:off x="5651500" y="2160473"/>
          <a:ext cx="0" cy="13700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25971</xdr:rowOff>
    </xdr:from>
    <xdr:ext cx="762000" cy="259045"/>
    <xdr:sp macro="" textlink="">
      <xdr:nvSpPr>
        <xdr:cNvPr id="46" name="人口1人当たり決算額の推移最小値テキスト130"/>
        <xdr:cNvSpPr txBox="1"/>
      </xdr:nvSpPr>
      <xdr:spPr>
        <a:xfrm>
          <a:off x="5740400" y="350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53,344</a:t>
          </a:r>
          <a:endParaRPr kumimoji="1" lang="ja-JP" altLang="en-US" sz="1000" b="1">
            <a:latin typeface="ＭＳ Ｐゴシック"/>
          </a:endParaRPr>
        </a:p>
      </xdr:txBody>
    </xdr:sp>
    <xdr:clientData/>
  </xdr:oneCellAnchor>
  <xdr:twoCellAnchor>
    <xdr:from>
      <xdr:col>4</xdr:col>
      <xdr:colOff>1028700</xdr:colOff>
      <xdr:row>20</xdr:row>
      <xdr:rowOff>53894</xdr:rowOff>
    </xdr:from>
    <xdr:to>
      <xdr:col>5</xdr:col>
      <xdr:colOff>73025</xdr:colOff>
      <xdr:row>20</xdr:row>
      <xdr:rowOff>53894</xdr:rowOff>
    </xdr:to>
    <xdr:cxnSp macro="">
      <xdr:nvCxnSpPr>
        <xdr:cNvPr id="47" name="直線コネクタ 46"/>
        <xdr:cNvCxnSpPr/>
      </xdr:nvCxnSpPr>
      <xdr:spPr bwMode="auto">
        <a:xfrm>
          <a:off x="5562600" y="35305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141825</xdr:rowOff>
    </xdr:from>
    <xdr:ext cx="762000" cy="259045"/>
    <xdr:sp macro="" textlink="">
      <xdr:nvSpPr>
        <xdr:cNvPr id="48" name="人口1人当たり決算額の推移最大値テキスト130"/>
        <xdr:cNvSpPr txBox="1"/>
      </xdr:nvSpPr>
      <xdr:spPr>
        <a:xfrm>
          <a:off x="5740400" y="19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233,140</a:t>
          </a:r>
          <a:endParaRPr kumimoji="1" lang="ja-JP" altLang="en-US" sz="1000" b="1">
            <a:latin typeface="ＭＳ Ｐゴシック"/>
          </a:endParaRPr>
        </a:p>
      </xdr:txBody>
    </xdr:sp>
    <xdr:clientData/>
  </xdr:oneCellAnchor>
  <xdr:twoCellAnchor>
    <xdr:from>
      <xdr:col>4</xdr:col>
      <xdr:colOff>1028700</xdr:colOff>
      <xdr:row>12</xdr:row>
      <xdr:rowOff>55448</xdr:rowOff>
    </xdr:from>
    <xdr:to>
      <xdr:col>5</xdr:col>
      <xdr:colOff>73025</xdr:colOff>
      <xdr:row>12</xdr:row>
      <xdr:rowOff>55448</xdr:rowOff>
    </xdr:to>
    <xdr:cxnSp macro="">
      <xdr:nvCxnSpPr>
        <xdr:cNvPr id="49" name="直線コネクタ 48"/>
        <xdr:cNvCxnSpPr/>
      </xdr:nvCxnSpPr>
      <xdr:spPr bwMode="auto">
        <a:xfrm>
          <a:off x="5562600" y="21604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118062</xdr:rowOff>
    </xdr:from>
    <xdr:to>
      <xdr:col>4</xdr:col>
      <xdr:colOff>1117600</xdr:colOff>
      <xdr:row>18</xdr:row>
      <xdr:rowOff>129728</xdr:rowOff>
    </xdr:to>
    <xdr:cxnSp macro="">
      <xdr:nvCxnSpPr>
        <xdr:cNvPr id="50" name="直線コネクタ 49"/>
        <xdr:cNvCxnSpPr/>
      </xdr:nvCxnSpPr>
      <xdr:spPr bwMode="auto">
        <a:xfrm flipV="1">
          <a:off x="5003800" y="3251787"/>
          <a:ext cx="647700" cy="11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131421</xdr:rowOff>
    </xdr:from>
    <xdr:ext cx="762000" cy="259045"/>
    <xdr:sp macro="" textlink="">
      <xdr:nvSpPr>
        <xdr:cNvPr id="51" name="人口1人当たり決算額の推移平均値テキスト130"/>
        <xdr:cNvSpPr txBox="1"/>
      </xdr:nvSpPr>
      <xdr:spPr>
        <a:xfrm>
          <a:off x="5740400" y="2922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106,172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114894</xdr:rowOff>
    </xdr:from>
    <xdr:to>
      <xdr:col>5</xdr:col>
      <xdr:colOff>34925</xdr:colOff>
      <xdr:row>18</xdr:row>
      <xdr:rowOff>45044</xdr:rowOff>
    </xdr:to>
    <xdr:sp macro="" textlink="">
      <xdr:nvSpPr>
        <xdr:cNvPr id="52" name="フローチャート : 判断 51"/>
        <xdr:cNvSpPr/>
      </xdr:nvSpPr>
      <xdr:spPr bwMode="auto">
        <a:xfrm>
          <a:off x="56007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118389</xdr:rowOff>
    </xdr:from>
    <xdr:to>
      <xdr:col>4</xdr:col>
      <xdr:colOff>469900</xdr:colOff>
      <xdr:row>18</xdr:row>
      <xdr:rowOff>129728</xdr:rowOff>
    </xdr:to>
    <xdr:cxnSp macro="">
      <xdr:nvCxnSpPr>
        <xdr:cNvPr id="53" name="直線コネクタ 52"/>
        <xdr:cNvCxnSpPr/>
      </xdr:nvCxnSpPr>
      <xdr:spPr bwMode="auto">
        <a:xfrm>
          <a:off x="4305300" y="3252114"/>
          <a:ext cx="698500" cy="11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130218</xdr:rowOff>
    </xdr:from>
    <xdr:to>
      <xdr:col>4</xdr:col>
      <xdr:colOff>520700</xdr:colOff>
      <xdr:row>18</xdr:row>
      <xdr:rowOff>60368</xdr:rowOff>
    </xdr:to>
    <xdr:sp macro="" textlink="">
      <xdr:nvSpPr>
        <xdr:cNvPr id="54" name="フローチャート : 判断 53"/>
        <xdr:cNvSpPr/>
      </xdr:nvSpPr>
      <xdr:spPr bwMode="auto">
        <a:xfrm>
          <a:off x="4953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70545</xdr:rowOff>
    </xdr:from>
    <xdr:ext cx="736600" cy="259045"/>
    <xdr:sp macro="" textlink="">
      <xdr:nvSpPr>
        <xdr:cNvPr id="55" name="テキスト ボックス 54"/>
        <xdr:cNvSpPr txBox="1"/>
      </xdr:nvSpPr>
      <xdr:spPr>
        <a:xfrm>
          <a:off x="4622800" y="286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118389</xdr:rowOff>
    </xdr:from>
    <xdr:to>
      <xdr:col>3</xdr:col>
      <xdr:colOff>904875</xdr:colOff>
      <xdr:row>18</xdr:row>
      <xdr:rowOff>125606</xdr:rowOff>
    </xdr:to>
    <xdr:cxnSp macro="">
      <xdr:nvCxnSpPr>
        <xdr:cNvPr id="56" name="直線コネクタ 55"/>
        <xdr:cNvCxnSpPr/>
      </xdr:nvCxnSpPr>
      <xdr:spPr bwMode="auto">
        <a:xfrm flipV="1">
          <a:off x="3606800" y="3252114"/>
          <a:ext cx="698500" cy="7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92461</xdr:rowOff>
    </xdr:from>
    <xdr:to>
      <xdr:col>3</xdr:col>
      <xdr:colOff>955675</xdr:colOff>
      <xdr:row>18</xdr:row>
      <xdr:rowOff>22611</xdr:rowOff>
    </xdr:to>
    <xdr:sp macro="" textlink="">
      <xdr:nvSpPr>
        <xdr:cNvPr id="57" name="フローチャート : 判断 56"/>
        <xdr:cNvSpPr/>
      </xdr:nvSpPr>
      <xdr:spPr bwMode="auto">
        <a:xfrm>
          <a:off x="4254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32788</xdr:rowOff>
    </xdr:from>
    <xdr:ext cx="762000" cy="259045"/>
    <xdr:sp macro="" textlink="">
      <xdr:nvSpPr>
        <xdr:cNvPr id="58" name="テキスト ボックス 57"/>
        <xdr:cNvSpPr txBox="1"/>
      </xdr:nvSpPr>
      <xdr:spPr>
        <a:xfrm>
          <a:off x="39243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71344</xdr:rowOff>
    </xdr:from>
    <xdr:to>
      <xdr:col>3</xdr:col>
      <xdr:colOff>206375</xdr:colOff>
      <xdr:row>18</xdr:row>
      <xdr:rowOff>125606</xdr:rowOff>
    </xdr:to>
    <xdr:cxnSp macro="">
      <xdr:nvCxnSpPr>
        <xdr:cNvPr id="59" name="直線コネクタ 58"/>
        <xdr:cNvCxnSpPr/>
      </xdr:nvCxnSpPr>
      <xdr:spPr bwMode="auto">
        <a:xfrm>
          <a:off x="2908300" y="3205069"/>
          <a:ext cx="698500" cy="54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115146</xdr:rowOff>
    </xdr:from>
    <xdr:to>
      <xdr:col>3</xdr:col>
      <xdr:colOff>257175</xdr:colOff>
      <xdr:row>18</xdr:row>
      <xdr:rowOff>45296</xdr:rowOff>
    </xdr:to>
    <xdr:sp macro="" textlink="">
      <xdr:nvSpPr>
        <xdr:cNvPr id="60" name="フローチャート : 判断 59"/>
        <xdr:cNvSpPr/>
      </xdr:nvSpPr>
      <xdr:spPr bwMode="auto">
        <a:xfrm>
          <a:off x="3556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55473</xdr:rowOff>
    </xdr:from>
    <xdr:ext cx="762000" cy="259045"/>
    <xdr:sp macro="" textlink="">
      <xdr:nvSpPr>
        <xdr:cNvPr id="61" name="テキスト ボックス 60"/>
        <xdr:cNvSpPr txBox="1"/>
      </xdr:nvSpPr>
      <xdr:spPr>
        <a:xfrm>
          <a:off x="32258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108242</xdr:rowOff>
    </xdr:from>
    <xdr:to>
      <xdr:col>2</xdr:col>
      <xdr:colOff>692150</xdr:colOff>
      <xdr:row>18</xdr:row>
      <xdr:rowOff>38392</xdr:rowOff>
    </xdr:to>
    <xdr:sp macro="" textlink="">
      <xdr:nvSpPr>
        <xdr:cNvPr id="62" name="フローチャート : 判断 61"/>
        <xdr:cNvSpPr/>
      </xdr:nvSpPr>
      <xdr:spPr bwMode="auto">
        <a:xfrm>
          <a:off x="2857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48569</xdr:rowOff>
    </xdr:from>
    <xdr:ext cx="762000" cy="259045"/>
    <xdr:sp macro="" textlink="">
      <xdr:nvSpPr>
        <xdr:cNvPr id="63" name="テキスト ボックス 62"/>
        <xdr:cNvSpPr txBox="1"/>
      </xdr:nvSpPr>
      <xdr:spPr>
        <a:xfrm>
          <a:off x="25273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67262</xdr:rowOff>
    </xdr:from>
    <xdr:to>
      <xdr:col>5</xdr:col>
      <xdr:colOff>34925</xdr:colOff>
      <xdr:row>18</xdr:row>
      <xdr:rowOff>168862</xdr:rowOff>
    </xdr:to>
    <xdr:sp macro="" textlink="">
      <xdr:nvSpPr>
        <xdr:cNvPr id="69" name="円/楕円 68"/>
        <xdr:cNvSpPr/>
      </xdr:nvSpPr>
      <xdr:spPr bwMode="auto">
        <a:xfrm>
          <a:off x="5600700" y="3200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39339</xdr:rowOff>
    </xdr:from>
    <xdr:ext cx="762000" cy="259045"/>
    <xdr:sp macro="" textlink="">
      <xdr:nvSpPr>
        <xdr:cNvPr id="70" name="人口1人当たり決算額の推移該当値テキスト130"/>
        <xdr:cNvSpPr txBox="1"/>
      </xdr:nvSpPr>
      <xdr:spPr>
        <a:xfrm>
          <a:off x="5740400" y="317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89,923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78928</xdr:rowOff>
    </xdr:from>
    <xdr:to>
      <xdr:col>4</xdr:col>
      <xdr:colOff>520700</xdr:colOff>
      <xdr:row>19</xdr:row>
      <xdr:rowOff>9078</xdr:rowOff>
    </xdr:to>
    <xdr:sp macro="" textlink="">
      <xdr:nvSpPr>
        <xdr:cNvPr id="71" name="円/楕円 70"/>
        <xdr:cNvSpPr/>
      </xdr:nvSpPr>
      <xdr:spPr bwMode="auto">
        <a:xfrm>
          <a:off x="4953000" y="3212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165305</xdr:rowOff>
    </xdr:from>
    <xdr:ext cx="736600" cy="259045"/>
    <xdr:sp macro="" textlink="">
      <xdr:nvSpPr>
        <xdr:cNvPr id="72" name="テキスト ボックス 71"/>
        <xdr:cNvSpPr txBox="1"/>
      </xdr:nvSpPr>
      <xdr:spPr>
        <a:xfrm>
          <a:off x="4622800" y="3299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88,392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67589</xdr:rowOff>
    </xdr:from>
    <xdr:to>
      <xdr:col>3</xdr:col>
      <xdr:colOff>955675</xdr:colOff>
      <xdr:row>18</xdr:row>
      <xdr:rowOff>169190</xdr:rowOff>
    </xdr:to>
    <xdr:sp macro="" textlink="">
      <xdr:nvSpPr>
        <xdr:cNvPr id="73" name="円/楕円 72"/>
        <xdr:cNvSpPr/>
      </xdr:nvSpPr>
      <xdr:spPr bwMode="auto">
        <a:xfrm>
          <a:off x="4254500" y="320131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153966</xdr:rowOff>
    </xdr:from>
    <xdr:ext cx="762000" cy="259045"/>
    <xdr:sp macro="" textlink="">
      <xdr:nvSpPr>
        <xdr:cNvPr id="74" name="テキスト ボックス 73"/>
        <xdr:cNvSpPr txBox="1"/>
      </xdr:nvSpPr>
      <xdr:spPr>
        <a:xfrm>
          <a:off x="3924300" y="328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89,880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74806</xdr:rowOff>
    </xdr:from>
    <xdr:to>
      <xdr:col>3</xdr:col>
      <xdr:colOff>257175</xdr:colOff>
      <xdr:row>19</xdr:row>
      <xdr:rowOff>4956</xdr:rowOff>
    </xdr:to>
    <xdr:sp macro="" textlink="">
      <xdr:nvSpPr>
        <xdr:cNvPr id="75" name="円/楕円 74"/>
        <xdr:cNvSpPr/>
      </xdr:nvSpPr>
      <xdr:spPr bwMode="auto">
        <a:xfrm>
          <a:off x="3556000" y="3208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161183</xdr:rowOff>
    </xdr:from>
    <xdr:ext cx="762000" cy="259045"/>
    <xdr:sp macro="" textlink="">
      <xdr:nvSpPr>
        <xdr:cNvPr id="76" name="テキスト ボックス 75"/>
        <xdr:cNvSpPr txBox="1"/>
      </xdr:nvSpPr>
      <xdr:spPr>
        <a:xfrm>
          <a:off x="3225800" y="3294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88,933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20544</xdr:rowOff>
    </xdr:from>
    <xdr:to>
      <xdr:col>2</xdr:col>
      <xdr:colOff>692150</xdr:colOff>
      <xdr:row>18</xdr:row>
      <xdr:rowOff>122144</xdr:rowOff>
    </xdr:to>
    <xdr:sp macro="" textlink="">
      <xdr:nvSpPr>
        <xdr:cNvPr id="77" name="円/楕円 76"/>
        <xdr:cNvSpPr/>
      </xdr:nvSpPr>
      <xdr:spPr bwMode="auto">
        <a:xfrm>
          <a:off x="2857500" y="3154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106921</xdr:rowOff>
    </xdr:from>
    <xdr:ext cx="762000" cy="259045"/>
    <xdr:sp macro="" textlink="">
      <xdr:nvSpPr>
        <xdr:cNvPr id="78" name="テキスト ボックス 77"/>
        <xdr:cNvSpPr txBox="1"/>
      </xdr:nvSpPr>
      <xdr:spPr>
        <a:xfrm>
          <a:off x="2527300" y="324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96,054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143328</xdr:rowOff>
    </xdr:from>
    <xdr:to>
      <xdr:col>5</xdr:col>
      <xdr:colOff>733425</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6" name="テキスト ボックス 95"/>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220204</xdr:rowOff>
    </xdr:from>
    <xdr:to>
      <xdr:col>4</xdr:col>
      <xdr:colOff>1117600</xdr:colOff>
      <xdr:row>39</xdr:row>
      <xdr:rowOff>6462</xdr:rowOff>
    </xdr:to>
    <xdr:cxnSp macro="">
      <xdr:nvCxnSpPr>
        <xdr:cNvPr id="110" name="直線コネクタ 109"/>
        <xdr:cNvCxnSpPr/>
      </xdr:nvCxnSpPr>
      <xdr:spPr bwMode="auto">
        <a:xfrm flipV="1">
          <a:off x="5651500" y="6144754"/>
          <a:ext cx="0" cy="15007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149989</xdr:rowOff>
    </xdr:from>
    <xdr:ext cx="762000" cy="259045"/>
    <xdr:sp macro="" textlink="">
      <xdr:nvSpPr>
        <xdr:cNvPr id="111" name="人口1人当たり決算額の推移最小値テキスト445"/>
        <xdr:cNvSpPr txBox="1"/>
      </xdr:nvSpPr>
      <xdr:spPr>
        <a:xfrm>
          <a:off x="5740400" y="761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8,941</a:t>
          </a:r>
          <a:endParaRPr kumimoji="1" lang="ja-JP" altLang="en-US" sz="1000" b="1">
            <a:latin typeface="ＭＳ Ｐゴシック"/>
          </a:endParaRPr>
        </a:p>
      </xdr:txBody>
    </xdr:sp>
    <xdr:clientData/>
  </xdr:oneCellAnchor>
  <xdr:twoCellAnchor>
    <xdr:from>
      <xdr:col>4</xdr:col>
      <xdr:colOff>1028700</xdr:colOff>
      <xdr:row>39</xdr:row>
      <xdr:rowOff>6462</xdr:rowOff>
    </xdr:from>
    <xdr:to>
      <xdr:col>5</xdr:col>
      <xdr:colOff>73025</xdr:colOff>
      <xdr:row>39</xdr:row>
      <xdr:rowOff>6462</xdr:rowOff>
    </xdr:to>
    <xdr:cxnSp macro="">
      <xdr:nvCxnSpPr>
        <xdr:cNvPr id="112" name="直線コネクタ 111"/>
        <xdr:cNvCxnSpPr/>
      </xdr:nvCxnSpPr>
      <xdr:spPr bwMode="auto">
        <a:xfrm>
          <a:off x="5562600" y="7645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135131</xdr:rowOff>
    </xdr:from>
    <xdr:ext cx="762000" cy="259045"/>
    <xdr:sp macro="" textlink="">
      <xdr:nvSpPr>
        <xdr:cNvPr id="113" name="人口1人当たり決算額の推移最大値テキスト445"/>
        <xdr:cNvSpPr txBox="1"/>
      </xdr:nvSpPr>
      <xdr:spPr>
        <a:xfrm>
          <a:off x="5740400" y="588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54,896</a:t>
          </a:r>
          <a:endParaRPr kumimoji="1" lang="ja-JP" altLang="en-US" sz="1000" b="1">
            <a:latin typeface="ＭＳ Ｐゴシック"/>
          </a:endParaRPr>
        </a:p>
      </xdr:txBody>
    </xdr:sp>
    <xdr:clientData/>
  </xdr:oneCellAnchor>
  <xdr:twoCellAnchor>
    <xdr:from>
      <xdr:col>4</xdr:col>
      <xdr:colOff>1028700</xdr:colOff>
      <xdr:row>33</xdr:row>
      <xdr:rowOff>220204</xdr:rowOff>
    </xdr:from>
    <xdr:to>
      <xdr:col>5</xdr:col>
      <xdr:colOff>73025</xdr:colOff>
      <xdr:row>33</xdr:row>
      <xdr:rowOff>220204</xdr:rowOff>
    </xdr:to>
    <xdr:cxnSp macro="">
      <xdr:nvCxnSpPr>
        <xdr:cNvPr id="114" name="直線コネクタ 113"/>
        <xdr:cNvCxnSpPr/>
      </xdr:nvCxnSpPr>
      <xdr:spPr bwMode="auto">
        <a:xfrm>
          <a:off x="5562600" y="6144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104532</xdr:rowOff>
    </xdr:from>
    <xdr:to>
      <xdr:col>4</xdr:col>
      <xdr:colOff>1117600</xdr:colOff>
      <xdr:row>35</xdr:row>
      <xdr:rowOff>211778</xdr:rowOff>
    </xdr:to>
    <xdr:cxnSp macro="">
      <xdr:nvCxnSpPr>
        <xdr:cNvPr id="115" name="直線コネクタ 114"/>
        <xdr:cNvCxnSpPr/>
      </xdr:nvCxnSpPr>
      <xdr:spPr bwMode="auto">
        <a:xfrm>
          <a:off x="5003800" y="6714882"/>
          <a:ext cx="647700" cy="107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39133</xdr:rowOff>
    </xdr:from>
    <xdr:ext cx="762000" cy="259045"/>
    <xdr:sp macro="" textlink="">
      <xdr:nvSpPr>
        <xdr:cNvPr id="116" name="人口1人当たり決算額の推移平均値テキスト445"/>
        <xdr:cNvSpPr txBox="1"/>
      </xdr:nvSpPr>
      <xdr:spPr>
        <a:xfrm>
          <a:off x="5740400" y="6992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26,530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67056</xdr:rowOff>
    </xdr:from>
    <xdr:to>
      <xdr:col>5</xdr:col>
      <xdr:colOff>34925</xdr:colOff>
      <xdr:row>36</xdr:row>
      <xdr:rowOff>168656</xdr:rowOff>
    </xdr:to>
    <xdr:sp macro="" textlink="">
      <xdr:nvSpPr>
        <xdr:cNvPr id="117" name="フローチャート : 判断 116"/>
        <xdr:cNvSpPr/>
      </xdr:nvSpPr>
      <xdr:spPr bwMode="auto">
        <a:xfrm>
          <a:off x="5600700" y="7020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193915</xdr:rowOff>
    </xdr:from>
    <xdr:to>
      <xdr:col>4</xdr:col>
      <xdr:colOff>469900</xdr:colOff>
      <xdr:row>35</xdr:row>
      <xdr:rowOff>104532</xdr:rowOff>
    </xdr:to>
    <xdr:cxnSp macro="">
      <xdr:nvCxnSpPr>
        <xdr:cNvPr id="118" name="直線コネクタ 117"/>
        <xdr:cNvCxnSpPr/>
      </xdr:nvCxnSpPr>
      <xdr:spPr bwMode="auto">
        <a:xfrm>
          <a:off x="4305300" y="6461365"/>
          <a:ext cx="698500" cy="253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132011</xdr:rowOff>
    </xdr:from>
    <xdr:to>
      <xdr:col>4</xdr:col>
      <xdr:colOff>520700</xdr:colOff>
      <xdr:row>37</xdr:row>
      <xdr:rowOff>62161</xdr:rowOff>
    </xdr:to>
    <xdr:sp macro="" textlink="">
      <xdr:nvSpPr>
        <xdr:cNvPr id="119" name="フローチャート : 判断 118"/>
        <xdr:cNvSpPr/>
      </xdr:nvSpPr>
      <xdr:spPr bwMode="auto">
        <a:xfrm>
          <a:off x="4953000" y="7085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46938</xdr:rowOff>
    </xdr:from>
    <xdr:ext cx="736600" cy="259045"/>
    <xdr:sp macro="" textlink="">
      <xdr:nvSpPr>
        <xdr:cNvPr id="120" name="テキスト ボックス 119"/>
        <xdr:cNvSpPr txBox="1"/>
      </xdr:nvSpPr>
      <xdr:spPr>
        <a:xfrm>
          <a:off x="4622800" y="7171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79647</xdr:rowOff>
    </xdr:from>
    <xdr:to>
      <xdr:col>3</xdr:col>
      <xdr:colOff>904875</xdr:colOff>
      <xdr:row>34</xdr:row>
      <xdr:rowOff>193915</xdr:rowOff>
    </xdr:to>
    <xdr:cxnSp macro="">
      <xdr:nvCxnSpPr>
        <xdr:cNvPr id="121" name="直線コネクタ 120"/>
        <xdr:cNvCxnSpPr/>
      </xdr:nvCxnSpPr>
      <xdr:spPr bwMode="auto">
        <a:xfrm>
          <a:off x="3606800" y="6347097"/>
          <a:ext cx="698500" cy="114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171232</xdr:rowOff>
    </xdr:from>
    <xdr:to>
      <xdr:col>3</xdr:col>
      <xdr:colOff>955675</xdr:colOff>
      <xdr:row>37</xdr:row>
      <xdr:rowOff>101382</xdr:rowOff>
    </xdr:to>
    <xdr:sp macro="" textlink="">
      <xdr:nvSpPr>
        <xdr:cNvPr id="122" name="フローチャート : 判断 121"/>
        <xdr:cNvSpPr/>
      </xdr:nvSpPr>
      <xdr:spPr bwMode="auto">
        <a:xfrm>
          <a:off x="4254500" y="7124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86159</xdr:rowOff>
    </xdr:from>
    <xdr:ext cx="762000" cy="259045"/>
    <xdr:sp macro="" textlink="">
      <xdr:nvSpPr>
        <xdr:cNvPr id="123" name="テキスト ボックス 122"/>
        <xdr:cNvSpPr txBox="1"/>
      </xdr:nvSpPr>
      <xdr:spPr>
        <a:xfrm>
          <a:off x="3924300" y="7210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176084</xdr:rowOff>
    </xdr:from>
    <xdr:to>
      <xdr:col>3</xdr:col>
      <xdr:colOff>206375</xdr:colOff>
      <xdr:row>34</xdr:row>
      <xdr:rowOff>79647</xdr:rowOff>
    </xdr:to>
    <xdr:cxnSp macro="">
      <xdr:nvCxnSpPr>
        <xdr:cNvPr id="124" name="直線コネクタ 123"/>
        <xdr:cNvCxnSpPr/>
      </xdr:nvCxnSpPr>
      <xdr:spPr bwMode="auto">
        <a:xfrm>
          <a:off x="2908300" y="6100634"/>
          <a:ext cx="698500" cy="246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93280</xdr:rowOff>
    </xdr:from>
    <xdr:to>
      <xdr:col>3</xdr:col>
      <xdr:colOff>257175</xdr:colOff>
      <xdr:row>37</xdr:row>
      <xdr:rowOff>23430</xdr:rowOff>
    </xdr:to>
    <xdr:sp macro="" textlink="">
      <xdr:nvSpPr>
        <xdr:cNvPr id="125" name="フローチャート : 判断 124"/>
        <xdr:cNvSpPr/>
      </xdr:nvSpPr>
      <xdr:spPr bwMode="auto">
        <a:xfrm>
          <a:off x="3556000" y="70465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8207</xdr:rowOff>
    </xdr:from>
    <xdr:ext cx="762000" cy="259045"/>
    <xdr:sp macro="" textlink="">
      <xdr:nvSpPr>
        <xdr:cNvPr id="126" name="テキスト ボックス 125"/>
        <xdr:cNvSpPr txBox="1"/>
      </xdr:nvSpPr>
      <xdr:spPr>
        <a:xfrm>
          <a:off x="3225800" y="713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43380</xdr:rowOff>
    </xdr:from>
    <xdr:to>
      <xdr:col>2</xdr:col>
      <xdr:colOff>692150</xdr:colOff>
      <xdr:row>36</xdr:row>
      <xdr:rowOff>144980</xdr:rowOff>
    </xdr:to>
    <xdr:sp macro="" textlink="">
      <xdr:nvSpPr>
        <xdr:cNvPr id="127" name="フローチャート : 判断 126"/>
        <xdr:cNvSpPr/>
      </xdr:nvSpPr>
      <xdr:spPr bwMode="auto">
        <a:xfrm>
          <a:off x="2857500" y="6996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129757</xdr:rowOff>
    </xdr:from>
    <xdr:ext cx="762000" cy="259045"/>
    <xdr:sp macro="" textlink="">
      <xdr:nvSpPr>
        <xdr:cNvPr id="128" name="テキスト ボックス 127"/>
        <xdr:cNvSpPr txBox="1"/>
      </xdr:nvSpPr>
      <xdr:spPr>
        <a:xfrm>
          <a:off x="2527300" y="708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160978</xdr:rowOff>
    </xdr:from>
    <xdr:to>
      <xdr:col>5</xdr:col>
      <xdr:colOff>34925</xdr:colOff>
      <xdr:row>35</xdr:row>
      <xdr:rowOff>262578</xdr:rowOff>
    </xdr:to>
    <xdr:sp macro="" textlink="">
      <xdr:nvSpPr>
        <xdr:cNvPr id="134" name="円/楕円 133"/>
        <xdr:cNvSpPr/>
      </xdr:nvSpPr>
      <xdr:spPr bwMode="auto">
        <a:xfrm>
          <a:off x="5600700" y="6771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6055</xdr:rowOff>
    </xdr:from>
    <xdr:ext cx="762000" cy="259045"/>
    <xdr:sp macro="" textlink="">
      <xdr:nvSpPr>
        <xdr:cNvPr id="135" name="人口1人当たり決算額の推移該当値テキスト445"/>
        <xdr:cNvSpPr txBox="1"/>
      </xdr:nvSpPr>
      <xdr:spPr>
        <a:xfrm>
          <a:off x="5740400" y="661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34,154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53732</xdr:rowOff>
    </xdr:from>
    <xdr:to>
      <xdr:col>4</xdr:col>
      <xdr:colOff>520700</xdr:colOff>
      <xdr:row>35</xdr:row>
      <xdr:rowOff>155332</xdr:rowOff>
    </xdr:to>
    <xdr:sp macro="" textlink="">
      <xdr:nvSpPr>
        <xdr:cNvPr id="136" name="円/楕円 135"/>
        <xdr:cNvSpPr/>
      </xdr:nvSpPr>
      <xdr:spPr bwMode="auto">
        <a:xfrm>
          <a:off x="4953000" y="6664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165509</xdr:rowOff>
    </xdr:from>
    <xdr:ext cx="736600" cy="259045"/>
    <xdr:sp macro="" textlink="">
      <xdr:nvSpPr>
        <xdr:cNvPr id="137" name="テキスト ボックス 136"/>
        <xdr:cNvSpPr txBox="1"/>
      </xdr:nvSpPr>
      <xdr:spPr>
        <a:xfrm>
          <a:off x="4622800" y="6432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37,438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143115</xdr:rowOff>
    </xdr:from>
    <xdr:to>
      <xdr:col>3</xdr:col>
      <xdr:colOff>955675</xdr:colOff>
      <xdr:row>34</xdr:row>
      <xdr:rowOff>244715</xdr:rowOff>
    </xdr:to>
    <xdr:sp macro="" textlink="">
      <xdr:nvSpPr>
        <xdr:cNvPr id="138" name="円/楕円 137"/>
        <xdr:cNvSpPr/>
      </xdr:nvSpPr>
      <xdr:spPr bwMode="auto">
        <a:xfrm>
          <a:off x="4254500" y="6410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254892</xdr:rowOff>
    </xdr:from>
    <xdr:ext cx="762000" cy="259045"/>
    <xdr:sp macro="" textlink="">
      <xdr:nvSpPr>
        <xdr:cNvPr id="139" name="テキスト ボックス 138"/>
        <xdr:cNvSpPr txBox="1"/>
      </xdr:nvSpPr>
      <xdr:spPr>
        <a:xfrm>
          <a:off x="3924300" y="6179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45,201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28847</xdr:rowOff>
    </xdr:from>
    <xdr:to>
      <xdr:col>3</xdr:col>
      <xdr:colOff>257175</xdr:colOff>
      <xdr:row>34</xdr:row>
      <xdr:rowOff>130447</xdr:rowOff>
    </xdr:to>
    <xdr:sp macro="" textlink="">
      <xdr:nvSpPr>
        <xdr:cNvPr id="140" name="円/楕円 139"/>
        <xdr:cNvSpPr/>
      </xdr:nvSpPr>
      <xdr:spPr bwMode="auto">
        <a:xfrm>
          <a:off x="3556000" y="6296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140624</xdr:rowOff>
    </xdr:from>
    <xdr:ext cx="762000" cy="259045"/>
    <xdr:sp macro="" textlink="">
      <xdr:nvSpPr>
        <xdr:cNvPr id="141" name="テキスト ボックス 140"/>
        <xdr:cNvSpPr txBox="1"/>
      </xdr:nvSpPr>
      <xdr:spPr>
        <a:xfrm>
          <a:off x="3225800" y="6065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48,700</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125284</xdr:rowOff>
    </xdr:from>
    <xdr:to>
      <xdr:col>2</xdr:col>
      <xdr:colOff>692150</xdr:colOff>
      <xdr:row>33</xdr:row>
      <xdr:rowOff>226884</xdr:rowOff>
    </xdr:to>
    <xdr:sp macro="" textlink="">
      <xdr:nvSpPr>
        <xdr:cNvPr id="142" name="円/楕円 141"/>
        <xdr:cNvSpPr/>
      </xdr:nvSpPr>
      <xdr:spPr bwMode="auto">
        <a:xfrm>
          <a:off x="2857500" y="6049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65611</xdr:rowOff>
    </xdr:from>
    <xdr:ext cx="762000" cy="259045"/>
    <xdr:sp macro="" textlink="">
      <xdr:nvSpPr>
        <xdr:cNvPr id="143" name="テキスト ボックス 142"/>
        <xdr:cNvSpPr txBox="1"/>
      </xdr:nvSpPr>
      <xdr:spPr>
        <a:xfrm>
          <a:off x="2527300" y="581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56,247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石川県宝達志水町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13,629
13,484
111.52
8,696,838
8,428,478
266,310
5,287,908
10,570,578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97.2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138600</xdr:rowOff>
    </xdr:from>
    <xdr:to>
      <xdr:col>6</xdr:col>
      <xdr:colOff>510540</xdr:colOff>
      <xdr:row>38</xdr:row>
      <xdr:rowOff>117112</xdr:rowOff>
    </xdr:to>
    <xdr:cxnSp macro="">
      <xdr:nvCxnSpPr>
        <xdr:cNvPr id="58" name="直線コネクタ 57"/>
        <xdr:cNvCxnSpPr/>
      </xdr:nvCxnSpPr>
      <xdr:spPr>
        <a:xfrm flipV="1">
          <a:off x="4633595" y="5110650"/>
          <a:ext cx="1270" cy="152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120939</xdr:rowOff>
    </xdr:from>
    <xdr:ext cx="534377" cy="259045"/>
    <xdr:sp macro="" textlink="">
      <xdr:nvSpPr>
        <xdr:cNvPr id="59" name="人件費最小値テキスト"/>
        <xdr:cNvSpPr txBox="1"/>
      </xdr:nvSpPr>
      <xdr:spPr>
        <a:xfrm>
          <a:off x="4686300" y="663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44,075</a:t>
          </a:r>
          <a:endParaRPr kumimoji="1" lang="ja-JP" altLang="en-US" sz="1000" b="1">
            <a:latin typeface="ＭＳ Ｐゴシック"/>
          </a:endParaRPr>
        </a:p>
      </xdr:txBody>
    </xdr:sp>
    <xdr:clientData/>
  </xdr:oneCellAnchor>
  <xdr:twoCellAnchor>
    <xdr:from>
      <xdr:col>6</xdr:col>
      <xdr:colOff>422275</xdr:colOff>
      <xdr:row>38</xdr:row>
      <xdr:rowOff>117112</xdr:rowOff>
    </xdr:from>
    <xdr:to>
      <xdr:col>6</xdr:col>
      <xdr:colOff>600075</xdr:colOff>
      <xdr:row>38</xdr:row>
      <xdr:rowOff>117112</xdr:rowOff>
    </xdr:to>
    <xdr:cxnSp macro="">
      <xdr:nvCxnSpPr>
        <xdr:cNvPr id="60" name="直線コネクタ 59"/>
        <xdr:cNvCxnSpPr/>
      </xdr:nvCxnSpPr>
      <xdr:spPr>
        <a:xfrm>
          <a:off x="4546600" y="663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85277</xdr:rowOff>
    </xdr:from>
    <xdr:ext cx="599010" cy="259045"/>
    <xdr:sp macro="" textlink="">
      <xdr:nvSpPr>
        <xdr:cNvPr id="61" name="人件費最大値テキスト"/>
        <xdr:cNvSpPr txBox="1"/>
      </xdr:nvSpPr>
      <xdr:spPr>
        <a:xfrm>
          <a:off x="4686300" y="488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183,851</a:t>
          </a:r>
          <a:endParaRPr kumimoji="1" lang="ja-JP" altLang="en-US" sz="1000" b="1">
            <a:latin typeface="ＭＳ Ｐゴシック"/>
          </a:endParaRPr>
        </a:p>
      </xdr:txBody>
    </xdr:sp>
    <xdr:clientData/>
  </xdr:oneCellAnchor>
  <xdr:twoCellAnchor>
    <xdr:from>
      <xdr:col>6</xdr:col>
      <xdr:colOff>422275</xdr:colOff>
      <xdr:row>29</xdr:row>
      <xdr:rowOff>138600</xdr:rowOff>
    </xdr:from>
    <xdr:to>
      <xdr:col>6</xdr:col>
      <xdr:colOff>600075</xdr:colOff>
      <xdr:row>29</xdr:row>
      <xdr:rowOff>138600</xdr:rowOff>
    </xdr:to>
    <xdr:cxnSp macro="">
      <xdr:nvCxnSpPr>
        <xdr:cNvPr id="62" name="直線コネクタ 61"/>
        <xdr:cNvCxnSpPr/>
      </xdr:nvCxnSpPr>
      <xdr:spPr>
        <a:xfrm>
          <a:off x="4546600" y="511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75627</xdr:rowOff>
    </xdr:from>
    <xdr:to>
      <xdr:col>6</xdr:col>
      <xdr:colOff>511175</xdr:colOff>
      <xdr:row>36</xdr:row>
      <xdr:rowOff>87285</xdr:rowOff>
    </xdr:to>
    <xdr:cxnSp macro="">
      <xdr:nvCxnSpPr>
        <xdr:cNvPr id="63" name="直線コネクタ 62"/>
        <xdr:cNvCxnSpPr/>
      </xdr:nvCxnSpPr>
      <xdr:spPr>
        <a:xfrm>
          <a:off x="3797300" y="6247827"/>
          <a:ext cx="8382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156408</xdr:rowOff>
    </xdr:from>
    <xdr:ext cx="534377" cy="259045"/>
    <xdr:sp macro="" textlink="">
      <xdr:nvSpPr>
        <xdr:cNvPr id="64" name="人件費平均値テキスト"/>
        <xdr:cNvSpPr txBox="1"/>
      </xdr:nvSpPr>
      <xdr:spPr>
        <a:xfrm>
          <a:off x="4686300" y="5985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85,150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133531</xdr:rowOff>
    </xdr:from>
    <xdr:to>
      <xdr:col>6</xdr:col>
      <xdr:colOff>561975</xdr:colOff>
      <xdr:row>36</xdr:row>
      <xdr:rowOff>63681</xdr:rowOff>
    </xdr:to>
    <xdr:sp macro="" textlink="">
      <xdr:nvSpPr>
        <xdr:cNvPr id="65" name="フローチャート : 判断 64"/>
        <xdr:cNvSpPr/>
      </xdr:nvSpPr>
      <xdr:spPr>
        <a:xfrm>
          <a:off x="4584700" y="613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33194</xdr:rowOff>
    </xdr:from>
    <xdr:to>
      <xdr:col>5</xdr:col>
      <xdr:colOff>358775</xdr:colOff>
      <xdr:row>36</xdr:row>
      <xdr:rowOff>75627</xdr:rowOff>
    </xdr:to>
    <xdr:cxnSp macro="">
      <xdr:nvCxnSpPr>
        <xdr:cNvPr id="66" name="直線コネクタ 65"/>
        <xdr:cNvCxnSpPr/>
      </xdr:nvCxnSpPr>
      <xdr:spPr>
        <a:xfrm>
          <a:off x="2908300" y="6205394"/>
          <a:ext cx="889000" cy="4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146714</xdr:rowOff>
    </xdr:from>
    <xdr:to>
      <xdr:col>5</xdr:col>
      <xdr:colOff>409575</xdr:colOff>
      <xdr:row>36</xdr:row>
      <xdr:rowOff>76864</xdr:rowOff>
    </xdr:to>
    <xdr:sp macro="" textlink="">
      <xdr:nvSpPr>
        <xdr:cNvPr id="67" name="フローチャート : 判断 66"/>
        <xdr:cNvSpPr/>
      </xdr:nvSpPr>
      <xdr:spPr>
        <a:xfrm>
          <a:off x="37465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93391</xdr:rowOff>
    </xdr:from>
    <xdr:ext cx="534377" cy="259045"/>
    <xdr:sp macro="" textlink="">
      <xdr:nvSpPr>
        <xdr:cNvPr id="68" name="テキスト ボックス 67"/>
        <xdr:cNvSpPr txBox="1"/>
      </xdr:nvSpPr>
      <xdr:spPr>
        <a:xfrm>
          <a:off x="3530111" y="592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33194</xdr:rowOff>
    </xdr:from>
    <xdr:to>
      <xdr:col>4</xdr:col>
      <xdr:colOff>155575</xdr:colOff>
      <xdr:row>36</xdr:row>
      <xdr:rowOff>57491</xdr:rowOff>
    </xdr:to>
    <xdr:cxnSp macro="">
      <xdr:nvCxnSpPr>
        <xdr:cNvPr id="69" name="直線コネクタ 68"/>
        <xdr:cNvCxnSpPr/>
      </xdr:nvCxnSpPr>
      <xdr:spPr>
        <a:xfrm flipV="1">
          <a:off x="2019300" y="6205394"/>
          <a:ext cx="889000" cy="2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85144</xdr:rowOff>
    </xdr:from>
    <xdr:to>
      <xdr:col>4</xdr:col>
      <xdr:colOff>206375</xdr:colOff>
      <xdr:row>36</xdr:row>
      <xdr:rowOff>15294</xdr:rowOff>
    </xdr:to>
    <xdr:sp macro="" textlink="">
      <xdr:nvSpPr>
        <xdr:cNvPr id="70" name="フローチャート : 判断 69"/>
        <xdr:cNvSpPr/>
      </xdr:nvSpPr>
      <xdr:spPr>
        <a:xfrm>
          <a:off x="2857500" y="608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31821</xdr:rowOff>
    </xdr:from>
    <xdr:ext cx="534377" cy="259045"/>
    <xdr:sp macro="" textlink="">
      <xdr:nvSpPr>
        <xdr:cNvPr id="71" name="テキスト ボックス 70"/>
        <xdr:cNvSpPr txBox="1"/>
      </xdr:nvSpPr>
      <xdr:spPr>
        <a:xfrm>
          <a:off x="2641111" y="586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646</xdr:rowOff>
    </xdr:from>
    <xdr:to>
      <xdr:col>2</xdr:col>
      <xdr:colOff>638175</xdr:colOff>
      <xdr:row>36</xdr:row>
      <xdr:rowOff>57491</xdr:rowOff>
    </xdr:to>
    <xdr:cxnSp macro="">
      <xdr:nvCxnSpPr>
        <xdr:cNvPr id="72" name="直線コネクタ 71"/>
        <xdr:cNvCxnSpPr/>
      </xdr:nvCxnSpPr>
      <xdr:spPr>
        <a:xfrm>
          <a:off x="1130300" y="6001396"/>
          <a:ext cx="889000" cy="22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109681</xdr:rowOff>
    </xdr:from>
    <xdr:to>
      <xdr:col>3</xdr:col>
      <xdr:colOff>3175</xdr:colOff>
      <xdr:row>36</xdr:row>
      <xdr:rowOff>39831</xdr:rowOff>
    </xdr:to>
    <xdr:sp macro="" textlink="">
      <xdr:nvSpPr>
        <xdr:cNvPr id="73" name="フローチャート : 判断 72"/>
        <xdr:cNvSpPr/>
      </xdr:nvSpPr>
      <xdr:spPr>
        <a:xfrm>
          <a:off x="1968500" y="611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56358</xdr:rowOff>
    </xdr:from>
    <xdr:ext cx="534377" cy="259045"/>
    <xdr:sp macro="" textlink="">
      <xdr:nvSpPr>
        <xdr:cNvPr id="74" name="テキスト ボックス 73"/>
        <xdr:cNvSpPr txBox="1"/>
      </xdr:nvSpPr>
      <xdr:spPr>
        <a:xfrm>
          <a:off x="1752111" y="588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89738</xdr:rowOff>
    </xdr:from>
    <xdr:to>
      <xdr:col>1</xdr:col>
      <xdr:colOff>485775</xdr:colOff>
      <xdr:row>36</xdr:row>
      <xdr:rowOff>19888</xdr:rowOff>
    </xdr:to>
    <xdr:sp macro="" textlink="">
      <xdr:nvSpPr>
        <xdr:cNvPr id="75" name="フローチャート : 判断 74"/>
        <xdr:cNvSpPr/>
      </xdr:nvSpPr>
      <xdr:spPr>
        <a:xfrm>
          <a:off x="1079500" y="609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11015</xdr:rowOff>
    </xdr:from>
    <xdr:ext cx="534377" cy="259045"/>
    <xdr:sp macro="" textlink="">
      <xdr:nvSpPr>
        <xdr:cNvPr id="76" name="テキスト ボックス 75"/>
        <xdr:cNvSpPr txBox="1"/>
      </xdr:nvSpPr>
      <xdr:spPr>
        <a:xfrm>
          <a:off x="863111" y="618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36485</xdr:rowOff>
    </xdr:from>
    <xdr:to>
      <xdr:col>6</xdr:col>
      <xdr:colOff>561975</xdr:colOff>
      <xdr:row>36</xdr:row>
      <xdr:rowOff>138085</xdr:rowOff>
    </xdr:to>
    <xdr:sp macro="" textlink="">
      <xdr:nvSpPr>
        <xdr:cNvPr id="82" name="円/楕円 81"/>
        <xdr:cNvSpPr/>
      </xdr:nvSpPr>
      <xdr:spPr>
        <a:xfrm>
          <a:off x="4584700" y="620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14912</xdr:rowOff>
    </xdr:from>
    <xdr:ext cx="534377" cy="259045"/>
    <xdr:sp macro="" textlink="">
      <xdr:nvSpPr>
        <xdr:cNvPr id="83" name="人件費該当値テキスト"/>
        <xdr:cNvSpPr txBox="1"/>
      </xdr:nvSpPr>
      <xdr:spPr>
        <a:xfrm>
          <a:off x="4686300" y="618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78,315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24827</xdr:rowOff>
    </xdr:from>
    <xdr:to>
      <xdr:col>5</xdr:col>
      <xdr:colOff>409575</xdr:colOff>
      <xdr:row>36</xdr:row>
      <xdr:rowOff>126427</xdr:rowOff>
    </xdr:to>
    <xdr:sp macro="" textlink="">
      <xdr:nvSpPr>
        <xdr:cNvPr id="84" name="円/楕円 83"/>
        <xdr:cNvSpPr/>
      </xdr:nvSpPr>
      <xdr:spPr>
        <a:xfrm>
          <a:off x="3746500" y="619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117554</xdr:rowOff>
    </xdr:from>
    <xdr:ext cx="534377" cy="259045"/>
    <xdr:sp macro="" textlink="">
      <xdr:nvSpPr>
        <xdr:cNvPr id="85" name="テキスト ボックス 84"/>
        <xdr:cNvSpPr txBox="1"/>
      </xdr:nvSpPr>
      <xdr:spPr>
        <a:xfrm>
          <a:off x="3530111" y="628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79,386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153844</xdr:rowOff>
    </xdr:from>
    <xdr:to>
      <xdr:col>4</xdr:col>
      <xdr:colOff>206375</xdr:colOff>
      <xdr:row>36</xdr:row>
      <xdr:rowOff>83994</xdr:rowOff>
    </xdr:to>
    <xdr:sp macro="" textlink="">
      <xdr:nvSpPr>
        <xdr:cNvPr id="86" name="円/楕円 85"/>
        <xdr:cNvSpPr/>
      </xdr:nvSpPr>
      <xdr:spPr>
        <a:xfrm>
          <a:off x="2857500" y="615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75121</xdr:rowOff>
    </xdr:from>
    <xdr:ext cx="534377" cy="259045"/>
    <xdr:sp macro="" textlink="">
      <xdr:nvSpPr>
        <xdr:cNvPr id="87" name="テキスト ボックス 86"/>
        <xdr:cNvSpPr txBox="1"/>
      </xdr:nvSpPr>
      <xdr:spPr>
        <a:xfrm>
          <a:off x="2641111" y="624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83,284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6691</xdr:rowOff>
    </xdr:from>
    <xdr:to>
      <xdr:col>3</xdr:col>
      <xdr:colOff>3175</xdr:colOff>
      <xdr:row>36</xdr:row>
      <xdr:rowOff>108291</xdr:rowOff>
    </xdr:to>
    <xdr:sp macro="" textlink="">
      <xdr:nvSpPr>
        <xdr:cNvPr id="88" name="円/楕円 87"/>
        <xdr:cNvSpPr/>
      </xdr:nvSpPr>
      <xdr:spPr>
        <a:xfrm>
          <a:off x="1968500" y="617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99418</xdr:rowOff>
    </xdr:from>
    <xdr:ext cx="534377" cy="259045"/>
    <xdr:sp macro="" textlink="">
      <xdr:nvSpPr>
        <xdr:cNvPr id="89" name="テキスト ボックス 88"/>
        <xdr:cNvSpPr txBox="1"/>
      </xdr:nvSpPr>
      <xdr:spPr>
        <a:xfrm>
          <a:off x="1752111" y="627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81,052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121296</xdr:rowOff>
    </xdr:from>
    <xdr:to>
      <xdr:col>1</xdr:col>
      <xdr:colOff>485775</xdr:colOff>
      <xdr:row>35</xdr:row>
      <xdr:rowOff>51446</xdr:rowOff>
    </xdr:to>
    <xdr:sp macro="" textlink="">
      <xdr:nvSpPr>
        <xdr:cNvPr id="90" name="円/楕円 89"/>
        <xdr:cNvSpPr/>
      </xdr:nvSpPr>
      <xdr:spPr>
        <a:xfrm>
          <a:off x="1079500" y="595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67973</xdr:rowOff>
    </xdr:from>
    <xdr:ext cx="599010" cy="259045"/>
    <xdr:sp macro="" textlink="">
      <xdr:nvSpPr>
        <xdr:cNvPr id="91" name="テキスト ボックス 90"/>
        <xdr:cNvSpPr txBox="1"/>
      </xdr:nvSpPr>
      <xdr:spPr>
        <a:xfrm>
          <a:off x="830794" y="5725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102,024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13993</xdr:rowOff>
    </xdr:from>
    <xdr:to>
      <xdr:col>6</xdr:col>
      <xdr:colOff>510540</xdr:colOff>
      <xdr:row>59</xdr:row>
      <xdr:rowOff>112740</xdr:rowOff>
    </xdr:to>
    <xdr:cxnSp macro="">
      <xdr:nvCxnSpPr>
        <xdr:cNvPr id="116" name="直線コネクタ 115"/>
        <xdr:cNvCxnSpPr/>
      </xdr:nvCxnSpPr>
      <xdr:spPr>
        <a:xfrm flipV="1">
          <a:off x="4633595" y="8757943"/>
          <a:ext cx="1270" cy="1470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116567</xdr:rowOff>
    </xdr:from>
    <xdr:ext cx="534377" cy="259045"/>
    <xdr:sp macro="" textlink="">
      <xdr:nvSpPr>
        <xdr:cNvPr id="117" name="物件費最小値テキスト"/>
        <xdr:cNvSpPr txBox="1"/>
      </xdr:nvSpPr>
      <xdr:spPr>
        <a:xfrm>
          <a:off x="4686300" y="1023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41,038</a:t>
          </a:r>
          <a:endParaRPr kumimoji="1" lang="ja-JP" altLang="en-US" sz="1000" b="1">
            <a:latin typeface="ＭＳ Ｐゴシック"/>
          </a:endParaRPr>
        </a:p>
      </xdr:txBody>
    </xdr:sp>
    <xdr:clientData/>
  </xdr:oneCellAnchor>
  <xdr:twoCellAnchor>
    <xdr:from>
      <xdr:col>6</xdr:col>
      <xdr:colOff>422275</xdr:colOff>
      <xdr:row>59</xdr:row>
      <xdr:rowOff>112740</xdr:rowOff>
    </xdr:from>
    <xdr:to>
      <xdr:col>6</xdr:col>
      <xdr:colOff>600075</xdr:colOff>
      <xdr:row>59</xdr:row>
      <xdr:rowOff>112740</xdr:rowOff>
    </xdr:to>
    <xdr:cxnSp macro="">
      <xdr:nvCxnSpPr>
        <xdr:cNvPr id="118" name="直線コネクタ 117"/>
        <xdr:cNvCxnSpPr/>
      </xdr:nvCxnSpPr>
      <xdr:spPr>
        <a:xfrm>
          <a:off x="4546600" y="1022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132120</xdr:rowOff>
    </xdr:from>
    <xdr:ext cx="599010" cy="259045"/>
    <xdr:sp macro="" textlink="">
      <xdr:nvSpPr>
        <xdr:cNvPr id="119" name="物件費最大値テキスト"/>
        <xdr:cNvSpPr txBox="1"/>
      </xdr:nvSpPr>
      <xdr:spPr>
        <a:xfrm>
          <a:off x="4686300" y="853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233,997</a:t>
          </a:r>
          <a:endParaRPr kumimoji="1" lang="ja-JP" altLang="en-US" sz="1000" b="1">
            <a:latin typeface="ＭＳ Ｐゴシック"/>
          </a:endParaRPr>
        </a:p>
      </xdr:txBody>
    </xdr:sp>
    <xdr:clientData/>
  </xdr:oneCellAnchor>
  <xdr:twoCellAnchor>
    <xdr:from>
      <xdr:col>6</xdr:col>
      <xdr:colOff>422275</xdr:colOff>
      <xdr:row>51</xdr:row>
      <xdr:rowOff>13993</xdr:rowOff>
    </xdr:from>
    <xdr:to>
      <xdr:col>6</xdr:col>
      <xdr:colOff>600075</xdr:colOff>
      <xdr:row>51</xdr:row>
      <xdr:rowOff>13993</xdr:rowOff>
    </xdr:to>
    <xdr:cxnSp macro="">
      <xdr:nvCxnSpPr>
        <xdr:cNvPr id="120" name="直線コネクタ 119"/>
        <xdr:cNvCxnSpPr/>
      </xdr:nvCxnSpPr>
      <xdr:spPr>
        <a:xfrm>
          <a:off x="4546600" y="8757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26711</xdr:rowOff>
    </xdr:from>
    <xdr:to>
      <xdr:col>6</xdr:col>
      <xdr:colOff>511175</xdr:colOff>
      <xdr:row>58</xdr:row>
      <xdr:rowOff>76812</xdr:rowOff>
    </xdr:to>
    <xdr:cxnSp macro="">
      <xdr:nvCxnSpPr>
        <xdr:cNvPr id="121" name="直線コネクタ 120"/>
        <xdr:cNvCxnSpPr/>
      </xdr:nvCxnSpPr>
      <xdr:spPr>
        <a:xfrm>
          <a:off x="3797300" y="9970811"/>
          <a:ext cx="838200" cy="5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74180</xdr:rowOff>
    </xdr:from>
    <xdr:ext cx="534377" cy="259045"/>
    <xdr:sp macro="" textlink="">
      <xdr:nvSpPr>
        <xdr:cNvPr id="122" name="物件費平均値テキスト"/>
        <xdr:cNvSpPr txBox="1"/>
      </xdr:nvSpPr>
      <xdr:spPr>
        <a:xfrm>
          <a:off x="4686300" y="967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87,434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51303</xdr:rowOff>
    </xdr:from>
    <xdr:to>
      <xdr:col>6</xdr:col>
      <xdr:colOff>561975</xdr:colOff>
      <xdr:row>57</xdr:row>
      <xdr:rowOff>152903</xdr:rowOff>
    </xdr:to>
    <xdr:sp macro="" textlink="">
      <xdr:nvSpPr>
        <xdr:cNvPr id="123" name="フローチャート : 判断 122"/>
        <xdr:cNvSpPr/>
      </xdr:nvSpPr>
      <xdr:spPr>
        <a:xfrm>
          <a:off x="45847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26711</xdr:rowOff>
    </xdr:from>
    <xdr:to>
      <xdr:col>5</xdr:col>
      <xdr:colOff>358775</xdr:colOff>
      <xdr:row>58</xdr:row>
      <xdr:rowOff>47704</xdr:rowOff>
    </xdr:to>
    <xdr:cxnSp macro="">
      <xdr:nvCxnSpPr>
        <xdr:cNvPr id="124" name="直線コネクタ 123"/>
        <xdr:cNvCxnSpPr/>
      </xdr:nvCxnSpPr>
      <xdr:spPr>
        <a:xfrm flipV="1">
          <a:off x="2908300" y="9970811"/>
          <a:ext cx="889000" cy="2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15732</xdr:rowOff>
    </xdr:from>
    <xdr:to>
      <xdr:col>5</xdr:col>
      <xdr:colOff>409575</xdr:colOff>
      <xdr:row>57</xdr:row>
      <xdr:rowOff>117332</xdr:rowOff>
    </xdr:to>
    <xdr:sp macro="" textlink="">
      <xdr:nvSpPr>
        <xdr:cNvPr id="125" name="フローチャート : 判断 124"/>
        <xdr:cNvSpPr/>
      </xdr:nvSpPr>
      <xdr:spPr>
        <a:xfrm>
          <a:off x="3746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133859</xdr:rowOff>
    </xdr:from>
    <xdr:ext cx="534377" cy="259045"/>
    <xdr:sp macro="" textlink="">
      <xdr:nvSpPr>
        <xdr:cNvPr id="126" name="テキスト ボックス 125"/>
        <xdr:cNvSpPr txBox="1"/>
      </xdr:nvSpPr>
      <xdr:spPr>
        <a:xfrm>
          <a:off x="3530111"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47704</xdr:rowOff>
    </xdr:from>
    <xdr:to>
      <xdr:col>4</xdr:col>
      <xdr:colOff>155575</xdr:colOff>
      <xdr:row>58</xdr:row>
      <xdr:rowOff>111597</xdr:rowOff>
    </xdr:to>
    <xdr:cxnSp macro="">
      <xdr:nvCxnSpPr>
        <xdr:cNvPr id="127" name="直線コネクタ 126"/>
        <xdr:cNvCxnSpPr/>
      </xdr:nvCxnSpPr>
      <xdr:spPr>
        <a:xfrm flipV="1">
          <a:off x="2019300" y="9991804"/>
          <a:ext cx="889000" cy="6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143832</xdr:rowOff>
    </xdr:from>
    <xdr:to>
      <xdr:col>4</xdr:col>
      <xdr:colOff>206375</xdr:colOff>
      <xdr:row>58</xdr:row>
      <xdr:rowOff>73982</xdr:rowOff>
    </xdr:to>
    <xdr:sp macro="" textlink="">
      <xdr:nvSpPr>
        <xdr:cNvPr id="128" name="フローチャート : 判断 127"/>
        <xdr:cNvSpPr/>
      </xdr:nvSpPr>
      <xdr:spPr>
        <a:xfrm>
          <a:off x="2857500" y="991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90509</xdr:rowOff>
    </xdr:from>
    <xdr:ext cx="534377" cy="259045"/>
    <xdr:sp macro="" textlink="">
      <xdr:nvSpPr>
        <xdr:cNvPr id="129" name="テキスト ボックス 128"/>
        <xdr:cNvSpPr txBox="1"/>
      </xdr:nvSpPr>
      <xdr:spPr>
        <a:xfrm>
          <a:off x="2641111" y="969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111597</xdr:rowOff>
    </xdr:from>
    <xdr:to>
      <xdr:col>2</xdr:col>
      <xdr:colOff>638175</xdr:colOff>
      <xdr:row>58</xdr:row>
      <xdr:rowOff>113137</xdr:rowOff>
    </xdr:to>
    <xdr:cxnSp macro="">
      <xdr:nvCxnSpPr>
        <xdr:cNvPr id="130" name="直線コネクタ 129"/>
        <xdr:cNvCxnSpPr/>
      </xdr:nvCxnSpPr>
      <xdr:spPr>
        <a:xfrm flipV="1">
          <a:off x="1130300" y="10055697"/>
          <a:ext cx="889000" cy="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4364</xdr:rowOff>
    </xdr:from>
    <xdr:to>
      <xdr:col>3</xdr:col>
      <xdr:colOff>3175</xdr:colOff>
      <xdr:row>58</xdr:row>
      <xdr:rowOff>105964</xdr:rowOff>
    </xdr:to>
    <xdr:sp macro="" textlink="">
      <xdr:nvSpPr>
        <xdr:cNvPr id="131" name="フローチャート : 判断 130"/>
        <xdr:cNvSpPr/>
      </xdr:nvSpPr>
      <xdr:spPr>
        <a:xfrm>
          <a:off x="1968500" y="994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122491</xdr:rowOff>
    </xdr:from>
    <xdr:ext cx="534377" cy="259045"/>
    <xdr:sp macro="" textlink="">
      <xdr:nvSpPr>
        <xdr:cNvPr id="132" name="テキスト ボックス 131"/>
        <xdr:cNvSpPr txBox="1"/>
      </xdr:nvSpPr>
      <xdr:spPr>
        <a:xfrm>
          <a:off x="1752111" y="972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21943</xdr:rowOff>
    </xdr:from>
    <xdr:to>
      <xdr:col>1</xdr:col>
      <xdr:colOff>485775</xdr:colOff>
      <xdr:row>58</xdr:row>
      <xdr:rowOff>123543</xdr:rowOff>
    </xdr:to>
    <xdr:sp macro="" textlink="">
      <xdr:nvSpPr>
        <xdr:cNvPr id="133" name="フローチャート : 判断 132"/>
        <xdr:cNvSpPr/>
      </xdr:nvSpPr>
      <xdr:spPr>
        <a:xfrm>
          <a:off x="1079500" y="996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140070</xdr:rowOff>
    </xdr:from>
    <xdr:ext cx="534377" cy="259045"/>
    <xdr:sp macro="" textlink="">
      <xdr:nvSpPr>
        <xdr:cNvPr id="134" name="テキスト ボックス 133"/>
        <xdr:cNvSpPr txBox="1"/>
      </xdr:nvSpPr>
      <xdr:spPr>
        <a:xfrm>
          <a:off x="863111" y="974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26012</xdr:rowOff>
    </xdr:from>
    <xdr:to>
      <xdr:col>6</xdr:col>
      <xdr:colOff>561975</xdr:colOff>
      <xdr:row>58</xdr:row>
      <xdr:rowOff>127612</xdr:rowOff>
    </xdr:to>
    <xdr:sp macro="" textlink="">
      <xdr:nvSpPr>
        <xdr:cNvPr id="140" name="円/楕円 139"/>
        <xdr:cNvSpPr/>
      </xdr:nvSpPr>
      <xdr:spPr>
        <a:xfrm>
          <a:off x="4584700" y="997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4439</xdr:rowOff>
    </xdr:from>
    <xdr:ext cx="534377" cy="259045"/>
    <xdr:sp macro="" textlink="">
      <xdr:nvSpPr>
        <xdr:cNvPr id="141" name="物件費該当値テキスト"/>
        <xdr:cNvSpPr txBox="1"/>
      </xdr:nvSpPr>
      <xdr:spPr>
        <a:xfrm>
          <a:off x="4686300" y="994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68,253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147361</xdr:rowOff>
    </xdr:from>
    <xdr:to>
      <xdr:col>5</xdr:col>
      <xdr:colOff>409575</xdr:colOff>
      <xdr:row>58</xdr:row>
      <xdr:rowOff>77511</xdr:rowOff>
    </xdr:to>
    <xdr:sp macro="" textlink="">
      <xdr:nvSpPr>
        <xdr:cNvPr id="142" name="円/楕円 141"/>
        <xdr:cNvSpPr/>
      </xdr:nvSpPr>
      <xdr:spPr>
        <a:xfrm>
          <a:off x="3746500" y="992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68638</xdr:rowOff>
    </xdr:from>
    <xdr:ext cx="534377" cy="259045"/>
    <xdr:sp macro="" textlink="">
      <xdr:nvSpPr>
        <xdr:cNvPr id="143" name="テキスト ボックス 142"/>
        <xdr:cNvSpPr txBox="1"/>
      </xdr:nvSpPr>
      <xdr:spPr>
        <a:xfrm>
          <a:off x="3530111" y="1001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74,828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168354</xdr:rowOff>
    </xdr:from>
    <xdr:to>
      <xdr:col>4</xdr:col>
      <xdr:colOff>206375</xdr:colOff>
      <xdr:row>58</xdr:row>
      <xdr:rowOff>98504</xdr:rowOff>
    </xdr:to>
    <xdr:sp macro="" textlink="">
      <xdr:nvSpPr>
        <xdr:cNvPr id="144" name="円/楕円 143"/>
        <xdr:cNvSpPr/>
      </xdr:nvSpPr>
      <xdr:spPr>
        <a:xfrm>
          <a:off x="2857500" y="994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89631</xdr:rowOff>
    </xdr:from>
    <xdr:ext cx="534377" cy="259045"/>
    <xdr:sp macro="" textlink="">
      <xdr:nvSpPr>
        <xdr:cNvPr id="145" name="テキスト ボックス 144"/>
        <xdr:cNvSpPr txBox="1"/>
      </xdr:nvSpPr>
      <xdr:spPr>
        <a:xfrm>
          <a:off x="2641111" y="1003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72,073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60797</xdr:rowOff>
    </xdr:from>
    <xdr:to>
      <xdr:col>3</xdr:col>
      <xdr:colOff>3175</xdr:colOff>
      <xdr:row>58</xdr:row>
      <xdr:rowOff>162397</xdr:rowOff>
    </xdr:to>
    <xdr:sp macro="" textlink="">
      <xdr:nvSpPr>
        <xdr:cNvPr id="146" name="円/楕円 145"/>
        <xdr:cNvSpPr/>
      </xdr:nvSpPr>
      <xdr:spPr>
        <a:xfrm>
          <a:off x="1968500" y="1000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153524</xdr:rowOff>
    </xdr:from>
    <xdr:ext cx="534377" cy="259045"/>
    <xdr:sp macro="" textlink="">
      <xdr:nvSpPr>
        <xdr:cNvPr id="147" name="テキスト ボックス 146"/>
        <xdr:cNvSpPr txBox="1"/>
      </xdr:nvSpPr>
      <xdr:spPr>
        <a:xfrm>
          <a:off x="1752111" y="1009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63,688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62337</xdr:rowOff>
    </xdr:from>
    <xdr:to>
      <xdr:col>1</xdr:col>
      <xdr:colOff>485775</xdr:colOff>
      <xdr:row>58</xdr:row>
      <xdr:rowOff>163937</xdr:rowOff>
    </xdr:to>
    <xdr:sp macro="" textlink="">
      <xdr:nvSpPr>
        <xdr:cNvPr id="148" name="円/楕円 147"/>
        <xdr:cNvSpPr/>
      </xdr:nvSpPr>
      <xdr:spPr>
        <a:xfrm>
          <a:off x="1079500" y="1000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155064</xdr:rowOff>
    </xdr:from>
    <xdr:ext cx="534377" cy="259045"/>
    <xdr:sp macro="" textlink="">
      <xdr:nvSpPr>
        <xdr:cNvPr id="149" name="テキスト ボックス 148"/>
        <xdr:cNvSpPr txBox="1"/>
      </xdr:nvSpPr>
      <xdr:spPr>
        <a:xfrm>
          <a:off x="863111" y="1009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63,486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21651</xdr:rowOff>
    </xdr:from>
    <xdr:to>
      <xdr:col>6</xdr:col>
      <xdr:colOff>510540</xdr:colOff>
      <xdr:row>78</xdr:row>
      <xdr:rowOff>123196</xdr:rowOff>
    </xdr:to>
    <xdr:cxnSp macro="">
      <xdr:nvCxnSpPr>
        <xdr:cNvPr id="171" name="直線コネクタ 170"/>
        <xdr:cNvCxnSpPr/>
      </xdr:nvCxnSpPr>
      <xdr:spPr>
        <a:xfrm flipV="1">
          <a:off x="4633595" y="12194601"/>
          <a:ext cx="1270" cy="1301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127023</xdr:rowOff>
    </xdr:from>
    <xdr:ext cx="378565" cy="259045"/>
    <xdr:sp macro="" textlink="">
      <xdr:nvSpPr>
        <xdr:cNvPr id="172" name="維持補修費最小値テキスト"/>
        <xdr:cNvSpPr txBox="1"/>
      </xdr:nvSpPr>
      <xdr:spPr>
        <a:xfrm>
          <a:off x="4686300" y="13500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722</a:t>
          </a:r>
          <a:endParaRPr kumimoji="1" lang="ja-JP" altLang="en-US" sz="1000" b="1">
            <a:latin typeface="ＭＳ Ｐゴシック"/>
          </a:endParaRPr>
        </a:p>
      </xdr:txBody>
    </xdr:sp>
    <xdr:clientData/>
  </xdr:oneCellAnchor>
  <xdr:twoCellAnchor>
    <xdr:from>
      <xdr:col>6</xdr:col>
      <xdr:colOff>422275</xdr:colOff>
      <xdr:row>78</xdr:row>
      <xdr:rowOff>123196</xdr:rowOff>
    </xdr:from>
    <xdr:to>
      <xdr:col>6</xdr:col>
      <xdr:colOff>600075</xdr:colOff>
      <xdr:row>78</xdr:row>
      <xdr:rowOff>123196</xdr:rowOff>
    </xdr:to>
    <xdr:cxnSp macro="">
      <xdr:nvCxnSpPr>
        <xdr:cNvPr id="173" name="直線コネクタ 172"/>
        <xdr:cNvCxnSpPr/>
      </xdr:nvCxnSpPr>
      <xdr:spPr>
        <a:xfrm>
          <a:off x="4546600" y="134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139778</xdr:rowOff>
    </xdr:from>
    <xdr:ext cx="534377" cy="259045"/>
    <xdr:sp macro="" textlink="">
      <xdr:nvSpPr>
        <xdr:cNvPr id="174" name="維持補修費最大値テキスト"/>
        <xdr:cNvSpPr txBox="1"/>
      </xdr:nvSpPr>
      <xdr:spPr>
        <a:xfrm>
          <a:off x="4686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57,664</a:t>
          </a:r>
          <a:endParaRPr kumimoji="1" lang="ja-JP" altLang="en-US" sz="1000" b="1">
            <a:latin typeface="ＭＳ Ｐゴシック"/>
          </a:endParaRPr>
        </a:p>
      </xdr:txBody>
    </xdr:sp>
    <xdr:clientData/>
  </xdr:oneCellAnchor>
  <xdr:twoCellAnchor>
    <xdr:from>
      <xdr:col>6</xdr:col>
      <xdr:colOff>422275</xdr:colOff>
      <xdr:row>71</xdr:row>
      <xdr:rowOff>21651</xdr:rowOff>
    </xdr:from>
    <xdr:to>
      <xdr:col>6</xdr:col>
      <xdr:colOff>600075</xdr:colOff>
      <xdr:row>71</xdr:row>
      <xdr:rowOff>21651</xdr:rowOff>
    </xdr:to>
    <xdr:cxnSp macro="">
      <xdr:nvCxnSpPr>
        <xdr:cNvPr id="175" name="直線コネクタ 174"/>
        <xdr:cNvCxnSpPr/>
      </xdr:nvCxnSpPr>
      <xdr:spPr>
        <a:xfrm>
          <a:off x="4546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38864</xdr:rowOff>
    </xdr:from>
    <xdr:to>
      <xdr:col>6</xdr:col>
      <xdr:colOff>511175</xdr:colOff>
      <xdr:row>78</xdr:row>
      <xdr:rowOff>55347</xdr:rowOff>
    </xdr:to>
    <xdr:cxnSp macro="">
      <xdr:nvCxnSpPr>
        <xdr:cNvPr id="176" name="直線コネクタ 175"/>
        <xdr:cNvCxnSpPr/>
      </xdr:nvCxnSpPr>
      <xdr:spPr>
        <a:xfrm>
          <a:off x="3797300" y="13411964"/>
          <a:ext cx="838200" cy="1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115434</xdr:rowOff>
    </xdr:from>
    <xdr:ext cx="469744" cy="259045"/>
    <xdr:sp macro="" textlink="">
      <xdr:nvSpPr>
        <xdr:cNvPr id="177" name="維持補修費平均値テキスト"/>
        <xdr:cNvSpPr txBox="1"/>
      </xdr:nvSpPr>
      <xdr:spPr>
        <a:xfrm>
          <a:off x="4686300" y="13145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92557</xdr:rowOff>
    </xdr:from>
    <xdr:to>
      <xdr:col>6</xdr:col>
      <xdr:colOff>561975</xdr:colOff>
      <xdr:row>78</xdr:row>
      <xdr:rowOff>22707</xdr:rowOff>
    </xdr:to>
    <xdr:sp macro="" textlink="">
      <xdr:nvSpPr>
        <xdr:cNvPr id="178" name="フローチャート : 判断 177"/>
        <xdr:cNvSpPr/>
      </xdr:nvSpPr>
      <xdr:spPr>
        <a:xfrm>
          <a:off x="4584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38864</xdr:rowOff>
    </xdr:from>
    <xdr:to>
      <xdr:col>5</xdr:col>
      <xdr:colOff>358775</xdr:colOff>
      <xdr:row>78</xdr:row>
      <xdr:rowOff>60513</xdr:rowOff>
    </xdr:to>
    <xdr:cxnSp macro="">
      <xdr:nvCxnSpPr>
        <xdr:cNvPr id="179" name="直線コネクタ 178"/>
        <xdr:cNvCxnSpPr/>
      </xdr:nvCxnSpPr>
      <xdr:spPr>
        <a:xfrm flipV="1">
          <a:off x="2908300" y="13411964"/>
          <a:ext cx="889000" cy="2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135054</xdr:rowOff>
    </xdr:from>
    <xdr:to>
      <xdr:col>5</xdr:col>
      <xdr:colOff>409575</xdr:colOff>
      <xdr:row>78</xdr:row>
      <xdr:rowOff>65204</xdr:rowOff>
    </xdr:to>
    <xdr:sp macro="" textlink="">
      <xdr:nvSpPr>
        <xdr:cNvPr id="180" name="フローチャート : 判断 179"/>
        <xdr:cNvSpPr/>
      </xdr:nvSpPr>
      <xdr:spPr>
        <a:xfrm>
          <a:off x="3746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81731</xdr:rowOff>
    </xdr:from>
    <xdr:ext cx="469744" cy="259045"/>
    <xdr:sp macro="" textlink="">
      <xdr:nvSpPr>
        <xdr:cNvPr id="181" name="テキスト ボックス 180"/>
        <xdr:cNvSpPr txBox="1"/>
      </xdr:nvSpPr>
      <xdr:spPr>
        <a:xfrm>
          <a:off x="3562427" y="1311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60513</xdr:rowOff>
    </xdr:from>
    <xdr:to>
      <xdr:col>4</xdr:col>
      <xdr:colOff>155575</xdr:colOff>
      <xdr:row>78</xdr:row>
      <xdr:rowOff>100816</xdr:rowOff>
    </xdr:to>
    <xdr:cxnSp macro="">
      <xdr:nvCxnSpPr>
        <xdr:cNvPr id="182" name="直線コネクタ 181"/>
        <xdr:cNvCxnSpPr/>
      </xdr:nvCxnSpPr>
      <xdr:spPr>
        <a:xfrm flipV="1">
          <a:off x="2019300" y="13433613"/>
          <a:ext cx="889000" cy="4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122572</xdr:rowOff>
    </xdr:from>
    <xdr:to>
      <xdr:col>4</xdr:col>
      <xdr:colOff>206375</xdr:colOff>
      <xdr:row>78</xdr:row>
      <xdr:rowOff>52722</xdr:rowOff>
    </xdr:to>
    <xdr:sp macro="" textlink="">
      <xdr:nvSpPr>
        <xdr:cNvPr id="183" name="フローチャート : 判断 182"/>
        <xdr:cNvSpPr/>
      </xdr:nvSpPr>
      <xdr:spPr>
        <a:xfrm>
          <a:off x="2857500" y="1332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69249</xdr:rowOff>
    </xdr:from>
    <xdr:ext cx="469744" cy="259045"/>
    <xdr:sp macro="" textlink="">
      <xdr:nvSpPr>
        <xdr:cNvPr id="184" name="テキスト ボックス 183"/>
        <xdr:cNvSpPr txBox="1"/>
      </xdr:nvSpPr>
      <xdr:spPr>
        <a:xfrm>
          <a:off x="2673427" y="1309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87351</xdr:rowOff>
    </xdr:from>
    <xdr:to>
      <xdr:col>2</xdr:col>
      <xdr:colOff>638175</xdr:colOff>
      <xdr:row>78</xdr:row>
      <xdr:rowOff>100816</xdr:rowOff>
    </xdr:to>
    <xdr:cxnSp macro="">
      <xdr:nvCxnSpPr>
        <xdr:cNvPr id="185" name="直線コネクタ 184"/>
        <xdr:cNvCxnSpPr/>
      </xdr:nvCxnSpPr>
      <xdr:spPr>
        <a:xfrm>
          <a:off x="1130300" y="13460451"/>
          <a:ext cx="889000" cy="1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135511</xdr:rowOff>
    </xdr:from>
    <xdr:to>
      <xdr:col>3</xdr:col>
      <xdr:colOff>3175</xdr:colOff>
      <xdr:row>78</xdr:row>
      <xdr:rowOff>65661</xdr:rowOff>
    </xdr:to>
    <xdr:sp macro="" textlink="">
      <xdr:nvSpPr>
        <xdr:cNvPr id="186" name="フローチャート : 判断 185"/>
        <xdr:cNvSpPr/>
      </xdr:nvSpPr>
      <xdr:spPr>
        <a:xfrm>
          <a:off x="1968500" y="1333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82188</xdr:rowOff>
    </xdr:from>
    <xdr:ext cx="469744" cy="259045"/>
    <xdr:sp macro="" textlink="">
      <xdr:nvSpPr>
        <xdr:cNvPr id="187" name="テキスト ボックス 186"/>
        <xdr:cNvSpPr txBox="1"/>
      </xdr:nvSpPr>
      <xdr:spPr>
        <a:xfrm>
          <a:off x="1784427" y="1311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135923</xdr:rowOff>
    </xdr:from>
    <xdr:to>
      <xdr:col>1</xdr:col>
      <xdr:colOff>485775</xdr:colOff>
      <xdr:row>78</xdr:row>
      <xdr:rowOff>66073</xdr:rowOff>
    </xdr:to>
    <xdr:sp macro="" textlink="">
      <xdr:nvSpPr>
        <xdr:cNvPr id="188" name="フローチャート : 判断 187"/>
        <xdr:cNvSpPr/>
      </xdr:nvSpPr>
      <xdr:spPr>
        <a:xfrm>
          <a:off x="1079500" y="1333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82600</xdr:rowOff>
    </xdr:from>
    <xdr:ext cx="469744" cy="259045"/>
    <xdr:sp macro="" textlink="">
      <xdr:nvSpPr>
        <xdr:cNvPr id="189" name="テキスト ボックス 188"/>
        <xdr:cNvSpPr txBox="1"/>
      </xdr:nvSpPr>
      <xdr:spPr>
        <a:xfrm>
          <a:off x="895427" y="1311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4547</xdr:rowOff>
    </xdr:from>
    <xdr:to>
      <xdr:col>6</xdr:col>
      <xdr:colOff>561975</xdr:colOff>
      <xdr:row>78</xdr:row>
      <xdr:rowOff>106147</xdr:rowOff>
    </xdr:to>
    <xdr:sp macro="" textlink="">
      <xdr:nvSpPr>
        <xdr:cNvPr id="195" name="円/楕円 194"/>
        <xdr:cNvSpPr/>
      </xdr:nvSpPr>
      <xdr:spPr>
        <a:xfrm>
          <a:off x="4584700" y="1337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90924</xdr:rowOff>
    </xdr:from>
    <xdr:ext cx="469744" cy="259045"/>
    <xdr:sp macro="" textlink="">
      <xdr:nvSpPr>
        <xdr:cNvPr id="196" name="維持補修費該当値テキスト"/>
        <xdr:cNvSpPr txBox="1"/>
      </xdr:nvSpPr>
      <xdr:spPr>
        <a:xfrm>
          <a:off x="4686300" y="1329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159514</xdr:rowOff>
    </xdr:from>
    <xdr:to>
      <xdr:col>5</xdr:col>
      <xdr:colOff>409575</xdr:colOff>
      <xdr:row>78</xdr:row>
      <xdr:rowOff>89664</xdr:rowOff>
    </xdr:to>
    <xdr:sp macro="" textlink="">
      <xdr:nvSpPr>
        <xdr:cNvPr id="197" name="円/楕円 196"/>
        <xdr:cNvSpPr/>
      </xdr:nvSpPr>
      <xdr:spPr>
        <a:xfrm>
          <a:off x="3746500" y="1336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80791</xdr:rowOff>
    </xdr:from>
    <xdr:ext cx="469744" cy="259045"/>
    <xdr:sp macro="" textlink="">
      <xdr:nvSpPr>
        <xdr:cNvPr id="198" name="テキスト ボックス 197"/>
        <xdr:cNvSpPr txBox="1"/>
      </xdr:nvSpPr>
      <xdr:spPr>
        <a:xfrm>
          <a:off x="3562427" y="13453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9713</xdr:rowOff>
    </xdr:from>
    <xdr:to>
      <xdr:col>4</xdr:col>
      <xdr:colOff>206375</xdr:colOff>
      <xdr:row>78</xdr:row>
      <xdr:rowOff>111313</xdr:rowOff>
    </xdr:to>
    <xdr:sp macro="" textlink="">
      <xdr:nvSpPr>
        <xdr:cNvPr id="199" name="円/楕円 198"/>
        <xdr:cNvSpPr/>
      </xdr:nvSpPr>
      <xdr:spPr>
        <a:xfrm>
          <a:off x="2857500" y="1338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102440</xdr:rowOff>
    </xdr:from>
    <xdr:ext cx="469744" cy="259045"/>
    <xdr:sp macro="" textlink="">
      <xdr:nvSpPr>
        <xdr:cNvPr id="200" name="テキスト ボックス 199"/>
        <xdr:cNvSpPr txBox="1"/>
      </xdr:nvSpPr>
      <xdr:spPr>
        <a:xfrm>
          <a:off x="2673427" y="13475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50016</xdr:rowOff>
    </xdr:from>
    <xdr:to>
      <xdr:col>3</xdr:col>
      <xdr:colOff>3175</xdr:colOff>
      <xdr:row>78</xdr:row>
      <xdr:rowOff>151616</xdr:rowOff>
    </xdr:to>
    <xdr:sp macro="" textlink="">
      <xdr:nvSpPr>
        <xdr:cNvPr id="201" name="円/楕円 200"/>
        <xdr:cNvSpPr/>
      </xdr:nvSpPr>
      <xdr:spPr>
        <a:xfrm>
          <a:off x="1968500" y="1342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142743</xdr:rowOff>
    </xdr:from>
    <xdr:ext cx="469744" cy="259045"/>
    <xdr:sp macro="" textlink="">
      <xdr:nvSpPr>
        <xdr:cNvPr id="202" name="テキスト ボックス 201"/>
        <xdr:cNvSpPr txBox="1"/>
      </xdr:nvSpPr>
      <xdr:spPr>
        <a:xfrm>
          <a:off x="1784427" y="135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36551</xdr:rowOff>
    </xdr:from>
    <xdr:to>
      <xdr:col>1</xdr:col>
      <xdr:colOff>485775</xdr:colOff>
      <xdr:row>78</xdr:row>
      <xdr:rowOff>138151</xdr:rowOff>
    </xdr:to>
    <xdr:sp macro="" textlink="">
      <xdr:nvSpPr>
        <xdr:cNvPr id="203" name="円/楕円 202"/>
        <xdr:cNvSpPr/>
      </xdr:nvSpPr>
      <xdr:spPr>
        <a:xfrm>
          <a:off x="1079500" y="1340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129278</xdr:rowOff>
    </xdr:from>
    <xdr:ext cx="469744" cy="259045"/>
    <xdr:sp macro="" textlink="">
      <xdr:nvSpPr>
        <xdr:cNvPr id="204" name="テキスト ボックス 203"/>
        <xdr:cNvSpPr txBox="1"/>
      </xdr:nvSpPr>
      <xdr:spPr>
        <a:xfrm>
          <a:off x="895427" y="1350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87,641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86531</xdr:rowOff>
    </xdr:from>
    <xdr:to>
      <xdr:col>6</xdr:col>
      <xdr:colOff>510540</xdr:colOff>
      <xdr:row>99</xdr:row>
      <xdr:rowOff>115982</xdr:rowOff>
    </xdr:to>
    <xdr:cxnSp macro="">
      <xdr:nvCxnSpPr>
        <xdr:cNvPr id="229" name="直線コネクタ 228"/>
        <xdr:cNvCxnSpPr/>
      </xdr:nvCxnSpPr>
      <xdr:spPr>
        <a:xfrm flipV="1">
          <a:off x="4633595" y="15517031"/>
          <a:ext cx="1270" cy="1572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119809</xdr:rowOff>
    </xdr:from>
    <xdr:ext cx="534377" cy="259045"/>
    <xdr:sp macro="" textlink="">
      <xdr:nvSpPr>
        <xdr:cNvPr id="230" name="扶助費最小値テキスト"/>
        <xdr:cNvSpPr txBox="1"/>
      </xdr:nvSpPr>
      <xdr:spPr>
        <a:xfrm>
          <a:off x="4686300" y="1709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36,245</a:t>
          </a:r>
          <a:endParaRPr kumimoji="1" lang="ja-JP" altLang="en-US" sz="1000" b="1">
            <a:latin typeface="ＭＳ Ｐゴシック"/>
          </a:endParaRPr>
        </a:p>
      </xdr:txBody>
    </xdr:sp>
    <xdr:clientData/>
  </xdr:oneCellAnchor>
  <xdr:twoCellAnchor>
    <xdr:from>
      <xdr:col>6</xdr:col>
      <xdr:colOff>422275</xdr:colOff>
      <xdr:row>99</xdr:row>
      <xdr:rowOff>115982</xdr:rowOff>
    </xdr:from>
    <xdr:to>
      <xdr:col>6</xdr:col>
      <xdr:colOff>600075</xdr:colOff>
      <xdr:row>99</xdr:row>
      <xdr:rowOff>115982</xdr:rowOff>
    </xdr:to>
    <xdr:cxnSp macro="">
      <xdr:nvCxnSpPr>
        <xdr:cNvPr id="231" name="直線コネクタ 230"/>
        <xdr:cNvCxnSpPr/>
      </xdr:nvCxnSpPr>
      <xdr:spPr>
        <a:xfrm>
          <a:off x="4546600" y="1708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33208</xdr:rowOff>
    </xdr:from>
    <xdr:ext cx="599010" cy="259045"/>
    <xdr:sp macro="" textlink="">
      <xdr:nvSpPr>
        <xdr:cNvPr id="232" name="扶助費最大値テキスト"/>
        <xdr:cNvSpPr txBox="1"/>
      </xdr:nvSpPr>
      <xdr:spPr>
        <a:xfrm>
          <a:off x="4686300" y="1529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6</xdr:col>
      <xdr:colOff>422275</xdr:colOff>
      <xdr:row>90</xdr:row>
      <xdr:rowOff>86531</xdr:rowOff>
    </xdr:from>
    <xdr:to>
      <xdr:col>6</xdr:col>
      <xdr:colOff>600075</xdr:colOff>
      <xdr:row>90</xdr:row>
      <xdr:rowOff>86531</xdr:rowOff>
    </xdr:to>
    <xdr:cxnSp macro="">
      <xdr:nvCxnSpPr>
        <xdr:cNvPr id="233" name="直線コネクタ 232"/>
        <xdr:cNvCxnSpPr/>
      </xdr:nvCxnSpPr>
      <xdr:spPr>
        <a:xfrm>
          <a:off x="4546600" y="1551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169838</xdr:rowOff>
    </xdr:from>
    <xdr:to>
      <xdr:col>6</xdr:col>
      <xdr:colOff>511175</xdr:colOff>
      <xdr:row>96</xdr:row>
      <xdr:rowOff>103143</xdr:rowOff>
    </xdr:to>
    <xdr:cxnSp macro="">
      <xdr:nvCxnSpPr>
        <xdr:cNvPr id="234" name="直線コネクタ 233"/>
        <xdr:cNvCxnSpPr/>
      </xdr:nvCxnSpPr>
      <xdr:spPr>
        <a:xfrm flipV="1">
          <a:off x="3797300" y="16457588"/>
          <a:ext cx="838200" cy="10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102283</xdr:rowOff>
    </xdr:from>
    <xdr:ext cx="534377" cy="259045"/>
    <xdr:sp macro="" textlink="">
      <xdr:nvSpPr>
        <xdr:cNvPr id="235" name="扶助費平均値テキスト"/>
        <xdr:cNvSpPr txBox="1"/>
      </xdr:nvSpPr>
      <xdr:spPr>
        <a:xfrm>
          <a:off x="4686300" y="16561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60,165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123856</xdr:rowOff>
    </xdr:from>
    <xdr:to>
      <xdr:col>6</xdr:col>
      <xdr:colOff>561975</xdr:colOff>
      <xdr:row>97</xdr:row>
      <xdr:rowOff>54006</xdr:rowOff>
    </xdr:to>
    <xdr:sp macro="" textlink="">
      <xdr:nvSpPr>
        <xdr:cNvPr id="236" name="フローチャート : 判断 235"/>
        <xdr:cNvSpPr/>
      </xdr:nvSpPr>
      <xdr:spPr>
        <a:xfrm>
          <a:off x="45847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103143</xdr:rowOff>
    </xdr:from>
    <xdr:to>
      <xdr:col>5</xdr:col>
      <xdr:colOff>358775</xdr:colOff>
      <xdr:row>96</xdr:row>
      <xdr:rowOff>132347</xdr:rowOff>
    </xdr:to>
    <xdr:cxnSp macro="">
      <xdr:nvCxnSpPr>
        <xdr:cNvPr id="237" name="直線コネクタ 236"/>
        <xdr:cNvCxnSpPr/>
      </xdr:nvCxnSpPr>
      <xdr:spPr>
        <a:xfrm flipV="1">
          <a:off x="2908300" y="16562343"/>
          <a:ext cx="889000" cy="2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4127</xdr:rowOff>
    </xdr:from>
    <xdr:to>
      <xdr:col>5</xdr:col>
      <xdr:colOff>409575</xdr:colOff>
      <xdr:row>97</xdr:row>
      <xdr:rowOff>105727</xdr:rowOff>
    </xdr:to>
    <xdr:sp macro="" textlink="">
      <xdr:nvSpPr>
        <xdr:cNvPr id="238" name="フローチャート : 判断 237"/>
        <xdr:cNvSpPr/>
      </xdr:nvSpPr>
      <xdr:spPr>
        <a:xfrm>
          <a:off x="3746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96854</xdr:rowOff>
    </xdr:from>
    <xdr:ext cx="534377" cy="259045"/>
    <xdr:sp macro="" textlink="">
      <xdr:nvSpPr>
        <xdr:cNvPr id="239" name="テキスト ボックス 238"/>
        <xdr:cNvSpPr txBox="1"/>
      </xdr:nvSpPr>
      <xdr:spPr>
        <a:xfrm>
          <a:off x="3530111" y="1672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132347</xdr:rowOff>
    </xdr:from>
    <xdr:to>
      <xdr:col>4</xdr:col>
      <xdr:colOff>155575</xdr:colOff>
      <xdr:row>97</xdr:row>
      <xdr:rowOff>89027</xdr:rowOff>
    </xdr:to>
    <xdr:cxnSp macro="">
      <xdr:nvCxnSpPr>
        <xdr:cNvPr id="240" name="直線コネクタ 239"/>
        <xdr:cNvCxnSpPr/>
      </xdr:nvCxnSpPr>
      <xdr:spPr>
        <a:xfrm flipV="1">
          <a:off x="2019300" y="16591547"/>
          <a:ext cx="889000" cy="12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116503</xdr:rowOff>
    </xdr:from>
    <xdr:to>
      <xdr:col>4</xdr:col>
      <xdr:colOff>206375</xdr:colOff>
      <xdr:row>97</xdr:row>
      <xdr:rowOff>46653</xdr:rowOff>
    </xdr:to>
    <xdr:sp macro="" textlink="">
      <xdr:nvSpPr>
        <xdr:cNvPr id="241" name="フローチャート : 判断 240"/>
        <xdr:cNvSpPr/>
      </xdr:nvSpPr>
      <xdr:spPr>
        <a:xfrm>
          <a:off x="2857500" y="1657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37780</xdr:rowOff>
    </xdr:from>
    <xdr:ext cx="534377" cy="259045"/>
    <xdr:sp macro="" textlink="">
      <xdr:nvSpPr>
        <xdr:cNvPr id="242" name="テキスト ボックス 241"/>
        <xdr:cNvSpPr txBox="1"/>
      </xdr:nvSpPr>
      <xdr:spPr>
        <a:xfrm>
          <a:off x="2641111" y="1666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89027</xdr:rowOff>
    </xdr:from>
    <xdr:to>
      <xdr:col>2</xdr:col>
      <xdr:colOff>638175</xdr:colOff>
      <xdr:row>98</xdr:row>
      <xdr:rowOff>38469</xdr:rowOff>
    </xdr:to>
    <xdr:cxnSp macro="">
      <xdr:nvCxnSpPr>
        <xdr:cNvPr id="243" name="直線コネクタ 242"/>
        <xdr:cNvCxnSpPr/>
      </xdr:nvCxnSpPr>
      <xdr:spPr>
        <a:xfrm flipV="1">
          <a:off x="1130300" y="16719677"/>
          <a:ext cx="889000" cy="12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53391</xdr:rowOff>
    </xdr:from>
    <xdr:to>
      <xdr:col>3</xdr:col>
      <xdr:colOff>3175</xdr:colOff>
      <xdr:row>97</xdr:row>
      <xdr:rowOff>154991</xdr:rowOff>
    </xdr:to>
    <xdr:sp macro="" textlink="">
      <xdr:nvSpPr>
        <xdr:cNvPr id="244" name="フローチャート : 判断 243"/>
        <xdr:cNvSpPr/>
      </xdr:nvSpPr>
      <xdr:spPr>
        <a:xfrm>
          <a:off x="1968500" y="1668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146118</xdr:rowOff>
    </xdr:from>
    <xdr:ext cx="534377" cy="259045"/>
    <xdr:sp macro="" textlink="">
      <xdr:nvSpPr>
        <xdr:cNvPr id="245" name="テキスト ボックス 244"/>
        <xdr:cNvSpPr txBox="1"/>
      </xdr:nvSpPr>
      <xdr:spPr>
        <a:xfrm>
          <a:off x="1752111" y="1677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89072</xdr:rowOff>
    </xdr:from>
    <xdr:to>
      <xdr:col>1</xdr:col>
      <xdr:colOff>485775</xdr:colOff>
      <xdr:row>98</xdr:row>
      <xdr:rowOff>19222</xdr:rowOff>
    </xdr:to>
    <xdr:sp macro="" textlink="">
      <xdr:nvSpPr>
        <xdr:cNvPr id="246" name="フローチャート : 判断 245"/>
        <xdr:cNvSpPr/>
      </xdr:nvSpPr>
      <xdr:spPr>
        <a:xfrm>
          <a:off x="1079500" y="1671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35749</xdr:rowOff>
    </xdr:from>
    <xdr:ext cx="534377" cy="259045"/>
    <xdr:sp macro="" textlink="">
      <xdr:nvSpPr>
        <xdr:cNvPr id="247" name="テキスト ボックス 246"/>
        <xdr:cNvSpPr txBox="1"/>
      </xdr:nvSpPr>
      <xdr:spPr>
        <a:xfrm>
          <a:off x="863111" y="164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119038</xdr:rowOff>
    </xdr:from>
    <xdr:to>
      <xdr:col>6</xdr:col>
      <xdr:colOff>561975</xdr:colOff>
      <xdr:row>96</xdr:row>
      <xdr:rowOff>49188</xdr:rowOff>
    </xdr:to>
    <xdr:sp macro="" textlink="">
      <xdr:nvSpPr>
        <xdr:cNvPr id="253" name="円/楕円 252"/>
        <xdr:cNvSpPr/>
      </xdr:nvSpPr>
      <xdr:spPr>
        <a:xfrm>
          <a:off x="4584700" y="1640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141915</xdr:rowOff>
    </xdr:from>
    <xdr:ext cx="534377" cy="259045"/>
    <xdr:sp macro="" textlink="">
      <xdr:nvSpPr>
        <xdr:cNvPr id="254" name="扶助費該当値テキスト"/>
        <xdr:cNvSpPr txBox="1"/>
      </xdr:nvSpPr>
      <xdr:spPr>
        <a:xfrm>
          <a:off x="4686300" y="1625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69,418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52343</xdr:rowOff>
    </xdr:from>
    <xdr:to>
      <xdr:col>5</xdr:col>
      <xdr:colOff>409575</xdr:colOff>
      <xdr:row>96</xdr:row>
      <xdr:rowOff>153943</xdr:rowOff>
    </xdr:to>
    <xdr:sp macro="" textlink="">
      <xdr:nvSpPr>
        <xdr:cNvPr id="255" name="円/楕円 254"/>
        <xdr:cNvSpPr/>
      </xdr:nvSpPr>
      <xdr:spPr>
        <a:xfrm>
          <a:off x="3746500" y="1651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170470</xdr:rowOff>
    </xdr:from>
    <xdr:ext cx="534377" cy="259045"/>
    <xdr:sp macro="" textlink="">
      <xdr:nvSpPr>
        <xdr:cNvPr id="256" name="テキスト ボックス 255"/>
        <xdr:cNvSpPr txBox="1"/>
      </xdr:nvSpPr>
      <xdr:spPr>
        <a:xfrm>
          <a:off x="3530111" y="1628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63,919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81547</xdr:rowOff>
    </xdr:from>
    <xdr:to>
      <xdr:col>4</xdr:col>
      <xdr:colOff>206375</xdr:colOff>
      <xdr:row>97</xdr:row>
      <xdr:rowOff>11697</xdr:rowOff>
    </xdr:to>
    <xdr:sp macro="" textlink="">
      <xdr:nvSpPr>
        <xdr:cNvPr id="257" name="円/楕円 256"/>
        <xdr:cNvSpPr/>
      </xdr:nvSpPr>
      <xdr:spPr>
        <a:xfrm>
          <a:off x="2857500" y="1654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28224</xdr:rowOff>
    </xdr:from>
    <xdr:ext cx="534377" cy="259045"/>
    <xdr:sp macro="" textlink="">
      <xdr:nvSpPr>
        <xdr:cNvPr id="258" name="テキスト ボックス 257"/>
        <xdr:cNvSpPr txBox="1"/>
      </xdr:nvSpPr>
      <xdr:spPr>
        <a:xfrm>
          <a:off x="2641111" y="1631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62,386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38227</xdr:rowOff>
    </xdr:from>
    <xdr:to>
      <xdr:col>3</xdr:col>
      <xdr:colOff>3175</xdr:colOff>
      <xdr:row>97</xdr:row>
      <xdr:rowOff>139827</xdr:rowOff>
    </xdr:to>
    <xdr:sp macro="" textlink="">
      <xdr:nvSpPr>
        <xdr:cNvPr id="259" name="円/楕円 258"/>
        <xdr:cNvSpPr/>
      </xdr:nvSpPr>
      <xdr:spPr>
        <a:xfrm>
          <a:off x="1968500" y="1666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156354</xdr:rowOff>
    </xdr:from>
    <xdr:ext cx="534377" cy="259045"/>
    <xdr:sp macro="" textlink="">
      <xdr:nvSpPr>
        <xdr:cNvPr id="260" name="テキスト ボックス 259"/>
        <xdr:cNvSpPr txBox="1"/>
      </xdr:nvSpPr>
      <xdr:spPr>
        <a:xfrm>
          <a:off x="1752111" y="164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55,660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159119</xdr:rowOff>
    </xdr:from>
    <xdr:to>
      <xdr:col>1</xdr:col>
      <xdr:colOff>485775</xdr:colOff>
      <xdr:row>98</xdr:row>
      <xdr:rowOff>89269</xdr:rowOff>
    </xdr:to>
    <xdr:sp macro="" textlink="">
      <xdr:nvSpPr>
        <xdr:cNvPr id="261" name="円/楕円 260"/>
        <xdr:cNvSpPr/>
      </xdr:nvSpPr>
      <xdr:spPr>
        <a:xfrm>
          <a:off x="1079500" y="1678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80396</xdr:rowOff>
    </xdr:from>
    <xdr:ext cx="534377" cy="259045"/>
    <xdr:sp macro="" textlink="">
      <xdr:nvSpPr>
        <xdr:cNvPr id="262" name="テキスト ボックス 261"/>
        <xdr:cNvSpPr txBox="1"/>
      </xdr:nvSpPr>
      <xdr:spPr>
        <a:xfrm>
          <a:off x="863111" y="1688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49,314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49010</xdr:rowOff>
    </xdr:from>
    <xdr:to>
      <xdr:col>15</xdr:col>
      <xdr:colOff>180340</xdr:colOff>
      <xdr:row>37</xdr:row>
      <xdr:rowOff>149406</xdr:rowOff>
    </xdr:to>
    <xdr:cxnSp macro="">
      <xdr:nvCxnSpPr>
        <xdr:cNvPr id="284" name="直線コネクタ 283"/>
        <xdr:cNvCxnSpPr/>
      </xdr:nvCxnSpPr>
      <xdr:spPr>
        <a:xfrm flipV="1">
          <a:off x="10475595" y="5535410"/>
          <a:ext cx="1270" cy="957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153233</xdr:rowOff>
    </xdr:from>
    <xdr:ext cx="534377" cy="259045"/>
    <xdr:sp macro="" textlink="">
      <xdr:nvSpPr>
        <xdr:cNvPr id="285" name="補助費等最小値テキスト"/>
        <xdr:cNvSpPr txBox="1"/>
      </xdr:nvSpPr>
      <xdr:spPr>
        <a:xfrm>
          <a:off x="10528300" y="649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35,377</a:t>
          </a:r>
          <a:endParaRPr kumimoji="1" lang="ja-JP" altLang="en-US" sz="1000" b="1">
            <a:latin typeface="ＭＳ Ｐゴシック"/>
          </a:endParaRPr>
        </a:p>
      </xdr:txBody>
    </xdr:sp>
    <xdr:clientData/>
  </xdr:oneCellAnchor>
  <xdr:twoCellAnchor>
    <xdr:from>
      <xdr:col>15</xdr:col>
      <xdr:colOff>92075</xdr:colOff>
      <xdr:row>37</xdr:row>
      <xdr:rowOff>149406</xdr:rowOff>
    </xdr:from>
    <xdr:to>
      <xdr:col>15</xdr:col>
      <xdr:colOff>269875</xdr:colOff>
      <xdr:row>37</xdr:row>
      <xdr:rowOff>149406</xdr:rowOff>
    </xdr:to>
    <xdr:cxnSp macro="">
      <xdr:nvCxnSpPr>
        <xdr:cNvPr id="286" name="直線コネクタ 285"/>
        <xdr:cNvCxnSpPr/>
      </xdr:nvCxnSpPr>
      <xdr:spPr>
        <a:xfrm>
          <a:off x="10388600" y="649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167137</xdr:rowOff>
    </xdr:from>
    <xdr:ext cx="599010" cy="259045"/>
    <xdr:sp macro="" textlink="">
      <xdr:nvSpPr>
        <xdr:cNvPr id="287" name="補助費等最大値テキスト"/>
        <xdr:cNvSpPr txBox="1"/>
      </xdr:nvSpPr>
      <xdr:spPr>
        <a:xfrm>
          <a:off x="10528300" y="531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244,836</a:t>
          </a:r>
          <a:endParaRPr kumimoji="1" lang="ja-JP" altLang="en-US" sz="1000" b="1">
            <a:latin typeface="ＭＳ Ｐゴシック"/>
          </a:endParaRPr>
        </a:p>
      </xdr:txBody>
    </xdr:sp>
    <xdr:clientData/>
  </xdr:oneCellAnchor>
  <xdr:twoCellAnchor>
    <xdr:from>
      <xdr:col>15</xdr:col>
      <xdr:colOff>92075</xdr:colOff>
      <xdr:row>32</xdr:row>
      <xdr:rowOff>49010</xdr:rowOff>
    </xdr:from>
    <xdr:to>
      <xdr:col>15</xdr:col>
      <xdr:colOff>269875</xdr:colOff>
      <xdr:row>32</xdr:row>
      <xdr:rowOff>49010</xdr:rowOff>
    </xdr:to>
    <xdr:cxnSp macro="">
      <xdr:nvCxnSpPr>
        <xdr:cNvPr id="288" name="直線コネクタ 287"/>
        <xdr:cNvCxnSpPr/>
      </xdr:nvCxnSpPr>
      <xdr:spPr>
        <a:xfrm>
          <a:off x="10388600" y="5535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68244</xdr:rowOff>
    </xdr:from>
    <xdr:to>
      <xdr:col>15</xdr:col>
      <xdr:colOff>180975</xdr:colOff>
      <xdr:row>35</xdr:row>
      <xdr:rowOff>146494</xdr:rowOff>
    </xdr:to>
    <xdr:cxnSp macro="">
      <xdr:nvCxnSpPr>
        <xdr:cNvPr id="289" name="直線コネクタ 288"/>
        <xdr:cNvCxnSpPr/>
      </xdr:nvCxnSpPr>
      <xdr:spPr>
        <a:xfrm flipV="1">
          <a:off x="9639300" y="6068994"/>
          <a:ext cx="838200" cy="7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45674</xdr:rowOff>
    </xdr:from>
    <xdr:ext cx="534377" cy="259045"/>
    <xdr:sp macro="" textlink="">
      <xdr:nvSpPr>
        <xdr:cNvPr id="290" name="補助費等平均値テキスト"/>
        <xdr:cNvSpPr txBox="1"/>
      </xdr:nvSpPr>
      <xdr:spPr>
        <a:xfrm>
          <a:off x="10528300" y="6217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67247</xdr:rowOff>
    </xdr:from>
    <xdr:to>
      <xdr:col>15</xdr:col>
      <xdr:colOff>231775</xdr:colOff>
      <xdr:row>36</xdr:row>
      <xdr:rowOff>168847</xdr:rowOff>
    </xdr:to>
    <xdr:sp macro="" textlink="">
      <xdr:nvSpPr>
        <xdr:cNvPr id="291" name="フローチャート : 判断 290"/>
        <xdr:cNvSpPr/>
      </xdr:nvSpPr>
      <xdr:spPr>
        <a:xfrm>
          <a:off x="104267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146494</xdr:rowOff>
    </xdr:from>
    <xdr:to>
      <xdr:col>14</xdr:col>
      <xdr:colOff>28575</xdr:colOff>
      <xdr:row>36</xdr:row>
      <xdr:rowOff>19603</xdr:rowOff>
    </xdr:to>
    <xdr:cxnSp macro="">
      <xdr:nvCxnSpPr>
        <xdr:cNvPr id="292" name="直線コネクタ 291"/>
        <xdr:cNvCxnSpPr/>
      </xdr:nvCxnSpPr>
      <xdr:spPr>
        <a:xfrm flipV="1">
          <a:off x="8750300" y="6147244"/>
          <a:ext cx="889000" cy="4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74178</xdr:rowOff>
    </xdr:from>
    <xdr:to>
      <xdr:col>14</xdr:col>
      <xdr:colOff>79375</xdr:colOff>
      <xdr:row>37</xdr:row>
      <xdr:rowOff>4328</xdr:rowOff>
    </xdr:to>
    <xdr:sp macro="" textlink="">
      <xdr:nvSpPr>
        <xdr:cNvPr id="293" name="フローチャート : 判断 292"/>
        <xdr:cNvSpPr/>
      </xdr:nvSpPr>
      <xdr:spPr>
        <a:xfrm>
          <a:off x="9588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166905</xdr:rowOff>
    </xdr:from>
    <xdr:ext cx="534377" cy="259045"/>
    <xdr:sp macro="" textlink="">
      <xdr:nvSpPr>
        <xdr:cNvPr id="294" name="テキスト ボックス 293"/>
        <xdr:cNvSpPr txBox="1"/>
      </xdr:nvSpPr>
      <xdr:spPr>
        <a:xfrm>
          <a:off x="9372111" y="633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152479</xdr:rowOff>
    </xdr:from>
    <xdr:to>
      <xdr:col>12</xdr:col>
      <xdr:colOff>511175</xdr:colOff>
      <xdr:row>36</xdr:row>
      <xdr:rowOff>19603</xdr:rowOff>
    </xdr:to>
    <xdr:cxnSp macro="">
      <xdr:nvCxnSpPr>
        <xdr:cNvPr id="295" name="直線コネクタ 294"/>
        <xdr:cNvCxnSpPr/>
      </xdr:nvCxnSpPr>
      <xdr:spPr>
        <a:xfrm>
          <a:off x="7861300" y="5810329"/>
          <a:ext cx="889000" cy="38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106731</xdr:rowOff>
    </xdr:from>
    <xdr:to>
      <xdr:col>12</xdr:col>
      <xdr:colOff>561975</xdr:colOff>
      <xdr:row>37</xdr:row>
      <xdr:rowOff>36881</xdr:rowOff>
    </xdr:to>
    <xdr:sp macro="" textlink="">
      <xdr:nvSpPr>
        <xdr:cNvPr id="296" name="フローチャート : 判断 295"/>
        <xdr:cNvSpPr/>
      </xdr:nvSpPr>
      <xdr:spPr>
        <a:xfrm>
          <a:off x="8699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28008</xdr:rowOff>
    </xdr:from>
    <xdr:ext cx="534377" cy="259045"/>
    <xdr:sp macro="" textlink="">
      <xdr:nvSpPr>
        <xdr:cNvPr id="297" name="テキスト ボックス 296"/>
        <xdr:cNvSpPr txBox="1"/>
      </xdr:nvSpPr>
      <xdr:spPr>
        <a:xfrm>
          <a:off x="8483111" y="637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152479</xdr:rowOff>
    </xdr:from>
    <xdr:to>
      <xdr:col>11</xdr:col>
      <xdr:colOff>307975</xdr:colOff>
      <xdr:row>36</xdr:row>
      <xdr:rowOff>1689</xdr:rowOff>
    </xdr:to>
    <xdr:cxnSp macro="">
      <xdr:nvCxnSpPr>
        <xdr:cNvPr id="298" name="直線コネクタ 297"/>
        <xdr:cNvCxnSpPr/>
      </xdr:nvCxnSpPr>
      <xdr:spPr>
        <a:xfrm flipV="1">
          <a:off x="6972300" y="5810329"/>
          <a:ext cx="889000" cy="36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115372</xdr:rowOff>
    </xdr:from>
    <xdr:to>
      <xdr:col>11</xdr:col>
      <xdr:colOff>358775</xdr:colOff>
      <xdr:row>37</xdr:row>
      <xdr:rowOff>45522</xdr:rowOff>
    </xdr:to>
    <xdr:sp macro="" textlink="">
      <xdr:nvSpPr>
        <xdr:cNvPr id="299" name="フローチャート : 判断 298"/>
        <xdr:cNvSpPr/>
      </xdr:nvSpPr>
      <xdr:spPr>
        <a:xfrm>
          <a:off x="7810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36649</xdr:rowOff>
    </xdr:from>
    <xdr:ext cx="534377" cy="259045"/>
    <xdr:sp macro="" textlink="">
      <xdr:nvSpPr>
        <xdr:cNvPr id="300" name="テキスト ボックス 299"/>
        <xdr:cNvSpPr txBox="1"/>
      </xdr:nvSpPr>
      <xdr:spPr>
        <a:xfrm>
          <a:off x="7594111" y="638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138488</xdr:rowOff>
    </xdr:from>
    <xdr:to>
      <xdr:col>10</xdr:col>
      <xdr:colOff>155575</xdr:colOff>
      <xdr:row>37</xdr:row>
      <xdr:rowOff>68638</xdr:rowOff>
    </xdr:to>
    <xdr:sp macro="" textlink="">
      <xdr:nvSpPr>
        <xdr:cNvPr id="301" name="フローチャート : 判断 300"/>
        <xdr:cNvSpPr/>
      </xdr:nvSpPr>
      <xdr:spPr>
        <a:xfrm>
          <a:off x="6921500" y="631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59765</xdr:rowOff>
    </xdr:from>
    <xdr:ext cx="534377" cy="259045"/>
    <xdr:sp macro="" textlink="">
      <xdr:nvSpPr>
        <xdr:cNvPr id="302" name="テキスト ボックス 301"/>
        <xdr:cNvSpPr txBox="1"/>
      </xdr:nvSpPr>
      <xdr:spPr>
        <a:xfrm>
          <a:off x="6705111" y="640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17444</xdr:rowOff>
    </xdr:from>
    <xdr:to>
      <xdr:col>15</xdr:col>
      <xdr:colOff>231775</xdr:colOff>
      <xdr:row>35</xdr:row>
      <xdr:rowOff>119044</xdr:rowOff>
    </xdr:to>
    <xdr:sp macro="" textlink="">
      <xdr:nvSpPr>
        <xdr:cNvPr id="308" name="円/楕円 307"/>
        <xdr:cNvSpPr/>
      </xdr:nvSpPr>
      <xdr:spPr>
        <a:xfrm>
          <a:off x="10426700" y="601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40321</xdr:rowOff>
    </xdr:from>
    <xdr:ext cx="599010" cy="259045"/>
    <xdr:sp macro="" textlink="">
      <xdr:nvSpPr>
        <xdr:cNvPr id="309" name="補助費等該当値テキスト"/>
        <xdr:cNvSpPr txBox="1"/>
      </xdr:nvSpPr>
      <xdr:spPr>
        <a:xfrm>
          <a:off x="10528300" y="5869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128,129</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95694</xdr:rowOff>
    </xdr:from>
    <xdr:to>
      <xdr:col>14</xdr:col>
      <xdr:colOff>79375</xdr:colOff>
      <xdr:row>36</xdr:row>
      <xdr:rowOff>25844</xdr:rowOff>
    </xdr:to>
    <xdr:sp macro="" textlink="">
      <xdr:nvSpPr>
        <xdr:cNvPr id="310" name="円/楕円 309"/>
        <xdr:cNvSpPr/>
      </xdr:nvSpPr>
      <xdr:spPr>
        <a:xfrm>
          <a:off x="9588500" y="609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42371</xdr:rowOff>
    </xdr:from>
    <xdr:ext cx="599010" cy="259045"/>
    <xdr:sp macro="" textlink="">
      <xdr:nvSpPr>
        <xdr:cNvPr id="311" name="テキスト ボックス 310"/>
        <xdr:cNvSpPr txBox="1"/>
      </xdr:nvSpPr>
      <xdr:spPr>
        <a:xfrm>
          <a:off x="9339794" y="587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111,014</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140253</xdr:rowOff>
    </xdr:from>
    <xdr:to>
      <xdr:col>12</xdr:col>
      <xdr:colOff>561975</xdr:colOff>
      <xdr:row>36</xdr:row>
      <xdr:rowOff>70403</xdr:rowOff>
    </xdr:to>
    <xdr:sp macro="" textlink="">
      <xdr:nvSpPr>
        <xdr:cNvPr id="312" name="円/楕円 311"/>
        <xdr:cNvSpPr/>
      </xdr:nvSpPr>
      <xdr:spPr>
        <a:xfrm>
          <a:off x="8699500" y="614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86930</xdr:rowOff>
    </xdr:from>
    <xdr:ext cx="599010" cy="259045"/>
    <xdr:sp macro="" textlink="">
      <xdr:nvSpPr>
        <xdr:cNvPr id="313" name="テキスト ボックス 312"/>
        <xdr:cNvSpPr txBox="1"/>
      </xdr:nvSpPr>
      <xdr:spPr>
        <a:xfrm>
          <a:off x="8450794" y="5916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101,268</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101679</xdr:rowOff>
    </xdr:from>
    <xdr:to>
      <xdr:col>11</xdr:col>
      <xdr:colOff>358775</xdr:colOff>
      <xdr:row>34</xdr:row>
      <xdr:rowOff>31829</xdr:rowOff>
    </xdr:to>
    <xdr:sp macro="" textlink="">
      <xdr:nvSpPr>
        <xdr:cNvPr id="314" name="円/楕円 313"/>
        <xdr:cNvSpPr/>
      </xdr:nvSpPr>
      <xdr:spPr>
        <a:xfrm>
          <a:off x="7810500" y="5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32</xdr:row>
      <xdr:rowOff>48356</xdr:rowOff>
    </xdr:from>
    <xdr:ext cx="599010" cy="259045"/>
    <xdr:sp macro="" textlink="">
      <xdr:nvSpPr>
        <xdr:cNvPr id="315" name="テキスト ボックス 314"/>
        <xdr:cNvSpPr txBox="1"/>
      </xdr:nvSpPr>
      <xdr:spPr>
        <a:xfrm>
          <a:off x="7561794" y="5534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184,705</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122339</xdr:rowOff>
    </xdr:from>
    <xdr:to>
      <xdr:col>10</xdr:col>
      <xdr:colOff>155575</xdr:colOff>
      <xdr:row>36</xdr:row>
      <xdr:rowOff>52489</xdr:rowOff>
    </xdr:to>
    <xdr:sp macro="" textlink="">
      <xdr:nvSpPr>
        <xdr:cNvPr id="316" name="円/楕円 315"/>
        <xdr:cNvSpPr/>
      </xdr:nvSpPr>
      <xdr:spPr>
        <a:xfrm>
          <a:off x="6921500" y="612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69016</xdr:rowOff>
    </xdr:from>
    <xdr:ext cx="599010" cy="259045"/>
    <xdr:sp macro="" textlink="">
      <xdr:nvSpPr>
        <xdr:cNvPr id="317" name="テキスト ボックス 316"/>
        <xdr:cNvSpPr txBox="1"/>
      </xdr:nvSpPr>
      <xdr:spPr>
        <a:xfrm>
          <a:off x="6672794" y="589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105,186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97253</xdr:rowOff>
    </xdr:from>
    <xdr:to>
      <xdr:col>15</xdr:col>
      <xdr:colOff>180340</xdr:colOff>
      <xdr:row>59</xdr:row>
      <xdr:rowOff>33017</xdr:rowOff>
    </xdr:to>
    <xdr:cxnSp macro="">
      <xdr:nvCxnSpPr>
        <xdr:cNvPr id="341" name="直線コネクタ 340"/>
        <xdr:cNvCxnSpPr/>
      </xdr:nvCxnSpPr>
      <xdr:spPr>
        <a:xfrm flipV="1">
          <a:off x="10475595" y="8669753"/>
          <a:ext cx="1270" cy="147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38952</xdr:rowOff>
    </xdr:from>
    <xdr:ext cx="534377" cy="259045"/>
    <xdr:sp macro="" textlink="">
      <xdr:nvSpPr>
        <xdr:cNvPr id="342" name="普通建設事業費最小値テキスト"/>
        <xdr:cNvSpPr txBox="1"/>
      </xdr:nvSpPr>
      <xdr:spPr>
        <a:xfrm>
          <a:off x="10528300" y="1015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15,003</a:t>
          </a:r>
          <a:endParaRPr kumimoji="1" lang="ja-JP" altLang="en-US" sz="1000" b="1">
            <a:latin typeface="ＭＳ Ｐゴシック"/>
          </a:endParaRPr>
        </a:p>
      </xdr:txBody>
    </xdr:sp>
    <xdr:clientData/>
  </xdr:oneCellAnchor>
  <xdr:twoCellAnchor>
    <xdr:from>
      <xdr:col>15</xdr:col>
      <xdr:colOff>92075</xdr:colOff>
      <xdr:row>59</xdr:row>
      <xdr:rowOff>33017</xdr:rowOff>
    </xdr:from>
    <xdr:to>
      <xdr:col>15</xdr:col>
      <xdr:colOff>269875</xdr:colOff>
      <xdr:row>59</xdr:row>
      <xdr:rowOff>33017</xdr:rowOff>
    </xdr:to>
    <xdr:cxnSp macro="">
      <xdr:nvCxnSpPr>
        <xdr:cNvPr id="343" name="直線コネクタ 342"/>
        <xdr:cNvCxnSpPr/>
      </xdr:nvCxnSpPr>
      <xdr:spPr>
        <a:xfrm>
          <a:off x="10388600" y="10148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43930</xdr:rowOff>
    </xdr:from>
    <xdr:ext cx="690189" cy="259045"/>
    <xdr:sp macro="" textlink="">
      <xdr:nvSpPr>
        <xdr:cNvPr id="344" name="普通建設事業費最大値テキスト"/>
        <xdr:cNvSpPr txBox="1"/>
      </xdr:nvSpPr>
      <xdr:spPr>
        <a:xfrm>
          <a:off x="10528300" y="84449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1,955,705</a:t>
          </a:r>
          <a:endParaRPr kumimoji="1" lang="ja-JP" altLang="en-US" sz="1000" b="1">
            <a:latin typeface="ＭＳ Ｐゴシック"/>
          </a:endParaRPr>
        </a:p>
      </xdr:txBody>
    </xdr:sp>
    <xdr:clientData/>
  </xdr:oneCellAnchor>
  <xdr:twoCellAnchor>
    <xdr:from>
      <xdr:col>15</xdr:col>
      <xdr:colOff>92075</xdr:colOff>
      <xdr:row>50</xdr:row>
      <xdr:rowOff>97253</xdr:rowOff>
    </xdr:from>
    <xdr:to>
      <xdr:col>15</xdr:col>
      <xdr:colOff>269875</xdr:colOff>
      <xdr:row>50</xdr:row>
      <xdr:rowOff>97253</xdr:rowOff>
    </xdr:to>
    <xdr:cxnSp macro="">
      <xdr:nvCxnSpPr>
        <xdr:cNvPr id="345" name="直線コネクタ 344"/>
        <xdr:cNvCxnSpPr/>
      </xdr:nvCxnSpPr>
      <xdr:spPr>
        <a:xfrm>
          <a:off x="10388600" y="866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11816</xdr:rowOff>
    </xdr:from>
    <xdr:to>
      <xdr:col>15</xdr:col>
      <xdr:colOff>180975</xdr:colOff>
      <xdr:row>59</xdr:row>
      <xdr:rowOff>22234</xdr:rowOff>
    </xdr:to>
    <xdr:cxnSp macro="">
      <xdr:nvCxnSpPr>
        <xdr:cNvPr id="346" name="直線コネクタ 345"/>
        <xdr:cNvCxnSpPr/>
      </xdr:nvCxnSpPr>
      <xdr:spPr>
        <a:xfrm>
          <a:off x="9639300" y="10127366"/>
          <a:ext cx="838200" cy="1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127853</xdr:rowOff>
    </xdr:from>
    <xdr:ext cx="534377" cy="259045"/>
    <xdr:sp macro="" textlink="">
      <xdr:nvSpPr>
        <xdr:cNvPr id="347" name="普通建設事業費平均値テキスト"/>
        <xdr:cNvSpPr txBox="1"/>
      </xdr:nvSpPr>
      <xdr:spPr>
        <a:xfrm>
          <a:off x="10528300" y="9900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78,903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104976</xdr:rowOff>
    </xdr:from>
    <xdr:to>
      <xdr:col>15</xdr:col>
      <xdr:colOff>231775</xdr:colOff>
      <xdr:row>59</xdr:row>
      <xdr:rowOff>35126</xdr:rowOff>
    </xdr:to>
    <xdr:sp macro="" textlink="">
      <xdr:nvSpPr>
        <xdr:cNvPr id="348" name="フローチャート : 判断 347"/>
        <xdr:cNvSpPr/>
      </xdr:nvSpPr>
      <xdr:spPr>
        <a:xfrm>
          <a:off x="10426700" y="100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47839</xdr:rowOff>
    </xdr:from>
    <xdr:to>
      <xdr:col>14</xdr:col>
      <xdr:colOff>28575</xdr:colOff>
      <xdr:row>59</xdr:row>
      <xdr:rowOff>11816</xdr:rowOff>
    </xdr:to>
    <xdr:cxnSp macro="">
      <xdr:nvCxnSpPr>
        <xdr:cNvPr id="349" name="直線コネクタ 348"/>
        <xdr:cNvCxnSpPr/>
      </xdr:nvCxnSpPr>
      <xdr:spPr>
        <a:xfrm>
          <a:off x="8750300" y="9991939"/>
          <a:ext cx="889000" cy="13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84258</xdr:rowOff>
    </xdr:from>
    <xdr:to>
      <xdr:col>14</xdr:col>
      <xdr:colOff>79375</xdr:colOff>
      <xdr:row>59</xdr:row>
      <xdr:rowOff>14408</xdr:rowOff>
    </xdr:to>
    <xdr:sp macro="" textlink="">
      <xdr:nvSpPr>
        <xdr:cNvPr id="350" name="フローチャート : 判断 349"/>
        <xdr:cNvSpPr/>
      </xdr:nvSpPr>
      <xdr:spPr>
        <a:xfrm>
          <a:off x="9588500" y="1002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30935</xdr:rowOff>
    </xdr:from>
    <xdr:ext cx="599010" cy="259045"/>
    <xdr:sp macro="" textlink="">
      <xdr:nvSpPr>
        <xdr:cNvPr id="351" name="テキスト ボックス 350"/>
        <xdr:cNvSpPr txBox="1"/>
      </xdr:nvSpPr>
      <xdr:spPr>
        <a:xfrm>
          <a:off x="9339794" y="980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47839</xdr:rowOff>
    </xdr:from>
    <xdr:to>
      <xdr:col>12</xdr:col>
      <xdr:colOff>511175</xdr:colOff>
      <xdr:row>58</xdr:row>
      <xdr:rowOff>132924</xdr:rowOff>
    </xdr:to>
    <xdr:cxnSp macro="">
      <xdr:nvCxnSpPr>
        <xdr:cNvPr id="352" name="直線コネクタ 351"/>
        <xdr:cNvCxnSpPr/>
      </xdr:nvCxnSpPr>
      <xdr:spPr>
        <a:xfrm flipV="1">
          <a:off x="7861300" y="9991939"/>
          <a:ext cx="889000" cy="8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95121</xdr:rowOff>
    </xdr:from>
    <xdr:to>
      <xdr:col>12</xdr:col>
      <xdr:colOff>561975</xdr:colOff>
      <xdr:row>59</xdr:row>
      <xdr:rowOff>25271</xdr:rowOff>
    </xdr:to>
    <xdr:sp macro="" textlink="">
      <xdr:nvSpPr>
        <xdr:cNvPr id="353" name="フローチャート : 判断 352"/>
        <xdr:cNvSpPr/>
      </xdr:nvSpPr>
      <xdr:spPr>
        <a:xfrm>
          <a:off x="8699500" y="1003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16398</xdr:rowOff>
    </xdr:from>
    <xdr:ext cx="534377" cy="259045"/>
    <xdr:sp macro="" textlink="">
      <xdr:nvSpPr>
        <xdr:cNvPr id="354" name="テキスト ボックス 353"/>
        <xdr:cNvSpPr txBox="1"/>
      </xdr:nvSpPr>
      <xdr:spPr>
        <a:xfrm>
          <a:off x="8483111" y="1013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132924</xdr:rowOff>
    </xdr:from>
    <xdr:to>
      <xdr:col>11</xdr:col>
      <xdr:colOff>307975</xdr:colOff>
      <xdr:row>59</xdr:row>
      <xdr:rowOff>17915</xdr:rowOff>
    </xdr:to>
    <xdr:cxnSp macro="">
      <xdr:nvCxnSpPr>
        <xdr:cNvPr id="355" name="直線コネクタ 354"/>
        <xdr:cNvCxnSpPr/>
      </xdr:nvCxnSpPr>
      <xdr:spPr>
        <a:xfrm flipV="1">
          <a:off x="6972300" y="10077024"/>
          <a:ext cx="889000" cy="5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102046</xdr:rowOff>
    </xdr:from>
    <xdr:to>
      <xdr:col>11</xdr:col>
      <xdr:colOff>358775</xdr:colOff>
      <xdr:row>59</xdr:row>
      <xdr:rowOff>32196</xdr:rowOff>
    </xdr:to>
    <xdr:sp macro="" textlink="">
      <xdr:nvSpPr>
        <xdr:cNvPr id="356" name="フローチャート : 判断 355"/>
        <xdr:cNvSpPr/>
      </xdr:nvSpPr>
      <xdr:spPr>
        <a:xfrm>
          <a:off x="7810500" y="10046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23323</xdr:rowOff>
    </xdr:from>
    <xdr:ext cx="534377" cy="259045"/>
    <xdr:sp macro="" textlink="">
      <xdr:nvSpPr>
        <xdr:cNvPr id="357" name="テキスト ボックス 356"/>
        <xdr:cNvSpPr txBox="1"/>
      </xdr:nvSpPr>
      <xdr:spPr>
        <a:xfrm>
          <a:off x="7594111" y="1013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114430</xdr:rowOff>
    </xdr:from>
    <xdr:to>
      <xdr:col>10</xdr:col>
      <xdr:colOff>155575</xdr:colOff>
      <xdr:row>59</xdr:row>
      <xdr:rowOff>44580</xdr:rowOff>
    </xdr:to>
    <xdr:sp macro="" textlink="">
      <xdr:nvSpPr>
        <xdr:cNvPr id="358" name="フローチャート : 判断 357"/>
        <xdr:cNvSpPr/>
      </xdr:nvSpPr>
      <xdr:spPr>
        <a:xfrm>
          <a:off x="6921500" y="1005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61107</xdr:rowOff>
    </xdr:from>
    <xdr:ext cx="534377" cy="259045"/>
    <xdr:sp macro="" textlink="">
      <xdr:nvSpPr>
        <xdr:cNvPr id="359" name="テキスト ボックス 358"/>
        <xdr:cNvSpPr txBox="1"/>
      </xdr:nvSpPr>
      <xdr:spPr>
        <a:xfrm>
          <a:off x="6705111" y="983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142884</xdr:rowOff>
    </xdr:from>
    <xdr:to>
      <xdr:col>15</xdr:col>
      <xdr:colOff>231775</xdr:colOff>
      <xdr:row>59</xdr:row>
      <xdr:rowOff>73034</xdr:rowOff>
    </xdr:to>
    <xdr:sp macro="" textlink="">
      <xdr:nvSpPr>
        <xdr:cNvPr id="365" name="円/楕円 364"/>
        <xdr:cNvSpPr/>
      </xdr:nvSpPr>
      <xdr:spPr>
        <a:xfrm>
          <a:off x="10426700" y="1008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83402</xdr:rowOff>
    </xdr:from>
    <xdr:ext cx="534377" cy="259045"/>
    <xdr:sp macro="" textlink="">
      <xdr:nvSpPr>
        <xdr:cNvPr id="366" name="普通建設事業費該当値テキスト"/>
        <xdr:cNvSpPr txBox="1"/>
      </xdr:nvSpPr>
      <xdr:spPr>
        <a:xfrm>
          <a:off x="10528300" y="1002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29,154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132466</xdr:rowOff>
    </xdr:from>
    <xdr:to>
      <xdr:col>14</xdr:col>
      <xdr:colOff>79375</xdr:colOff>
      <xdr:row>59</xdr:row>
      <xdr:rowOff>62616</xdr:rowOff>
    </xdr:to>
    <xdr:sp macro="" textlink="">
      <xdr:nvSpPr>
        <xdr:cNvPr id="367" name="円/楕円 366"/>
        <xdr:cNvSpPr/>
      </xdr:nvSpPr>
      <xdr:spPr>
        <a:xfrm>
          <a:off x="9588500" y="1007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53743</xdr:rowOff>
    </xdr:from>
    <xdr:ext cx="534377" cy="259045"/>
    <xdr:sp macro="" textlink="">
      <xdr:nvSpPr>
        <xdr:cNvPr id="368" name="テキスト ボックス 367"/>
        <xdr:cNvSpPr txBox="1"/>
      </xdr:nvSpPr>
      <xdr:spPr>
        <a:xfrm>
          <a:off x="9372111" y="1016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42,826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168489</xdr:rowOff>
    </xdr:from>
    <xdr:to>
      <xdr:col>12</xdr:col>
      <xdr:colOff>561975</xdr:colOff>
      <xdr:row>58</xdr:row>
      <xdr:rowOff>98639</xdr:rowOff>
    </xdr:to>
    <xdr:sp macro="" textlink="">
      <xdr:nvSpPr>
        <xdr:cNvPr id="369" name="円/楕円 368"/>
        <xdr:cNvSpPr/>
      </xdr:nvSpPr>
      <xdr:spPr>
        <a:xfrm>
          <a:off x="8699500" y="994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115166</xdr:rowOff>
    </xdr:from>
    <xdr:ext cx="599010" cy="259045"/>
    <xdr:sp macro="" textlink="">
      <xdr:nvSpPr>
        <xdr:cNvPr id="370" name="テキスト ボックス 369"/>
        <xdr:cNvSpPr txBox="1"/>
      </xdr:nvSpPr>
      <xdr:spPr>
        <a:xfrm>
          <a:off x="8450794" y="971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220,553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82124</xdr:rowOff>
    </xdr:from>
    <xdr:to>
      <xdr:col>11</xdr:col>
      <xdr:colOff>358775</xdr:colOff>
      <xdr:row>59</xdr:row>
      <xdr:rowOff>12274</xdr:rowOff>
    </xdr:to>
    <xdr:sp macro="" textlink="">
      <xdr:nvSpPr>
        <xdr:cNvPr id="371" name="円/楕円 370"/>
        <xdr:cNvSpPr/>
      </xdr:nvSpPr>
      <xdr:spPr>
        <a:xfrm>
          <a:off x="7810500" y="1002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28801</xdr:rowOff>
    </xdr:from>
    <xdr:ext cx="599010" cy="259045"/>
    <xdr:sp macro="" textlink="">
      <xdr:nvSpPr>
        <xdr:cNvPr id="372" name="テキスト ボックス 371"/>
        <xdr:cNvSpPr txBox="1"/>
      </xdr:nvSpPr>
      <xdr:spPr>
        <a:xfrm>
          <a:off x="7561794" y="9801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108,892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138565</xdr:rowOff>
    </xdr:from>
    <xdr:to>
      <xdr:col>10</xdr:col>
      <xdr:colOff>155575</xdr:colOff>
      <xdr:row>59</xdr:row>
      <xdr:rowOff>68715</xdr:rowOff>
    </xdr:to>
    <xdr:sp macro="" textlink="">
      <xdr:nvSpPr>
        <xdr:cNvPr id="373" name="円/楕円 372"/>
        <xdr:cNvSpPr/>
      </xdr:nvSpPr>
      <xdr:spPr>
        <a:xfrm>
          <a:off x="6921500" y="1008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59842</xdr:rowOff>
    </xdr:from>
    <xdr:ext cx="534377" cy="259045"/>
    <xdr:sp macro="" textlink="">
      <xdr:nvSpPr>
        <xdr:cNvPr id="374" name="テキスト ボックス 373"/>
        <xdr:cNvSpPr txBox="1"/>
      </xdr:nvSpPr>
      <xdr:spPr>
        <a:xfrm>
          <a:off x="6705111" y="1017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34,823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22,560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0" name="テキスト ボックス 389"/>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2" name="テキスト ボックス 391"/>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4" name="テキスト ボックス 39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155191</xdr:rowOff>
    </xdr:from>
    <xdr:to>
      <xdr:col>15</xdr:col>
      <xdr:colOff>180340</xdr:colOff>
      <xdr:row>79</xdr:row>
      <xdr:rowOff>44450</xdr:rowOff>
    </xdr:to>
    <xdr:cxnSp macro="">
      <xdr:nvCxnSpPr>
        <xdr:cNvPr id="398" name="直線コネクタ 397"/>
        <xdr:cNvCxnSpPr/>
      </xdr:nvCxnSpPr>
      <xdr:spPr>
        <a:xfrm flipV="1">
          <a:off x="10475595" y="12156691"/>
          <a:ext cx="1270" cy="143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79747</xdr:rowOff>
    </xdr:from>
    <xdr:ext cx="249299" cy="259045"/>
    <xdr:sp macro="" textlink="">
      <xdr:nvSpPr>
        <xdr:cNvPr id="399" name="普通建設事業費 （ うち新規整備　）最小値テキスト"/>
        <xdr:cNvSpPr txBox="1"/>
      </xdr:nvSpPr>
      <xdr:spPr>
        <a:xfrm>
          <a:off x="10528300" y="136242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101868</xdr:rowOff>
    </xdr:from>
    <xdr:ext cx="690189" cy="259045"/>
    <xdr:sp macro="" textlink="">
      <xdr:nvSpPr>
        <xdr:cNvPr id="401" name="普通建設事業費 （ うち新規整備　）最大値テキスト"/>
        <xdr:cNvSpPr txBox="1"/>
      </xdr:nvSpPr>
      <xdr:spPr>
        <a:xfrm>
          <a:off x="10528300" y="11931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1,879,671</a:t>
          </a:r>
          <a:endParaRPr kumimoji="1" lang="ja-JP" altLang="en-US" sz="1000" b="1">
            <a:latin typeface="ＭＳ Ｐゴシック"/>
          </a:endParaRPr>
        </a:p>
      </xdr:txBody>
    </xdr:sp>
    <xdr:clientData/>
  </xdr:oneCellAnchor>
  <xdr:twoCellAnchor>
    <xdr:from>
      <xdr:col>15</xdr:col>
      <xdr:colOff>92075</xdr:colOff>
      <xdr:row>70</xdr:row>
      <xdr:rowOff>155191</xdr:rowOff>
    </xdr:from>
    <xdr:to>
      <xdr:col>15</xdr:col>
      <xdr:colOff>269875</xdr:colOff>
      <xdr:row>70</xdr:row>
      <xdr:rowOff>155191</xdr:rowOff>
    </xdr:to>
    <xdr:cxnSp macro="">
      <xdr:nvCxnSpPr>
        <xdr:cNvPr id="402" name="直線コネクタ 401"/>
        <xdr:cNvCxnSpPr/>
      </xdr:nvCxnSpPr>
      <xdr:spPr>
        <a:xfrm>
          <a:off x="10388600" y="1215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35660</xdr:rowOff>
    </xdr:from>
    <xdr:to>
      <xdr:col>15</xdr:col>
      <xdr:colOff>180975</xdr:colOff>
      <xdr:row>79</xdr:row>
      <xdr:rowOff>41963</xdr:rowOff>
    </xdr:to>
    <xdr:cxnSp macro="">
      <xdr:nvCxnSpPr>
        <xdr:cNvPr id="403" name="直線コネクタ 402"/>
        <xdr:cNvCxnSpPr/>
      </xdr:nvCxnSpPr>
      <xdr:spPr>
        <a:xfrm flipV="1">
          <a:off x="9639300" y="13580210"/>
          <a:ext cx="838200" cy="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168648</xdr:rowOff>
    </xdr:from>
    <xdr:ext cx="534377" cy="259045"/>
    <xdr:sp macro="" textlink="">
      <xdr:nvSpPr>
        <xdr:cNvPr id="404" name="普通建設事業費 （ うち新規整備　）平均値テキスト"/>
        <xdr:cNvSpPr txBox="1"/>
      </xdr:nvSpPr>
      <xdr:spPr>
        <a:xfrm>
          <a:off x="10528300" y="13370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25,367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145771</xdr:rowOff>
    </xdr:from>
    <xdr:to>
      <xdr:col>15</xdr:col>
      <xdr:colOff>231775</xdr:colOff>
      <xdr:row>79</xdr:row>
      <xdr:rowOff>75921</xdr:rowOff>
    </xdr:to>
    <xdr:sp macro="" textlink="">
      <xdr:nvSpPr>
        <xdr:cNvPr id="405" name="フローチャート : 判断 404"/>
        <xdr:cNvSpPr/>
      </xdr:nvSpPr>
      <xdr:spPr>
        <a:xfrm>
          <a:off x="10426700" y="1351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26693</xdr:rowOff>
    </xdr:from>
    <xdr:to>
      <xdr:col>14</xdr:col>
      <xdr:colOff>28575</xdr:colOff>
      <xdr:row>79</xdr:row>
      <xdr:rowOff>41963</xdr:rowOff>
    </xdr:to>
    <xdr:cxnSp macro="">
      <xdr:nvCxnSpPr>
        <xdr:cNvPr id="406" name="直線コネクタ 405"/>
        <xdr:cNvCxnSpPr/>
      </xdr:nvCxnSpPr>
      <xdr:spPr>
        <a:xfrm>
          <a:off x="8750300" y="13571243"/>
          <a:ext cx="889000" cy="1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118768</xdr:rowOff>
    </xdr:from>
    <xdr:to>
      <xdr:col>14</xdr:col>
      <xdr:colOff>79375</xdr:colOff>
      <xdr:row>79</xdr:row>
      <xdr:rowOff>48918</xdr:rowOff>
    </xdr:to>
    <xdr:sp macro="" textlink="">
      <xdr:nvSpPr>
        <xdr:cNvPr id="407" name="フローチャート : 判断 406"/>
        <xdr:cNvSpPr/>
      </xdr:nvSpPr>
      <xdr:spPr>
        <a:xfrm>
          <a:off x="9588500" y="1349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65445</xdr:rowOff>
    </xdr:from>
    <xdr:ext cx="534377" cy="259045"/>
    <xdr:sp macro="" textlink="">
      <xdr:nvSpPr>
        <xdr:cNvPr id="408" name="テキスト ボックス 407"/>
        <xdr:cNvSpPr txBox="1"/>
      </xdr:nvSpPr>
      <xdr:spPr>
        <a:xfrm>
          <a:off x="9372111" y="1326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135962</xdr:rowOff>
    </xdr:from>
    <xdr:to>
      <xdr:col>12</xdr:col>
      <xdr:colOff>561975</xdr:colOff>
      <xdr:row>79</xdr:row>
      <xdr:rowOff>66112</xdr:rowOff>
    </xdr:to>
    <xdr:sp macro="" textlink="">
      <xdr:nvSpPr>
        <xdr:cNvPr id="409" name="フローチャート : 判断 408"/>
        <xdr:cNvSpPr/>
      </xdr:nvSpPr>
      <xdr:spPr>
        <a:xfrm>
          <a:off x="8699500" y="1350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82639</xdr:rowOff>
    </xdr:from>
    <xdr:ext cx="534377" cy="259045"/>
    <xdr:sp macro="" textlink="">
      <xdr:nvSpPr>
        <xdr:cNvPr id="410" name="テキスト ボックス 409"/>
        <xdr:cNvSpPr txBox="1"/>
      </xdr:nvSpPr>
      <xdr:spPr>
        <a:xfrm>
          <a:off x="8483111" y="1328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156310</xdr:rowOff>
    </xdr:from>
    <xdr:to>
      <xdr:col>15</xdr:col>
      <xdr:colOff>231775</xdr:colOff>
      <xdr:row>79</xdr:row>
      <xdr:rowOff>86460</xdr:rowOff>
    </xdr:to>
    <xdr:sp macro="" textlink="">
      <xdr:nvSpPr>
        <xdr:cNvPr id="416" name="円/楕円 415"/>
        <xdr:cNvSpPr/>
      </xdr:nvSpPr>
      <xdr:spPr>
        <a:xfrm>
          <a:off x="10426700" y="1352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124197</xdr:rowOff>
    </xdr:from>
    <xdr:ext cx="534377" cy="259045"/>
    <xdr:sp macro="" textlink="">
      <xdr:nvSpPr>
        <xdr:cNvPr id="417" name="普通建設事業費 （ うち新規整備　）該当値テキスト"/>
        <xdr:cNvSpPr txBox="1"/>
      </xdr:nvSpPr>
      <xdr:spPr>
        <a:xfrm>
          <a:off x="10528300" y="1349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11,535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162613</xdr:rowOff>
    </xdr:from>
    <xdr:to>
      <xdr:col>14</xdr:col>
      <xdr:colOff>79375</xdr:colOff>
      <xdr:row>79</xdr:row>
      <xdr:rowOff>92763</xdr:rowOff>
    </xdr:to>
    <xdr:sp macro="" textlink="">
      <xdr:nvSpPr>
        <xdr:cNvPr id="418" name="円/楕円 417"/>
        <xdr:cNvSpPr/>
      </xdr:nvSpPr>
      <xdr:spPr>
        <a:xfrm>
          <a:off x="9588500" y="1353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83890</xdr:rowOff>
    </xdr:from>
    <xdr:ext cx="469744" cy="259045"/>
    <xdr:sp macro="" textlink="">
      <xdr:nvSpPr>
        <xdr:cNvPr id="419" name="テキスト ボックス 418"/>
        <xdr:cNvSpPr txBox="1"/>
      </xdr:nvSpPr>
      <xdr:spPr>
        <a:xfrm>
          <a:off x="9404427" y="136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147343</xdr:rowOff>
    </xdr:from>
    <xdr:to>
      <xdr:col>12</xdr:col>
      <xdr:colOff>561975</xdr:colOff>
      <xdr:row>79</xdr:row>
      <xdr:rowOff>77493</xdr:rowOff>
    </xdr:to>
    <xdr:sp macro="" textlink="">
      <xdr:nvSpPr>
        <xdr:cNvPr id="420" name="円/楕円 419"/>
        <xdr:cNvSpPr/>
      </xdr:nvSpPr>
      <xdr:spPr>
        <a:xfrm>
          <a:off x="8699500" y="1352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68620</xdr:rowOff>
    </xdr:from>
    <xdr:ext cx="534377" cy="259045"/>
    <xdr:sp macro="" textlink="">
      <xdr:nvSpPr>
        <xdr:cNvPr id="421" name="テキスト ボックス 420"/>
        <xdr:cNvSpPr txBox="1"/>
      </xdr:nvSpPr>
      <xdr:spPr>
        <a:xfrm>
          <a:off x="8483111" y="1361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23,303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32,619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7" name="テキスト ボックス 43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9" name="テキスト ボックス 43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99289</xdr:rowOff>
    </xdr:from>
    <xdr:to>
      <xdr:col>15</xdr:col>
      <xdr:colOff>180340</xdr:colOff>
      <xdr:row>98</xdr:row>
      <xdr:rowOff>133386</xdr:rowOff>
    </xdr:to>
    <xdr:cxnSp macro="">
      <xdr:nvCxnSpPr>
        <xdr:cNvPr id="443" name="直線コネクタ 442"/>
        <xdr:cNvCxnSpPr/>
      </xdr:nvCxnSpPr>
      <xdr:spPr>
        <a:xfrm flipV="1">
          <a:off x="10475595" y="15872689"/>
          <a:ext cx="1270" cy="1062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137213</xdr:rowOff>
    </xdr:from>
    <xdr:ext cx="469744" cy="259045"/>
    <xdr:sp macro="" textlink="">
      <xdr:nvSpPr>
        <xdr:cNvPr id="444" name="普通建設事業費 （ うち更新整備　）最小値テキスト"/>
        <xdr:cNvSpPr txBox="1"/>
      </xdr:nvSpPr>
      <xdr:spPr>
        <a:xfrm>
          <a:off x="10528300" y="1693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1,381</a:t>
          </a:r>
          <a:endParaRPr kumimoji="1" lang="ja-JP" altLang="en-US" sz="1000" b="1">
            <a:latin typeface="ＭＳ Ｐゴシック"/>
          </a:endParaRPr>
        </a:p>
      </xdr:txBody>
    </xdr:sp>
    <xdr:clientData/>
  </xdr:oneCellAnchor>
  <xdr:twoCellAnchor>
    <xdr:from>
      <xdr:col>15</xdr:col>
      <xdr:colOff>92075</xdr:colOff>
      <xdr:row>98</xdr:row>
      <xdr:rowOff>133386</xdr:rowOff>
    </xdr:from>
    <xdr:to>
      <xdr:col>15</xdr:col>
      <xdr:colOff>269875</xdr:colOff>
      <xdr:row>98</xdr:row>
      <xdr:rowOff>133386</xdr:rowOff>
    </xdr:to>
    <xdr:cxnSp macro="">
      <xdr:nvCxnSpPr>
        <xdr:cNvPr id="445" name="直線コネクタ 444"/>
        <xdr:cNvCxnSpPr/>
      </xdr:nvCxnSpPr>
      <xdr:spPr>
        <a:xfrm>
          <a:off x="10388600" y="1693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45966</xdr:rowOff>
    </xdr:from>
    <xdr:ext cx="599010" cy="259045"/>
    <xdr:sp macro="" textlink="">
      <xdr:nvSpPr>
        <xdr:cNvPr id="446" name="普通建設事業費 （ うち更新整備　）最大値テキスト"/>
        <xdr:cNvSpPr txBox="1"/>
      </xdr:nvSpPr>
      <xdr:spPr>
        <a:xfrm>
          <a:off x="10528300" y="1564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233,839</a:t>
          </a:r>
          <a:endParaRPr kumimoji="1" lang="ja-JP" altLang="en-US" sz="1000" b="1">
            <a:latin typeface="ＭＳ Ｐゴシック"/>
          </a:endParaRPr>
        </a:p>
      </xdr:txBody>
    </xdr:sp>
    <xdr:clientData/>
  </xdr:oneCellAnchor>
  <xdr:twoCellAnchor>
    <xdr:from>
      <xdr:col>15</xdr:col>
      <xdr:colOff>92075</xdr:colOff>
      <xdr:row>92</xdr:row>
      <xdr:rowOff>99289</xdr:rowOff>
    </xdr:from>
    <xdr:to>
      <xdr:col>15</xdr:col>
      <xdr:colOff>269875</xdr:colOff>
      <xdr:row>92</xdr:row>
      <xdr:rowOff>99289</xdr:rowOff>
    </xdr:to>
    <xdr:cxnSp macro="">
      <xdr:nvCxnSpPr>
        <xdr:cNvPr id="447" name="直線コネクタ 446"/>
        <xdr:cNvCxnSpPr/>
      </xdr:nvCxnSpPr>
      <xdr:spPr>
        <a:xfrm>
          <a:off x="10388600" y="1587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170049</xdr:rowOff>
    </xdr:from>
    <xdr:to>
      <xdr:col>15</xdr:col>
      <xdr:colOff>180975</xdr:colOff>
      <xdr:row>98</xdr:row>
      <xdr:rowOff>73611</xdr:rowOff>
    </xdr:to>
    <xdr:cxnSp macro="">
      <xdr:nvCxnSpPr>
        <xdr:cNvPr id="448" name="直線コネクタ 447"/>
        <xdr:cNvCxnSpPr/>
      </xdr:nvCxnSpPr>
      <xdr:spPr>
        <a:xfrm>
          <a:off x="9639300" y="16800699"/>
          <a:ext cx="838200" cy="7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81835</xdr:rowOff>
    </xdr:from>
    <xdr:ext cx="534377" cy="259045"/>
    <xdr:sp macro="" textlink="">
      <xdr:nvSpPr>
        <xdr:cNvPr id="449" name="普通建設事業費 （ うち更新整備　）平均値テキスト"/>
        <xdr:cNvSpPr txBox="1"/>
      </xdr:nvSpPr>
      <xdr:spPr>
        <a:xfrm>
          <a:off x="10528300" y="16541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44,049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58958</xdr:rowOff>
    </xdr:from>
    <xdr:to>
      <xdr:col>15</xdr:col>
      <xdr:colOff>231775</xdr:colOff>
      <xdr:row>97</xdr:row>
      <xdr:rowOff>160558</xdr:rowOff>
    </xdr:to>
    <xdr:sp macro="" textlink="">
      <xdr:nvSpPr>
        <xdr:cNvPr id="450" name="フローチャート : 判断 449"/>
        <xdr:cNvSpPr/>
      </xdr:nvSpPr>
      <xdr:spPr>
        <a:xfrm>
          <a:off x="104267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114325</xdr:rowOff>
    </xdr:from>
    <xdr:to>
      <xdr:col>14</xdr:col>
      <xdr:colOff>28575</xdr:colOff>
      <xdr:row>97</xdr:row>
      <xdr:rowOff>170049</xdr:rowOff>
    </xdr:to>
    <xdr:cxnSp macro="">
      <xdr:nvCxnSpPr>
        <xdr:cNvPr id="451" name="直線コネクタ 450"/>
        <xdr:cNvCxnSpPr/>
      </xdr:nvCxnSpPr>
      <xdr:spPr>
        <a:xfrm>
          <a:off x="8750300" y="16059175"/>
          <a:ext cx="889000" cy="74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111998</xdr:rowOff>
    </xdr:from>
    <xdr:to>
      <xdr:col>14</xdr:col>
      <xdr:colOff>79375</xdr:colOff>
      <xdr:row>98</xdr:row>
      <xdr:rowOff>42148</xdr:rowOff>
    </xdr:to>
    <xdr:sp macro="" textlink="">
      <xdr:nvSpPr>
        <xdr:cNvPr id="452" name="フローチャート : 判断 451"/>
        <xdr:cNvSpPr/>
      </xdr:nvSpPr>
      <xdr:spPr>
        <a:xfrm>
          <a:off x="9588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58675</xdr:rowOff>
    </xdr:from>
    <xdr:ext cx="534377" cy="259045"/>
    <xdr:sp macro="" textlink="">
      <xdr:nvSpPr>
        <xdr:cNvPr id="453" name="テキスト ボックス 452"/>
        <xdr:cNvSpPr txBox="1"/>
      </xdr:nvSpPr>
      <xdr:spPr>
        <a:xfrm>
          <a:off x="9372111" y="165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74837</xdr:rowOff>
    </xdr:from>
    <xdr:to>
      <xdr:col>12</xdr:col>
      <xdr:colOff>561975</xdr:colOff>
      <xdr:row>98</xdr:row>
      <xdr:rowOff>4987</xdr:rowOff>
    </xdr:to>
    <xdr:sp macro="" textlink="">
      <xdr:nvSpPr>
        <xdr:cNvPr id="454" name="フローチャート : 判断 453"/>
        <xdr:cNvSpPr/>
      </xdr:nvSpPr>
      <xdr:spPr>
        <a:xfrm>
          <a:off x="8699500" y="1670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167564</xdr:rowOff>
    </xdr:from>
    <xdr:ext cx="534377" cy="259045"/>
    <xdr:sp macro="" textlink="">
      <xdr:nvSpPr>
        <xdr:cNvPr id="455" name="テキスト ボックス 454"/>
        <xdr:cNvSpPr txBox="1"/>
      </xdr:nvSpPr>
      <xdr:spPr>
        <a:xfrm>
          <a:off x="8483111" y="1679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22811</xdr:rowOff>
    </xdr:from>
    <xdr:to>
      <xdr:col>15</xdr:col>
      <xdr:colOff>231775</xdr:colOff>
      <xdr:row>98</xdr:row>
      <xdr:rowOff>124411</xdr:rowOff>
    </xdr:to>
    <xdr:sp macro="" textlink="">
      <xdr:nvSpPr>
        <xdr:cNvPr id="461" name="円/楕円 460"/>
        <xdr:cNvSpPr/>
      </xdr:nvSpPr>
      <xdr:spPr>
        <a:xfrm>
          <a:off x="10426700" y="1682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109188</xdr:rowOff>
    </xdr:from>
    <xdr:ext cx="534377" cy="259045"/>
    <xdr:sp macro="" textlink="">
      <xdr:nvSpPr>
        <xdr:cNvPr id="462" name="普通建設事業費 （ うち更新整備　）該当値テキスト"/>
        <xdr:cNvSpPr txBox="1"/>
      </xdr:nvSpPr>
      <xdr:spPr>
        <a:xfrm>
          <a:off x="10528300" y="1673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14,455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119249</xdr:rowOff>
    </xdr:from>
    <xdr:to>
      <xdr:col>14</xdr:col>
      <xdr:colOff>79375</xdr:colOff>
      <xdr:row>98</xdr:row>
      <xdr:rowOff>49399</xdr:rowOff>
    </xdr:to>
    <xdr:sp macro="" textlink="">
      <xdr:nvSpPr>
        <xdr:cNvPr id="463" name="円/楕円 462"/>
        <xdr:cNvSpPr/>
      </xdr:nvSpPr>
      <xdr:spPr>
        <a:xfrm>
          <a:off x="9588500" y="1674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40526</xdr:rowOff>
    </xdr:from>
    <xdr:ext cx="534377" cy="259045"/>
    <xdr:sp macro="" textlink="">
      <xdr:nvSpPr>
        <xdr:cNvPr id="464" name="テキスト ボックス 463"/>
        <xdr:cNvSpPr txBox="1"/>
      </xdr:nvSpPr>
      <xdr:spPr>
        <a:xfrm>
          <a:off x="9372111" y="1684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30,862</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63525</xdr:rowOff>
    </xdr:from>
    <xdr:to>
      <xdr:col>12</xdr:col>
      <xdr:colOff>561975</xdr:colOff>
      <xdr:row>93</xdr:row>
      <xdr:rowOff>165125</xdr:rowOff>
    </xdr:to>
    <xdr:sp macro="" textlink="">
      <xdr:nvSpPr>
        <xdr:cNvPr id="465" name="円/楕円 464"/>
        <xdr:cNvSpPr/>
      </xdr:nvSpPr>
      <xdr:spPr>
        <a:xfrm>
          <a:off x="8699500" y="1600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92</xdr:row>
      <xdr:rowOff>10202</xdr:rowOff>
    </xdr:from>
    <xdr:ext cx="599010" cy="259045"/>
    <xdr:sp macro="" textlink="">
      <xdr:nvSpPr>
        <xdr:cNvPr id="466" name="テキスト ボックス 465"/>
        <xdr:cNvSpPr txBox="1"/>
      </xdr:nvSpPr>
      <xdr:spPr>
        <a:xfrm>
          <a:off x="8450794" y="15783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193,050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21066</xdr:rowOff>
    </xdr:from>
    <xdr:to>
      <xdr:col>23</xdr:col>
      <xdr:colOff>516889</xdr:colOff>
      <xdr:row>38</xdr:row>
      <xdr:rowOff>139700</xdr:rowOff>
    </xdr:to>
    <xdr:cxnSp macro="">
      <xdr:nvCxnSpPr>
        <xdr:cNvPr id="488" name="直線コネクタ 487"/>
        <xdr:cNvCxnSpPr/>
      </xdr:nvCxnSpPr>
      <xdr:spPr>
        <a:xfrm flipV="1">
          <a:off x="16317595" y="5507466"/>
          <a:ext cx="1269" cy="114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9799</xdr:rowOff>
    </xdr:from>
    <xdr:ext cx="249299" cy="259045"/>
    <xdr:sp macro="" textlink="">
      <xdr:nvSpPr>
        <xdr:cNvPr id="489" name="災害復旧事業費最小値テキスト"/>
        <xdr:cNvSpPr txBox="1"/>
      </xdr:nvSpPr>
      <xdr:spPr>
        <a:xfrm>
          <a:off x="16370300" y="6696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139193</xdr:rowOff>
    </xdr:from>
    <xdr:ext cx="599010" cy="259045"/>
    <xdr:sp macro="" textlink="">
      <xdr:nvSpPr>
        <xdr:cNvPr id="491" name="災害復旧事業費最大値テキスト"/>
        <xdr:cNvSpPr txBox="1"/>
      </xdr:nvSpPr>
      <xdr:spPr>
        <a:xfrm>
          <a:off x="16370300" y="528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32</xdr:row>
      <xdr:rowOff>21066</xdr:rowOff>
    </xdr:from>
    <xdr:to>
      <xdr:col>23</xdr:col>
      <xdr:colOff>606425</xdr:colOff>
      <xdr:row>32</xdr:row>
      <xdr:rowOff>21066</xdr:rowOff>
    </xdr:to>
    <xdr:cxnSp macro="">
      <xdr:nvCxnSpPr>
        <xdr:cNvPr id="492" name="直線コネクタ 491"/>
        <xdr:cNvCxnSpPr/>
      </xdr:nvCxnSpPr>
      <xdr:spPr>
        <a:xfrm>
          <a:off x="16230600" y="550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137908</xdr:rowOff>
    </xdr:from>
    <xdr:to>
      <xdr:col>23</xdr:col>
      <xdr:colOff>517525</xdr:colOff>
      <xdr:row>38</xdr:row>
      <xdr:rowOff>139558</xdr:rowOff>
    </xdr:to>
    <xdr:cxnSp macro="">
      <xdr:nvCxnSpPr>
        <xdr:cNvPr id="493" name="直線コネクタ 492"/>
        <xdr:cNvCxnSpPr/>
      </xdr:nvCxnSpPr>
      <xdr:spPr>
        <a:xfrm>
          <a:off x="15481300" y="6653008"/>
          <a:ext cx="838200" cy="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98699</xdr:rowOff>
    </xdr:from>
    <xdr:ext cx="469744" cy="259045"/>
    <xdr:sp macro="" textlink="">
      <xdr:nvSpPr>
        <xdr:cNvPr id="494" name="災害復旧事業費平均値テキスト"/>
        <xdr:cNvSpPr txBox="1"/>
      </xdr:nvSpPr>
      <xdr:spPr>
        <a:xfrm>
          <a:off x="16370300" y="6442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75822</xdr:rowOff>
    </xdr:from>
    <xdr:to>
      <xdr:col>23</xdr:col>
      <xdr:colOff>568325</xdr:colOff>
      <xdr:row>39</xdr:row>
      <xdr:rowOff>5972</xdr:rowOff>
    </xdr:to>
    <xdr:sp macro="" textlink="">
      <xdr:nvSpPr>
        <xdr:cNvPr id="495" name="フローチャート : 判断 494"/>
        <xdr:cNvSpPr/>
      </xdr:nvSpPr>
      <xdr:spPr>
        <a:xfrm>
          <a:off x="16268700" y="659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126226</xdr:rowOff>
    </xdr:from>
    <xdr:to>
      <xdr:col>22</xdr:col>
      <xdr:colOff>365125</xdr:colOff>
      <xdr:row>38</xdr:row>
      <xdr:rowOff>137908</xdr:rowOff>
    </xdr:to>
    <xdr:cxnSp macro="">
      <xdr:nvCxnSpPr>
        <xdr:cNvPr id="496" name="直線コネクタ 495"/>
        <xdr:cNvCxnSpPr/>
      </xdr:nvCxnSpPr>
      <xdr:spPr>
        <a:xfrm>
          <a:off x="14592300" y="6641326"/>
          <a:ext cx="889000" cy="1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71716</xdr:rowOff>
    </xdr:from>
    <xdr:to>
      <xdr:col>22</xdr:col>
      <xdr:colOff>415925</xdr:colOff>
      <xdr:row>39</xdr:row>
      <xdr:rowOff>1866</xdr:rowOff>
    </xdr:to>
    <xdr:sp macro="" textlink="">
      <xdr:nvSpPr>
        <xdr:cNvPr id="497" name="フローチャート : 判断 496"/>
        <xdr:cNvSpPr/>
      </xdr:nvSpPr>
      <xdr:spPr>
        <a:xfrm>
          <a:off x="15430500" y="658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18393</xdr:rowOff>
    </xdr:from>
    <xdr:ext cx="469744" cy="259045"/>
    <xdr:sp macro="" textlink="">
      <xdr:nvSpPr>
        <xdr:cNvPr id="498" name="テキスト ボックス 497"/>
        <xdr:cNvSpPr txBox="1"/>
      </xdr:nvSpPr>
      <xdr:spPr>
        <a:xfrm>
          <a:off x="15246427" y="636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126226</xdr:rowOff>
    </xdr:from>
    <xdr:to>
      <xdr:col>21</xdr:col>
      <xdr:colOff>161925</xdr:colOff>
      <xdr:row>38</xdr:row>
      <xdr:rowOff>130227</xdr:rowOff>
    </xdr:to>
    <xdr:cxnSp macro="">
      <xdr:nvCxnSpPr>
        <xdr:cNvPr id="499" name="直線コネクタ 498"/>
        <xdr:cNvCxnSpPr/>
      </xdr:nvCxnSpPr>
      <xdr:spPr>
        <a:xfrm flipV="1">
          <a:off x="13703300" y="6641326"/>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78174</xdr:rowOff>
    </xdr:from>
    <xdr:to>
      <xdr:col>21</xdr:col>
      <xdr:colOff>212725</xdr:colOff>
      <xdr:row>39</xdr:row>
      <xdr:rowOff>8324</xdr:rowOff>
    </xdr:to>
    <xdr:sp macro="" textlink="">
      <xdr:nvSpPr>
        <xdr:cNvPr id="500" name="フローチャート : 判断 499"/>
        <xdr:cNvSpPr/>
      </xdr:nvSpPr>
      <xdr:spPr>
        <a:xfrm>
          <a:off x="14541500" y="659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170901</xdr:rowOff>
    </xdr:from>
    <xdr:ext cx="469744" cy="259045"/>
    <xdr:sp macro="" textlink="">
      <xdr:nvSpPr>
        <xdr:cNvPr id="501" name="テキスト ボックス 500"/>
        <xdr:cNvSpPr txBox="1"/>
      </xdr:nvSpPr>
      <xdr:spPr>
        <a:xfrm>
          <a:off x="14357427" y="668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130227</xdr:rowOff>
    </xdr:from>
    <xdr:to>
      <xdr:col>19</xdr:col>
      <xdr:colOff>644525</xdr:colOff>
      <xdr:row>38</xdr:row>
      <xdr:rowOff>137385</xdr:rowOff>
    </xdr:to>
    <xdr:cxnSp macro="">
      <xdr:nvCxnSpPr>
        <xdr:cNvPr id="502" name="直線コネクタ 501"/>
        <xdr:cNvCxnSpPr/>
      </xdr:nvCxnSpPr>
      <xdr:spPr>
        <a:xfrm flipV="1">
          <a:off x="12814300" y="6645327"/>
          <a:ext cx="889000" cy="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75938</xdr:rowOff>
    </xdr:from>
    <xdr:to>
      <xdr:col>20</xdr:col>
      <xdr:colOff>9525</xdr:colOff>
      <xdr:row>39</xdr:row>
      <xdr:rowOff>6088</xdr:rowOff>
    </xdr:to>
    <xdr:sp macro="" textlink="">
      <xdr:nvSpPr>
        <xdr:cNvPr id="503" name="フローチャート : 判断 502"/>
        <xdr:cNvSpPr/>
      </xdr:nvSpPr>
      <xdr:spPr>
        <a:xfrm>
          <a:off x="13652500" y="659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22615</xdr:rowOff>
    </xdr:from>
    <xdr:ext cx="469744" cy="259045"/>
    <xdr:sp macro="" textlink="">
      <xdr:nvSpPr>
        <xdr:cNvPr id="504" name="テキスト ボックス 503"/>
        <xdr:cNvSpPr txBox="1"/>
      </xdr:nvSpPr>
      <xdr:spPr>
        <a:xfrm>
          <a:off x="13468427" y="636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69682</xdr:rowOff>
    </xdr:from>
    <xdr:to>
      <xdr:col>18</xdr:col>
      <xdr:colOff>492125</xdr:colOff>
      <xdr:row>38</xdr:row>
      <xdr:rowOff>171282</xdr:rowOff>
    </xdr:to>
    <xdr:sp macro="" textlink="">
      <xdr:nvSpPr>
        <xdr:cNvPr id="505" name="フローチャート : 判断 504"/>
        <xdr:cNvSpPr/>
      </xdr:nvSpPr>
      <xdr:spPr>
        <a:xfrm>
          <a:off x="12763500" y="658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16358</xdr:rowOff>
    </xdr:from>
    <xdr:ext cx="469744" cy="259045"/>
    <xdr:sp macro="" textlink="">
      <xdr:nvSpPr>
        <xdr:cNvPr id="506" name="テキスト ボックス 505"/>
        <xdr:cNvSpPr txBox="1"/>
      </xdr:nvSpPr>
      <xdr:spPr>
        <a:xfrm>
          <a:off x="12579427" y="636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88758</xdr:rowOff>
    </xdr:from>
    <xdr:to>
      <xdr:col>23</xdr:col>
      <xdr:colOff>568325</xdr:colOff>
      <xdr:row>39</xdr:row>
      <xdr:rowOff>18908</xdr:rowOff>
    </xdr:to>
    <xdr:sp macro="" textlink="">
      <xdr:nvSpPr>
        <xdr:cNvPr id="512" name="円/楕円 511"/>
        <xdr:cNvSpPr/>
      </xdr:nvSpPr>
      <xdr:spPr>
        <a:xfrm>
          <a:off x="16268700" y="660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54249</xdr:rowOff>
    </xdr:from>
    <xdr:ext cx="313932" cy="259045"/>
    <xdr:sp macro="" textlink="">
      <xdr:nvSpPr>
        <xdr:cNvPr id="513" name="災害復旧事業費該当値テキスト"/>
        <xdr:cNvSpPr txBox="1"/>
      </xdr:nvSpPr>
      <xdr:spPr>
        <a:xfrm>
          <a:off x="16370300" y="65693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87108</xdr:rowOff>
    </xdr:from>
    <xdr:to>
      <xdr:col>22</xdr:col>
      <xdr:colOff>415925</xdr:colOff>
      <xdr:row>39</xdr:row>
      <xdr:rowOff>17258</xdr:rowOff>
    </xdr:to>
    <xdr:sp macro="" textlink="">
      <xdr:nvSpPr>
        <xdr:cNvPr id="514" name="円/楕円 513"/>
        <xdr:cNvSpPr/>
      </xdr:nvSpPr>
      <xdr:spPr>
        <a:xfrm>
          <a:off x="15430500" y="660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8385</xdr:rowOff>
    </xdr:from>
    <xdr:ext cx="378565" cy="259045"/>
    <xdr:sp macro="" textlink="">
      <xdr:nvSpPr>
        <xdr:cNvPr id="515" name="テキスト ボックス 514"/>
        <xdr:cNvSpPr txBox="1"/>
      </xdr:nvSpPr>
      <xdr:spPr>
        <a:xfrm>
          <a:off x="15292017" y="6694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75426</xdr:rowOff>
    </xdr:from>
    <xdr:to>
      <xdr:col>21</xdr:col>
      <xdr:colOff>212725</xdr:colOff>
      <xdr:row>39</xdr:row>
      <xdr:rowOff>5576</xdr:rowOff>
    </xdr:to>
    <xdr:sp macro="" textlink="">
      <xdr:nvSpPr>
        <xdr:cNvPr id="516" name="円/楕円 515"/>
        <xdr:cNvSpPr/>
      </xdr:nvSpPr>
      <xdr:spPr>
        <a:xfrm>
          <a:off x="14541500" y="659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22103</xdr:rowOff>
    </xdr:from>
    <xdr:ext cx="469744" cy="259045"/>
    <xdr:sp macro="" textlink="">
      <xdr:nvSpPr>
        <xdr:cNvPr id="517" name="テキスト ボックス 516"/>
        <xdr:cNvSpPr txBox="1"/>
      </xdr:nvSpPr>
      <xdr:spPr>
        <a:xfrm>
          <a:off x="14357427" y="636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79427</xdr:rowOff>
    </xdr:from>
    <xdr:to>
      <xdr:col>20</xdr:col>
      <xdr:colOff>9525</xdr:colOff>
      <xdr:row>39</xdr:row>
      <xdr:rowOff>9577</xdr:rowOff>
    </xdr:to>
    <xdr:sp macro="" textlink="">
      <xdr:nvSpPr>
        <xdr:cNvPr id="518" name="円/楕円 517"/>
        <xdr:cNvSpPr/>
      </xdr:nvSpPr>
      <xdr:spPr>
        <a:xfrm>
          <a:off x="13652500" y="659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704</xdr:rowOff>
    </xdr:from>
    <xdr:ext cx="469744" cy="259045"/>
    <xdr:sp macro="" textlink="">
      <xdr:nvSpPr>
        <xdr:cNvPr id="519" name="テキスト ボックス 518"/>
        <xdr:cNvSpPr txBox="1"/>
      </xdr:nvSpPr>
      <xdr:spPr>
        <a:xfrm>
          <a:off x="13468427" y="6687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86585</xdr:rowOff>
    </xdr:from>
    <xdr:to>
      <xdr:col>18</xdr:col>
      <xdr:colOff>492125</xdr:colOff>
      <xdr:row>39</xdr:row>
      <xdr:rowOff>16735</xdr:rowOff>
    </xdr:to>
    <xdr:sp macro="" textlink="">
      <xdr:nvSpPr>
        <xdr:cNvPr id="520" name="円/楕円 519"/>
        <xdr:cNvSpPr/>
      </xdr:nvSpPr>
      <xdr:spPr>
        <a:xfrm>
          <a:off x="12763500" y="660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7862</xdr:rowOff>
    </xdr:from>
    <xdr:ext cx="469744" cy="259045"/>
    <xdr:sp macro="" textlink="">
      <xdr:nvSpPr>
        <xdr:cNvPr id="521" name="テキスト ボックス 520"/>
        <xdr:cNvSpPr txBox="1"/>
      </xdr:nvSpPr>
      <xdr:spPr>
        <a:xfrm>
          <a:off x="12579427" y="669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2" name="直線コネクタ 53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3" name="テキスト ボックス 53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5" name="テキスト ボックス 53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7" name="直線コネクタ 53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2" name="直線コネクタ 54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フローチャート : 判断 54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5" name="直線コネクタ 54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6" name="フローチャート : 判断 54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7" name="テキスト ボックス 54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8" name="直線コネクタ 54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9" name="フローチャート : 判断 54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0" name="テキスト ボックス 54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1" name="直線コネクタ 55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2" name="フローチャート : 判断 55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3" name="テキスト ボックス 55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4" name="フローチャート : 判断 55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5" name="テキスト ボックス 55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円/楕円 56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3" name="円/楕円 56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4" name="テキスト ボックス 56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5" name="円/楕円 56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6" name="テキスト ボックス 56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7" name="円/楕円 56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8" name="テキスト ボックス 56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9" name="円/楕円 56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0" name="テキスト ボックス 56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1" name="直線コネクタ 58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2" name="テキスト ボックス 58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3" name="直線コネクタ 58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4" name="テキスト ボックス 58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6" name="テキスト ボックス 58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7" name="直線コネクタ 58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8" name="テキスト ボックス 58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9" name="直線コネクタ 58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0" name="テキスト ボックス 58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1" name="直線コネクタ 59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2" name="テキスト ボックス 59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131699</xdr:rowOff>
    </xdr:from>
    <xdr:to>
      <xdr:col>23</xdr:col>
      <xdr:colOff>516889</xdr:colOff>
      <xdr:row>78</xdr:row>
      <xdr:rowOff>71836</xdr:rowOff>
    </xdr:to>
    <xdr:cxnSp macro="">
      <xdr:nvCxnSpPr>
        <xdr:cNvPr id="594" name="直線コネクタ 593"/>
        <xdr:cNvCxnSpPr/>
      </xdr:nvCxnSpPr>
      <xdr:spPr>
        <a:xfrm flipV="1">
          <a:off x="16317595" y="11961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75663</xdr:rowOff>
    </xdr:from>
    <xdr:ext cx="534377" cy="259045"/>
    <xdr:sp macro="" textlink="">
      <xdr:nvSpPr>
        <xdr:cNvPr id="595" name="公債費最小値テキスト"/>
        <xdr:cNvSpPr txBox="1"/>
      </xdr:nvSpPr>
      <xdr:spPr>
        <a:xfrm>
          <a:off x="16370300" y="1344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78</xdr:row>
      <xdr:rowOff>71836</xdr:rowOff>
    </xdr:from>
    <xdr:to>
      <xdr:col>23</xdr:col>
      <xdr:colOff>606425</xdr:colOff>
      <xdr:row>78</xdr:row>
      <xdr:rowOff>71836</xdr:rowOff>
    </xdr:to>
    <xdr:cxnSp macro="">
      <xdr:nvCxnSpPr>
        <xdr:cNvPr id="596" name="直線コネクタ 595"/>
        <xdr:cNvCxnSpPr/>
      </xdr:nvCxnSpPr>
      <xdr:spPr>
        <a:xfrm>
          <a:off x="16230600" y="1344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78376</xdr:rowOff>
    </xdr:from>
    <xdr:ext cx="599010" cy="259045"/>
    <xdr:sp macro="" textlink="">
      <xdr:nvSpPr>
        <xdr:cNvPr id="597" name="公債費最大値テキスト"/>
        <xdr:cNvSpPr txBox="1"/>
      </xdr:nvSpPr>
      <xdr:spPr>
        <a:xfrm>
          <a:off x="16370300" y="11736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69</xdr:row>
      <xdr:rowOff>131699</xdr:rowOff>
    </xdr:from>
    <xdr:to>
      <xdr:col>23</xdr:col>
      <xdr:colOff>606425</xdr:colOff>
      <xdr:row>69</xdr:row>
      <xdr:rowOff>131699</xdr:rowOff>
    </xdr:to>
    <xdr:cxnSp macro="">
      <xdr:nvCxnSpPr>
        <xdr:cNvPr id="598" name="直線コネクタ 597"/>
        <xdr:cNvCxnSpPr/>
      </xdr:nvCxnSpPr>
      <xdr:spPr>
        <a:xfrm>
          <a:off x="16230600" y="119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166477</xdr:rowOff>
    </xdr:from>
    <xdr:to>
      <xdr:col>23</xdr:col>
      <xdr:colOff>517525</xdr:colOff>
      <xdr:row>74</xdr:row>
      <xdr:rowOff>26337</xdr:rowOff>
    </xdr:to>
    <xdr:cxnSp macro="">
      <xdr:nvCxnSpPr>
        <xdr:cNvPr id="599" name="直線コネクタ 598"/>
        <xdr:cNvCxnSpPr/>
      </xdr:nvCxnSpPr>
      <xdr:spPr>
        <a:xfrm flipV="1">
          <a:off x="15481300" y="12682327"/>
          <a:ext cx="838200" cy="3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24784</xdr:rowOff>
    </xdr:from>
    <xdr:ext cx="534377" cy="259045"/>
    <xdr:sp macro="" textlink="">
      <xdr:nvSpPr>
        <xdr:cNvPr id="600" name="公債費平均値テキスト"/>
        <xdr:cNvSpPr txBox="1"/>
      </xdr:nvSpPr>
      <xdr:spPr>
        <a:xfrm>
          <a:off x="16370300" y="13054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60,583</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46357</xdr:rowOff>
    </xdr:from>
    <xdr:to>
      <xdr:col>23</xdr:col>
      <xdr:colOff>568325</xdr:colOff>
      <xdr:row>76</xdr:row>
      <xdr:rowOff>147957</xdr:rowOff>
    </xdr:to>
    <xdr:sp macro="" textlink="">
      <xdr:nvSpPr>
        <xdr:cNvPr id="601" name="フローチャート : 判断 600"/>
        <xdr:cNvSpPr/>
      </xdr:nvSpPr>
      <xdr:spPr>
        <a:xfrm>
          <a:off x="162687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13673</xdr:rowOff>
    </xdr:from>
    <xdr:to>
      <xdr:col>22</xdr:col>
      <xdr:colOff>365125</xdr:colOff>
      <xdr:row>74</xdr:row>
      <xdr:rowOff>26337</xdr:rowOff>
    </xdr:to>
    <xdr:cxnSp macro="">
      <xdr:nvCxnSpPr>
        <xdr:cNvPr id="602" name="直線コネクタ 601"/>
        <xdr:cNvCxnSpPr/>
      </xdr:nvCxnSpPr>
      <xdr:spPr>
        <a:xfrm>
          <a:off x="14592300" y="12529523"/>
          <a:ext cx="889000" cy="18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76288</xdr:rowOff>
    </xdr:from>
    <xdr:to>
      <xdr:col>22</xdr:col>
      <xdr:colOff>415925</xdr:colOff>
      <xdr:row>77</xdr:row>
      <xdr:rowOff>6438</xdr:rowOff>
    </xdr:to>
    <xdr:sp macro="" textlink="">
      <xdr:nvSpPr>
        <xdr:cNvPr id="603" name="フローチャート : 判断 602"/>
        <xdr:cNvSpPr/>
      </xdr:nvSpPr>
      <xdr:spPr>
        <a:xfrm>
          <a:off x="15430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169015</xdr:rowOff>
    </xdr:from>
    <xdr:ext cx="534377" cy="259045"/>
    <xdr:sp macro="" textlink="">
      <xdr:nvSpPr>
        <xdr:cNvPr id="604" name="テキスト ボックス 603"/>
        <xdr:cNvSpPr txBox="1"/>
      </xdr:nvSpPr>
      <xdr:spPr>
        <a:xfrm>
          <a:off x="15214111" y="13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13673</xdr:rowOff>
    </xdr:from>
    <xdr:to>
      <xdr:col>21</xdr:col>
      <xdr:colOff>161925</xdr:colOff>
      <xdr:row>73</xdr:row>
      <xdr:rowOff>129946</xdr:rowOff>
    </xdr:to>
    <xdr:cxnSp macro="">
      <xdr:nvCxnSpPr>
        <xdr:cNvPr id="605" name="直線コネクタ 604"/>
        <xdr:cNvCxnSpPr/>
      </xdr:nvCxnSpPr>
      <xdr:spPr>
        <a:xfrm flipV="1">
          <a:off x="13703300" y="12529523"/>
          <a:ext cx="889000" cy="11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44376</xdr:rowOff>
    </xdr:from>
    <xdr:to>
      <xdr:col>21</xdr:col>
      <xdr:colOff>212725</xdr:colOff>
      <xdr:row>76</xdr:row>
      <xdr:rowOff>145976</xdr:rowOff>
    </xdr:to>
    <xdr:sp macro="" textlink="">
      <xdr:nvSpPr>
        <xdr:cNvPr id="606" name="フローチャート : 判断 605"/>
        <xdr:cNvSpPr/>
      </xdr:nvSpPr>
      <xdr:spPr>
        <a:xfrm>
          <a:off x="14541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137103</xdr:rowOff>
    </xdr:from>
    <xdr:ext cx="534377" cy="259045"/>
    <xdr:sp macro="" textlink="">
      <xdr:nvSpPr>
        <xdr:cNvPr id="607" name="テキスト ボックス 606"/>
        <xdr:cNvSpPr txBox="1"/>
      </xdr:nvSpPr>
      <xdr:spPr>
        <a:xfrm>
          <a:off x="14325111" y="131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125854</xdr:rowOff>
    </xdr:from>
    <xdr:to>
      <xdr:col>19</xdr:col>
      <xdr:colOff>644525</xdr:colOff>
      <xdr:row>73</xdr:row>
      <xdr:rowOff>129946</xdr:rowOff>
    </xdr:to>
    <xdr:cxnSp macro="">
      <xdr:nvCxnSpPr>
        <xdr:cNvPr id="608" name="直線コネクタ 607"/>
        <xdr:cNvCxnSpPr/>
      </xdr:nvCxnSpPr>
      <xdr:spPr>
        <a:xfrm>
          <a:off x="12814300" y="12641704"/>
          <a:ext cx="889000" cy="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41542</xdr:rowOff>
    </xdr:from>
    <xdr:to>
      <xdr:col>20</xdr:col>
      <xdr:colOff>9525</xdr:colOff>
      <xdr:row>76</xdr:row>
      <xdr:rowOff>143142</xdr:rowOff>
    </xdr:to>
    <xdr:sp macro="" textlink="">
      <xdr:nvSpPr>
        <xdr:cNvPr id="609" name="フローチャート : 判断 608"/>
        <xdr:cNvSpPr/>
      </xdr:nvSpPr>
      <xdr:spPr>
        <a:xfrm>
          <a:off x="13652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134269</xdr:rowOff>
    </xdr:from>
    <xdr:ext cx="534377" cy="259045"/>
    <xdr:sp macro="" textlink="">
      <xdr:nvSpPr>
        <xdr:cNvPr id="610" name="テキスト ボックス 609"/>
        <xdr:cNvSpPr txBox="1"/>
      </xdr:nvSpPr>
      <xdr:spPr>
        <a:xfrm>
          <a:off x="13436111" y="131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42227</xdr:rowOff>
    </xdr:from>
    <xdr:to>
      <xdr:col>18</xdr:col>
      <xdr:colOff>492125</xdr:colOff>
      <xdr:row>76</xdr:row>
      <xdr:rowOff>143827</xdr:rowOff>
    </xdr:to>
    <xdr:sp macro="" textlink="">
      <xdr:nvSpPr>
        <xdr:cNvPr id="611" name="フローチャート : 判断 610"/>
        <xdr:cNvSpPr/>
      </xdr:nvSpPr>
      <xdr:spPr>
        <a:xfrm>
          <a:off x="12763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134954</xdr:rowOff>
    </xdr:from>
    <xdr:ext cx="534377" cy="259045"/>
    <xdr:sp macro="" textlink="">
      <xdr:nvSpPr>
        <xdr:cNvPr id="612" name="テキスト ボックス 611"/>
        <xdr:cNvSpPr txBox="1"/>
      </xdr:nvSpPr>
      <xdr:spPr>
        <a:xfrm>
          <a:off x="12547111" y="1316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3" name="テキスト ボックス 61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4" name="テキスト ボックス 61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5" name="テキスト ボックス 61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6" name="テキスト ボックス 61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7" name="テキスト ボックス 61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115677</xdr:rowOff>
    </xdr:from>
    <xdr:to>
      <xdr:col>23</xdr:col>
      <xdr:colOff>568325</xdr:colOff>
      <xdr:row>74</xdr:row>
      <xdr:rowOff>45827</xdr:rowOff>
    </xdr:to>
    <xdr:sp macro="" textlink="">
      <xdr:nvSpPr>
        <xdr:cNvPr id="618" name="円/楕円 617"/>
        <xdr:cNvSpPr/>
      </xdr:nvSpPr>
      <xdr:spPr>
        <a:xfrm>
          <a:off x="16268700" y="1263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138554</xdr:rowOff>
    </xdr:from>
    <xdr:ext cx="599010" cy="259045"/>
    <xdr:sp macro="" textlink="">
      <xdr:nvSpPr>
        <xdr:cNvPr id="619" name="公債費該当値テキスト"/>
        <xdr:cNvSpPr txBox="1"/>
      </xdr:nvSpPr>
      <xdr:spPr>
        <a:xfrm>
          <a:off x="16370300" y="1248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118,986</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146987</xdr:rowOff>
    </xdr:from>
    <xdr:to>
      <xdr:col>22</xdr:col>
      <xdr:colOff>415925</xdr:colOff>
      <xdr:row>74</xdr:row>
      <xdr:rowOff>77137</xdr:rowOff>
    </xdr:to>
    <xdr:sp macro="" textlink="">
      <xdr:nvSpPr>
        <xdr:cNvPr id="620" name="円/楕円 619"/>
        <xdr:cNvSpPr/>
      </xdr:nvSpPr>
      <xdr:spPr>
        <a:xfrm>
          <a:off x="15430500" y="126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72</xdr:row>
      <xdr:rowOff>93664</xdr:rowOff>
    </xdr:from>
    <xdr:ext cx="599010" cy="259045"/>
    <xdr:sp macro="" textlink="">
      <xdr:nvSpPr>
        <xdr:cNvPr id="621" name="テキスト ボックス 620"/>
        <xdr:cNvSpPr txBox="1"/>
      </xdr:nvSpPr>
      <xdr:spPr>
        <a:xfrm>
          <a:off x="15181794" y="12438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114,877</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134323</xdr:rowOff>
    </xdr:from>
    <xdr:to>
      <xdr:col>21</xdr:col>
      <xdr:colOff>212725</xdr:colOff>
      <xdr:row>73</xdr:row>
      <xdr:rowOff>64473</xdr:rowOff>
    </xdr:to>
    <xdr:sp macro="" textlink="">
      <xdr:nvSpPr>
        <xdr:cNvPr id="622" name="円/楕円 621"/>
        <xdr:cNvSpPr/>
      </xdr:nvSpPr>
      <xdr:spPr>
        <a:xfrm>
          <a:off x="14541500" y="1247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71</xdr:row>
      <xdr:rowOff>81000</xdr:rowOff>
    </xdr:from>
    <xdr:ext cx="599010" cy="259045"/>
    <xdr:sp macro="" textlink="">
      <xdr:nvSpPr>
        <xdr:cNvPr id="623" name="テキスト ボックス 622"/>
        <xdr:cNvSpPr txBox="1"/>
      </xdr:nvSpPr>
      <xdr:spPr>
        <a:xfrm>
          <a:off x="14292794" y="12253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139,039</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79146</xdr:rowOff>
    </xdr:from>
    <xdr:to>
      <xdr:col>20</xdr:col>
      <xdr:colOff>9525</xdr:colOff>
      <xdr:row>74</xdr:row>
      <xdr:rowOff>9296</xdr:rowOff>
    </xdr:to>
    <xdr:sp macro="" textlink="">
      <xdr:nvSpPr>
        <xdr:cNvPr id="624" name="円/楕円 623"/>
        <xdr:cNvSpPr/>
      </xdr:nvSpPr>
      <xdr:spPr>
        <a:xfrm>
          <a:off x="13652500" y="1259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72</xdr:row>
      <xdr:rowOff>25823</xdr:rowOff>
    </xdr:from>
    <xdr:ext cx="599010" cy="259045"/>
    <xdr:sp macro="" textlink="">
      <xdr:nvSpPr>
        <xdr:cNvPr id="625" name="テキスト ボックス 624"/>
        <xdr:cNvSpPr txBox="1"/>
      </xdr:nvSpPr>
      <xdr:spPr>
        <a:xfrm>
          <a:off x="13403794" y="12370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123,780</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75054</xdr:rowOff>
    </xdr:from>
    <xdr:to>
      <xdr:col>18</xdr:col>
      <xdr:colOff>492125</xdr:colOff>
      <xdr:row>74</xdr:row>
      <xdr:rowOff>5204</xdr:rowOff>
    </xdr:to>
    <xdr:sp macro="" textlink="">
      <xdr:nvSpPr>
        <xdr:cNvPr id="626" name="円/楕円 625"/>
        <xdr:cNvSpPr/>
      </xdr:nvSpPr>
      <xdr:spPr>
        <a:xfrm>
          <a:off x="12763500" y="1259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21731</xdr:rowOff>
    </xdr:from>
    <xdr:ext cx="599010" cy="259045"/>
    <xdr:sp macro="" textlink="">
      <xdr:nvSpPr>
        <xdr:cNvPr id="627" name="テキスト ボックス 626"/>
        <xdr:cNvSpPr txBox="1"/>
      </xdr:nvSpPr>
      <xdr:spPr>
        <a:xfrm>
          <a:off x="12514794" y="1236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124,317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8" name="正方形/長方形 62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9" name="正方形/長方形 62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0" name="正方形/長方形 62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1" name="正方形/長方形 63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2" name="正方形/長方形 63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3" name="正方形/長方形 63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4" name="正方形/長方形 63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5" name="正方形/長方形 63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6" name="テキスト ボックス 63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7" name="直線コネクタ 63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8" name="直線コネクタ 63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9" name="テキスト ボックス 63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0" name="直線コネクタ 63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1" name="テキスト ボックス 640"/>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2" name="直線コネクタ 64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3" name="テキスト ボックス 642"/>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4" name="直線コネクタ 64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5" name="テキスト ボックス 644"/>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6" name="直線コネクタ 64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7" name="テキスト ボックス 64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8" name="直線コネクタ 64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49" name="テキスト ボックス 648"/>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0" name="直線コネクタ 64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1" name="テキスト ボックス 650"/>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14467</xdr:rowOff>
    </xdr:from>
    <xdr:to>
      <xdr:col>23</xdr:col>
      <xdr:colOff>516889</xdr:colOff>
      <xdr:row>99</xdr:row>
      <xdr:rowOff>98154</xdr:rowOff>
    </xdr:to>
    <xdr:cxnSp macro="">
      <xdr:nvCxnSpPr>
        <xdr:cNvPr id="653" name="直線コネクタ 652"/>
        <xdr:cNvCxnSpPr/>
      </xdr:nvCxnSpPr>
      <xdr:spPr>
        <a:xfrm flipV="1">
          <a:off x="16317595" y="15444967"/>
          <a:ext cx="1269" cy="162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115776</xdr:rowOff>
    </xdr:from>
    <xdr:ext cx="378565" cy="259045"/>
    <xdr:sp macro="" textlink="">
      <xdr:nvSpPr>
        <xdr:cNvPr id="654" name="積立金最小値テキスト"/>
        <xdr:cNvSpPr txBox="1"/>
      </xdr:nvSpPr>
      <xdr:spPr>
        <a:xfrm>
          <a:off x="16370300" y="1708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99</xdr:row>
      <xdr:rowOff>98154</xdr:rowOff>
    </xdr:from>
    <xdr:to>
      <xdr:col>23</xdr:col>
      <xdr:colOff>606425</xdr:colOff>
      <xdr:row>99</xdr:row>
      <xdr:rowOff>98154</xdr:rowOff>
    </xdr:to>
    <xdr:cxnSp macro="">
      <xdr:nvCxnSpPr>
        <xdr:cNvPr id="655" name="直線コネクタ 654"/>
        <xdr:cNvCxnSpPr/>
      </xdr:nvCxnSpPr>
      <xdr:spPr>
        <a:xfrm>
          <a:off x="16230600" y="1707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132594</xdr:rowOff>
    </xdr:from>
    <xdr:ext cx="599010" cy="259045"/>
    <xdr:sp macro="" textlink="">
      <xdr:nvSpPr>
        <xdr:cNvPr id="656" name="積立金最大値テキスト"/>
        <xdr:cNvSpPr txBox="1"/>
      </xdr:nvSpPr>
      <xdr:spPr>
        <a:xfrm>
          <a:off x="16370300" y="1522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996,695</a:t>
          </a:r>
          <a:endParaRPr kumimoji="1" lang="ja-JP" altLang="en-US" sz="1000" b="1">
            <a:latin typeface="ＭＳ Ｐゴシック"/>
          </a:endParaRPr>
        </a:p>
      </xdr:txBody>
    </xdr:sp>
    <xdr:clientData/>
  </xdr:oneCellAnchor>
  <xdr:twoCellAnchor>
    <xdr:from>
      <xdr:col>23</xdr:col>
      <xdr:colOff>428625</xdr:colOff>
      <xdr:row>90</xdr:row>
      <xdr:rowOff>14467</xdr:rowOff>
    </xdr:from>
    <xdr:to>
      <xdr:col>23</xdr:col>
      <xdr:colOff>606425</xdr:colOff>
      <xdr:row>90</xdr:row>
      <xdr:rowOff>14467</xdr:rowOff>
    </xdr:to>
    <xdr:cxnSp macro="">
      <xdr:nvCxnSpPr>
        <xdr:cNvPr id="657" name="直線コネクタ 656"/>
        <xdr:cNvCxnSpPr/>
      </xdr:nvCxnSpPr>
      <xdr:spPr>
        <a:xfrm>
          <a:off x="16230600" y="1544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24053</xdr:rowOff>
    </xdr:from>
    <xdr:to>
      <xdr:col>23</xdr:col>
      <xdr:colOff>517525</xdr:colOff>
      <xdr:row>99</xdr:row>
      <xdr:rowOff>33531</xdr:rowOff>
    </xdr:to>
    <xdr:cxnSp macro="">
      <xdr:nvCxnSpPr>
        <xdr:cNvPr id="658" name="直線コネクタ 657"/>
        <xdr:cNvCxnSpPr/>
      </xdr:nvCxnSpPr>
      <xdr:spPr>
        <a:xfrm>
          <a:off x="15481300" y="16997603"/>
          <a:ext cx="838200" cy="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160225</xdr:rowOff>
    </xdr:from>
    <xdr:ext cx="534377" cy="259045"/>
    <xdr:sp macro="" textlink="">
      <xdr:nvSpPr>
        <xdr:cNvPr id="659" name="積立金平均値テキスト"/>
        <xdr:cNvSpPr txBox="1"/>
      </xdr:nvSpPr>
      <xdr:spPr>
        <a:xfrm>
          <a:off x="16370300" y="16962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23,107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10348</xdr:rowOff>
    </xdr:from>
    <xdr:to>
      <xdr:col>23</xdr:col>
      <xdr:colOff>568325</xdr:colOff>
      <xdr:row>99</xdr:row>
      <xdr:rowOff>111948</xdr:rowOff>
    </xdr:to>
    <xdr:sp macro="" textlink="">
      <xdr:nvSpPr>
        <xdr:cNvPr id="660" name="フローチャート : 判断 659"/>
        <xdr:cNvSpPr/>
      </xdr:nvSpPr>
      <xdr:spPr>
        <a:xfrm>
          <a:off x="16268700" y="169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24053</xdr:rowOff>
    </xdr:from>
    <xdr:to>
      <xdr:col>22</xdr:col>
      <xdr:colOff>365125</xdr:colOff>
      <xdr:row>99</xdr:row>
      <xdr:rowOff>79301</xdr:rowOff>
    </xdr:to>
    <xdr:cxnSp macro="">
      <xdr:nvCxnSpPr>
        <xdr:cNvPr id="661" name="直線コネクタ 660"/>
        <xdr:cNvCxnSpPr/>
      </xdr:nvCxnSpPr>
      <xdr:spPr>
        <a:xfrm flipV="1">
          <a:off x="14592300" y="16997603"/>
          <a:ext cx="889000" cy="5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129403</xdr:rowOff>
    </xdr:from>
    <xdr:to>
      <xdr:col>22</xdr:col>
      <xdr:colOff>415925</xdr:colOff>
      <xdr:row>99</xdr:row>
      <xdr:rowOff>59553</xdr:rowOff>
    </xdr:to>
    <xdr:sp macro="" textlink="">
      <xdr:nvSpPr>
        <xdr:cNvPr id="662" name="フローチャート : 判断 661"/>
        <xdr:cNvSpPr/>
      </xdr:nvSpPr>
      <xdr:spPr>
        <a:xfrm>
          <a:off x="15430500" y="1693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76080</xdr:rowOff>
    </xdr:from>
    <xdr:ext cx="534377" cy="259045"/>
    <xdr:sp macro="" textlink="">
      <xdr:nvSpPr>
        <xdr:cNvPr id="663" name="テキスト ボックス 662"/>
        <xdr:cNvSpPr txBox="1"/>
      </xdr:nvSpPr>
      <xdr:spPr>
        <a:xfrm>
          <a:off x="15214111" y="1670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79301</xdr:rowOff>
    </xdr:from>
    <xdr:to>
      <xdr:col>21</xdr:col>
      <xdr:colOff>161925</xdr:colOff>
      <xdr:row>99</xdr:row>
      <xdr:rowOff>90627</xdr:rowOff>
    </xdr:to>
    <xdr:cxnSp macro="">
      <xdr:nvCxnSpPr>
        <xdr:cNvPr id="664" name="直線コネクタ 663"/>
        <xdr:cNvCxnSpPr/>
      </xdr:nvCxnSpPr>
      <xdr:spPr>
        <a:xfrm flipV="1">
          <a:off x="13703300" y="17052851"/>
          <a:ext cx="889000" cy="1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83871</xdr:rowOff>
    </xdr:from>
    <xdr:to>
      <xdr:col>21</xdr:col>
      <xdr:colOff>212725</xdr:colOff>
      <xdr:row>99</xdr:row>
      <xdr:rowOff>14021</xdr:rowOff>
    </xdr:to>
    <xdr:sp macro="" textlink="">
      <xdr:nvSpPr>
        <xdr:cNvPr id="665" name="フローチャート : 判断 664"/>
        <xdr:cNvSpPr/>
      </xdr:nvSpPr>
      <xdr:spPr>
        <a:xfrm>
          <a:off x="14541500" y="1688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30548</xdr:rowOff>
    </xdr:from>
    <xdr:ext cx="534377" cy="259045"/>
    <xdr:sp macro="" textlink="">
      <xdr:nvSpPr>
        <xdr:cNvPr id="666" name="テキスト ボックス 665"/>
        <xdr:cNvSpPr txBox="1"/>
      </xdr:nvSpPr>
      <xdr:spPr>
        <a:xfrm>
          <a:off x="14325111" y="1666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90627</xdr:rowOff>
    </xdr:from>
    <xdr:to>
      <xdr:col>19</xdr:col>
      <xdr:colOff>644525</xdr:colOff>
      <xdr:row>99</xdr:row>
      <xdr:rowOff>91188</xdr:rowOff>
    </xdr:to>
    <xdr:cxnSp macro="">
      <xdr:nvCxnSpPr>
        <xdr:cNvPr id="667" name="直線コネクタ 666"/>
        <xdr:cNvCxnSpPr/>
      </xdr:nvCxnSpPr>
      <xdr:spPr>
        <a:xfrm flipV="1">
          <a:off x="12814300" y="17064177"/>
          <a:ext cx="889000" cy="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159742</xdr:rowOff>
    </xdr:from>
    <xdr:to>
      <xdr:col>20</xdr:col>
      <xdr:colOff>9525</xdr:colOff>
      <xdr:row>99</xdr:row>
      <xdr:rowOff>89892</xdr:rowOff>
    </xdr:to>
    <xdr:sp macro="" textlink="">
      <xdr:nvSpPr>
        <xdr:cNvPr id="668" name="フローチャート : 判断 667"/>
        <xdr:cNvSpPr/>
      </xdr:nvSpPr>
      <xdr:spPr>
        <a:xfrm>
          <a:off x="13652500" y="1696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106419</xdr:rowOff>
    </xdr:from>
    <xdr:ext cx="534377" cy="259045"/>
    <xdr:sp macro="" textlink="">
      <xdr:nvSpPr>
        <xdr:cNvPr id="669" name="テキスト ボックス 668"/>
        <xdr:cNvSpPr txBox="1"/>
      </xdr:nvSpPr>
      <xdr:spPr>
        <a:xfrm>
          <a:off x="13436111" y="1673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390525</xdr:colOff>
      <xdr:row>99</xdr:row>
      <xdr:rowOff>2518</xdr:rowOff>
    </xdr:from>
    <xdr:to>
      <xdr:col>18</xdr:col>
      <xdr:colOff>492125</xdr:colOff>
      <xdr:row>99</xdr:row>
      <xdr:rowOff>104118</xdr:rowOff>
    </xdr:to>
    <xdr:sp macro="" textlink="">
      <xdr:nvSpPr>
        <xdr:cNvPr id="670" name="フローチャート : 判断 669"/>
        <xdr:cNvSpPr/>
      </xdr:nvSpPr>
      <xdr:spPr>
        <a:xfrm>
          <a:off x="12763500" y="1697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120645</xdr:rowOff>
    </xdr:from>
    <xdr:ext cx="534377" cy="259045"/>
    <xdr:sp macro="" textlink="">
      <xdr:nvSpPr>
        <xdr:cNvPr id="671" name="テキスト ボックス 670"/>
        <xdr:cNvSpPr txBox="1"/>
      </xdr:nvSpPr>
      <xdr:spPr>
        <a:xfrm>
          <a:off x="12547111" y="1675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2" name="テキスト ボックス 67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3" name="テキスト ボックス 67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4" name="テキスト ボックス 67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5" name="テキスト ボックス 67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6" name="テキスト ボックス 67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154181</xdr:rowOff>
    </xdr:from>
    <xdr:to>
      <xdr:col>23</xdr:col>
      <xdr:colOff>568325</xdr:colOff>
      <xdr:row>99</xdr:row>
      <xdr:rowOff>84331</xdr:rowOff>
    </xdr:to>
    <xdr:sp macro="" textlink="">
      <xdr:nvSpPr>
        <xdr:cNvPr id="677" name="円/楕円 676"/>
        <xdr:cNvSpPr/>
      </xdr:nvSpPr>
      <xdr:spPr>
        <a:xfrm>
          <a:off x="16268700" y="1695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113558</xdr:rowOff>
    </xdr:from>
    <xdr:ext cx="534377" cy="259045"/>
    <xdr:sp macro="" textlink="">
      <xdr:nvSpPr>
        <xdr:cNvPr id="678" name="積立金該当値テキスト"/>
        <xdr:cNvSpPr txBox="1"/>
      </xdr:nvSpPr>
      <xdr:spPr>
        <a:xfrm>
          <a:off x="16370300" y="1674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40,020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144703</xdr:rowOff>
    </xdr:from>
    <xdr:to>
      <xdr:col>22</xdr:col>
      <xdr:colOff>415925</xdr:colOff>
      <xdr:row>99</xdr:row>
      <xdr:rowOff>74853</xdr:rowOff>
    </xdr:to>
    <xdr:sp macro="" textlink="">
      <xdr:nvSpPr>
        <xdr:cNvPr id="679" name="円/楕円 678"/>
        <xdr:cNvSpPr/>
      </xdr:nvSpPr>
      <xdr:spPr>
        <a:xfrm>
          <a:off x="15430500" y="1694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65980</xdr:rowOff>
    </xdr:from>
    <xdr:ext cx="534377" cy="259045"/>
    <xdr:sp macro="" textlink="">
      <xdr:nvSpPr>
        <xdr:cNvPr id="680" name="テキスト ボックス 679"/>
        <xdr:cNvSpPr txBox="1"/>
      </xdr:nvSpPr>
      <xdr:spPr>
        <a:xfrm>
          <a:off x="15214111" y="1703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45,825</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28501</xdr:rowOff>
    </xdr:from>
    <xdr:to>
      <xdr:col>21</xdr:col>
      <xdr:colOff>212725</xdr:colOff>
      <xdr:row>99</xdr:row>
      <xdr:rowOff>130101</xdr:rowOff>
    </xdr:to>
    <xdr:sp macro="" textlink="">
      <xdr:nvSpPr>
        <xdr:cNvPr id="681" name="円/楕円 680"/>
        <xdr:cNvSpPr/>
      </xdr:nvSpPr>
      <xdr:spPr>
        <a:xfrm>
          <a:off x="14541500" y="1700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121228</xdr:rowOff>
    </xdr:from>
    <xdr:ext cx="534377" cy="259045"/>
    <xdr:sp macro="" textlink="">
      <xdr:nvSpPr>
        <xdr:cNvPr id="682" name="テキスト ボックス 681"/>
        <xdr:cNvSpPr txBox="1"/>
      </xdr:nvSpPr>
      <xdr:spPr>
        <a:xfrm>
          <a:off x="14325111" y="1709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11,990</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39827</xdr:rowOff>
    </xdr:from>
    <xdr:to>
      <xdr:col>20</xdr:col>
      <xdr:colOff>9525</xdr:colOff>
      <xdr:row>99</xdr:row>
      <xdr:rowOff>141427</xdr:rowOff>
    </xdr:to>
    <xdr:sp macro="" textlink="">
      <xdr:nvSpPr>
        <xdr:cNvPr id="683" name="円/楕円 682"/>
        <xdr:cNvSpPr/>
      </xdr:nvSpPr>
      <xdr:spPr>
        <a:xfrm>
          <a:off x="13652500" y="1701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132554</xdr:rowOff>
    </xdr:from>
    <xdr:ext cx="469744" cy="259045"/>
    <xdr:sp macro="" textlink="">
      <xdr:nvSpPr>
        <xdr:cNvPr id="684" name="テキスト ボックス 683"/>
        <xdr:cNvSpPr txBox="1"/>
      </xdr:nvSpPr>
      <xdr:spPr>
        <a:xfrm>
          <a:off x="13468427" y="1710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5,053</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40388</xdr:rowOff>
    </xdr:from>
    <xdr:to>
      <xdr:col>18</xdr:col>
      <xdr:colOff>492125</xdr:colOff>
      <xdr:row>99</xdr:row>
      <xdr:rowOff>141988</xdr:rowOff>
    </xdr:to>
    <xdr:sp macro="" textlink="">
      <xdr:nvSpPr>
        <xdr:cNvPr id="685" name="円/楕円 684"/>
        <xdr:cNvSpPr/>
      </xdr:nvSpPr>
      <xdr:spPr>
        <a:xfrm>
          <a:off x="12763500" y="1701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133115</xdr:rowOff>
    </xdr:from>
    <xdr:ext cx="469744" cy="259045"/>
    <xdr:sp macro="" textlink="">
      <xdr:nvSpPr>
        <xdr:cNvPr id="686" name="テキスト ボックス 685"/>
        <xdr:cNvSpPr txBox="1"/>
      </xdr:nvSpPr>
      <xdr:spPr>
        <a:xfrm>
          <a:off x="12579427" y="17106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7" name="正方形/長方形 68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8" name="正方形/長方形 68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9" name="正方形/長方形 68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0" name="正方形/長方形 68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1" name="正方形/長方形 69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2" name="正方形/長方形 69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3" name="正方形/長方形 69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7" name="直線コネクタ 69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8" name="テキスト ボックス 69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9" name="直線コネクタ 69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0" name="テキスト ボックス 69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1" name="直線コネクタ 70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2" name="テキスト ボックス 70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3" name="直線コネクタ 70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4" name="テキスト ボックス 70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5" name="直線コネクタ 70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6" name="テキスト ボックス 70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130937</xdr:rowOff>
    </xdr:from>
    <xdr:to>
      <xdr:col>32</xdr:col>
      <xdr:colOff>186689</xdr:colOff>
      <xdr:row>39</xdr:row>
      <xdr:rowOff>44450</xdr:rowOff>
    </xdr:to>
    <xdr:cxnSp macro="">
      <xdr:nvCxnSpPr>
        <xdr:cNvPr id="710" name="直線コネクタ 709"/>
        <xdr:cNvCxnSpPr/>
      </xdr:nvCxnSpPr>
      <xdr:spPr>
        <a:xfrm flipV="1">
          <a:off x="22159595" y="5445887"/>
          <a:ext cx="1269" cy="12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2" name="直線コネクタ 71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77614</xdr:rowOff>
    </xdr:from>
    <xdr:ext cx="534377" cy="259045"/>
    <xdr:sp macro="" textlink="">
      <xdr:nvSpPr>
        <xdr:cNvPr id="713" name="投資及び出資金最大値テキスト"/>
        <xdr:cNvSpPr txBox="1"/>
      </xdr:nvSpPr>
      <xdr:spPr>
        <a:xfrm>
          <a:off x="22212300" y="52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33,730</a:t>
          </a:r>
          <a:endParaRPr kumimoji="1" lang="ja-JP" altLang="en-US" sz="1000" b="1">
            <a:latin typeface="ＭＳ Ｐゴシック"/>
          </a:endParaRPr>
        </a:p>
      </xdr:txBody>
    </xdr:sp>
    <xdr:clientData/>
  </xdr:oneCellAnchor>
  <xdr:twoCellAnchor>
    <xdr:from>
      <xdr:col>32</xdr:col>
      <xdr:colOff>98425</xdr:colOff>
      <xdr:row>31</xdr:row>
      <xdr:rowOff>130937</xdr:rowOff>
    </xdr:from>
    <xdr:to>
      <xdr:col>32</xdr:col>
      <xdr:colOff>276225</xdr:colOff>
      <xdr:row>31</xdr:row>
      <xdr:rowOff>130937</xdr:rowOff>
    </xdr:to>
    <xdr:cxnSp macro="">
      <xdr:nvCxnSpPr>
        <xdr:cNvPr id="714" name="直線コネクタ 713"/>
        <xdr:cNvCxnSpPr/>
      </xdr:nvCxnSpPr>
      <xdr:spPr>
        <a:xfrm>
          <a:off x="22072600" y="544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31</xdr:row>
      <xdr:rowOff>130937</xdr:rowOff>
    </xdr:from>
    <xdr:to>
      <xdr:col>32</xdr:col>
      <xdr:colOff>187325</xdr:colOff>
      <xdr:row>39</xdr:row>
      <xdr:rowOff>44450</xdr:rowOff>
    </xdr:to>
    <xdr:cxnSp macro="">
      <xdr:nvCxnSpPr>
        <xdr:cNvPr id="715" name="直線コネクタ 714"/>
        <xdr:cNvCxnSpPr/>
      </xdr:nvCxnSpPr>
      <xdr:spPr>
        <a:xfrm flipV="1">
          <a:off x="21323300" y="5445887"/>
          <a:ext cx="838200" cy="128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37914</xdr:rowOff>
    </xdr:from>
    <xdr:ext cx="469744" cy="259045"/>
    <xdr:sp macro="" textlink="">
      <xdr:nvSpPr>
        <xdr:cNvPr id="716" name="投資及び出資金平均値テキスト"/>
        <xdr:cNvSpPr txBox="1"/>
      </xdr:nvSpPr>
      <xdr:spPr>
        <a:xfrm>
          <a:off x="22212300" y="6553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59487</xdr:rowOff>
    </xdr:from>
    <xdr:to>
      <xdr:col>32</xdr:col>
      <xdr:colOff>238125</xdr:colOff>
      <xdr:row>38</xdr:row>
      <xdr:rowOff>161087</xdr:rowOff>
    </xdr:to>
    <xdr:sp macro="" textlink="">
      <xdr:nvSpPr>
        <xdr:cNvPr id="717" name="フローチャート : 判断 716"/>
        <xdr:cNvSpPr/>
      </xdr:nvSpPr>
      <xdr:spPr>
        <a:xfrm>
          <a:off x="22110700" y="65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43764</xdr:rowOff>
    </xdr:from>
    <xdr:to>
      <xdr:col>31</xdr:col>
      <xdr:colOff>34925</xdr:colOff>
      <xdr:row>39</xdr:row>
      <xdr:rowOff>44450</xdr:rowOff>
    </xdr:to>
    <xdr:cxnSp macro="">
      <xdr:nvCxnSpPr>
        <xdr:cNvPr id="718" name="直線コネクタ 717"/>
        <xdr:cNvCxnSpPr/>
      </xdr:nvCxnSpPr>
      <xdr:spPr>
        <a:xfrm>
          <a:off x="20434300" y="6730314"/>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85281</xdr:rowOff>
    </xdr:from>
    <xdr:to>
      <xdr:col>31</xdr:col>
      <xdr:colOff>85725</xdr:colOff>
      <xdr:row>39</xdr:row>
      <xdr:rowOff>15431</xdr:rowOff>
    </xdr:to>
    <xdr:sp macro="" textlink="">
      <xdr:nvSpPr>
        <xdr:cNvPr id="719" name="フローチャート : 判断 718"/>
        <xdr:cNvSpPr/>
      </xdr:nvSpPr>
      <xdr:spPr>
        <a:xfrm>
          <a:off x="21272500" y="66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31957</xdr:rowOff>
    </xdr:from>
    <xdr:ext cx="469744" cy="259045"/>
    <xdr:sp macro="" textlink="">
      <xdr:nvSpPr>
        <xdr:cNvPr id="720" name="テキスト ボックス 719"/>
        <xdr:cNvSpPr txBox="1"/>
      </xdr:nvSpPr>
      <xdr:spPr>
        <a:xfrm>
          <a:off x="21088427" y="637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43764</xdr:rowOff>
    </xdr:from>
    <xdr:to>
      <xdr:col>29</xdr:col>
      <xdr:colOff>517525</xdr:colOff>
      <xdr:row>39</xdr:row>
      <xdr:rowOff>43764</xdr:rowOff>
    </xdr:to>
    <xdr:cxnSp macro="">
      <xdr:nvCxnSpPr>
        <xdr:cNvPr id="721" name="直線コネクタ 720"/>
        <xdr:cNvCxnSpPr/>
      </xdr:nvCxnSpPr>
      <xdr:spPr>
        <a:xfrm>
          <a:off x="19545300" y="67303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118846</xdr:rowOff>
    </xdr:from>
    <xdr:to>
      <xdr:col>29</xdr:col>
      <xdr:colOff>568325</xdr:colOff>
      <xdr:row>39</xdr:row>
      <xdr:rowOff>48996</xdr:rowOff>
    </xdr:to>
    <xdr:sp macro="" textlink="">
      <xdr:nvSpPr>
        <xdr:cNvPr id="722" name="フローチャート : 判断 721"/>
        <xdr:cNvSpPr/>
      </xdr:nvSpPr>
      <xdr:spPr>
        <a:xfrm>
          <a:off x="20383500" y="663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65524</xdr:rowOff>
    </xdr:from>
    <xdr:ext cx="469744" cy="259045"/>
    <xdr:sp macro="" textlink="">
      <xdr:nvSpPr>
        <xdr:cNvPr id="723" name="テキスト ボックス 722"/>
        <xdr:cNvSpPr txBox="1"/>
      </xdr:nvSpPr>
      <xdr:spPr>
        <a:xfrm>
          <a:off x="20199427" y="640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43764</xdr:rowOff>
    </xdr:from>
    <xdr:to>
      <xdr:col>28</xdr:col>
      <xdr:colOff>314325</xdr:colOff>
      <xdr:row>39</xdr:row>
      <xdr:rowOff>44450</xdr:rowOff>
    </xdr:to>
    <xdr:cxnSp macro="">
      <xdr:nvCxnSpPr>
        <xdr:cNvPr id="724" name="直線コネクタ 723"/>
        <xdr:cNvCxnSpPr/>
      </xdr:nvCxnSpPr>
      <xdr:spPr>
        <a:xfrm flipV="1">
          <a:off x="18656300" y="6730314"/>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110084</xdr:rowOff>
    </xdr:from>
    <xdr:to>
      <xdr:col>28</xdr:col>
      <xdr:colOff>365125</xdr:colOff>
      <xdr:row>39</xdr:row>
      <xdr:rowOff>40234</xdr:rowOff>
    </xdr:to>
    <xdr:sp macro="" textlink="">
      <xdr:nvSpPr>
        <xdr:cNvPr id="725" name="フローチャート : 判断 724"/>
        <xdr:cNvSpPr/>
      </xdr:nvSpPr>
      <xdr:spPr>
        <a:xfrm>
          <a:off x="19494500" y="662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56761</xdr:rowOff>
    </xdr:from>
    <xdr:ext cx="469744" cy="259045"/>
    <xdr:sp macro="" textlink="">
      <xdr:nvSpPr>
        <xdr:cNvPr id="726" name="テキスト ボックス 725"/>
        <xdr:cNvSpPr txBox="1"/>
      </xdr:nvSpPr>
      <xdr:spPr>
        <a:xfrm>
          <a:off x="19310427" y="640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120104</xdr:rowOff>
    </xdr:from>
    <xdr:to>
      <xdr:col>27</xdr:col>
      <xdr:colOff>161925</xdr:colOff>
      <xdr:row>39</xdr:row>
      <xdr:rowOff>50254</xdr:rowOff>
    </xdr:to>
    <xdr:sp macro="" textlink="">
      <xdr:nvSpPr>
        <xdr:cNvPr id="727" name="フローチャート : 判断 726"/>
        <xdr:cNvSpPr/>
      </xdr:nvSpPr>
      <xdr:spPr>
        <a:xfrm>
          <a:off x="18605500" y="6635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66781</xdr:rowOff>
    </xdr:from>
    <xdr:ext cx="469744" cy="259045"/>
    <xdr:sp macro="" textlink="">
      <xdr:nvSpPr>
        <xdr:cNvPr id="728" name="テキスト ボックス 727"/>
        <xdr:cNvSpPr txBox="1"/>
      </xdr:nvSpPr>
      <xdr:spPr>
        <a:xfrm>
          <a:off x="18421427" y="641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31</xdr:row>
      <xdr:rowOff>80137</xdr:rowOff>
    </xdr:from>
    <xdr:to>
      <xdr:col>32</xdr:col>
      <xdr:colOff>238125</xdr:colOff>
      <xdr:row>32</xdr:row>
      <xdr:rowOff>10287</xdr:rowOff>
    </xdr:to>
    <xdr:sp macro="" textlink="">
      <xdr:nvSpPr>
        <xdr:cNvPr id="734" name="円/楕円 733"/>
        <xdr:cNvSpPr/>
      </xdr:nvSpPr>
      <xdr:spPr>
        <a:xfrm>
          <a:off x="22110700" y="539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31</xdr:row>
      <xdr:rowOff>33164</xdr:rowOff>
    </xdr:from>
    <xdr:ext cx="534377" cy="259045"/>
    <xdr:sp macro="" textlink="">
      <xdr:nvSpPr>
        <xdr:cNvPr id="735" name="投資及び出資金該当値テキスト"/>
        <xdr:cNvSpPr txBox="1"/>
      </xdr:nvSpPr>
      <xdr:spPr>
        <a:xfrm>
          <a:off x="22212300" y="534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33,730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6" name="円/楕円 73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7" name="テキスト ボックス 73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164414</xdr:rowOff>
    </xdr:from>
    <xdr:to>
      <xdr:col>29</xdr:col>
      <xdr:colOff>568325</xdr:colOff>
      <xdr:row>39</xdr:row>
      <xdr:rowOff>94564</xdr:rowOff>
    </xdr:to>
    <xdr:sp macro="" textlink="">
      <xdr:nvSpPr>
        <xdr:cNvPr id="738" name="円/楕円 737"/>
        <xdr:cNvSpPr/>
      </xdr:nvSpPr>
      <xdr:spPr>
        <a:xfrm>
          <a:off x="20383500" y="667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85691</xdr:rowOff>
    </xdr:from>
    <xdr:ext cx="313932" cy="259045"/>
    <xdr:sp macro="" textlink="">
      <xdr:nvSpPr>
        <xdr:cNvPr id="739" name="テキスト ボックス 738"/>
        <xdr:cNvSpPr txBox="1"/>
      </xdr:nvSpPr>
      <xdr:spPr>
        <a:xfrm>
          <a:off x="20277333" y="6772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164414</xdr:rowOff>
    </xdr:from>
    <xdr:to>
      <xdr:col>28</xdr:col>
      <xdr:colOff>365125</xdr:colOff>
      <xdr:row>39</xdr:row>
      <xdr:rowOff>94564</xdr:rowOff>
    </xdr:to>
    <xdr:sp macro="" textlink="">
      <xdr:nvSpPr>
        <xdr:cNvPr id="740" name="円/楕円 739"/>
        <xdr:cNvSpPr/>
      </xdr:nvSpPr>
      <xdr:spPr>
        <a:xfrm>
          <a:off x="19494500" y="667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85691</xdr:rowOff>
    </xdr:from>
    <xdr:ext cx="313932" cy="259045"/>
    <xdr:sp macro="" textlink="">
      <xdr:nvSpPr>
        <xdr:cNvPr id="741" name="テキスト ボックス 740"/>
        <xdr:cNvSpPr txBox="1"/>
      </xdr:nvSpPr>
      <xdr:spPr>
        <a:xfrm>
          <a:off x="19388333" y="6772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2" name="円/楕円 74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3" name="テキスト ボックス 74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4" name="直線コネクタ 75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5" name="テキスト ボックス 75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6" name="直線コネクタ 75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7" name="テキスト ボックス 75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8" name="直線コネクタ 75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9" name="テキスト ボックス 75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0" name="直線コネクタ 75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1" name="テキスト ボックス 76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2" name="直線コネクタ 76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3" name="テキスト ボックス 76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4" name="直線コネクタ 76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5" name="テキスト ボックス 76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25825</xdr:rowOff>
    </xdr:from>
    <xdr:to>
      <xdr:col>32</xdr:col>
      <xdr:colOff>186689</xdr:colOff>
      <xdr:row>59</xdr:row>
      <xdr:rowOff>98878</xdr:rowOff>
    </xdr:to>
    <xdr:cxnSp macro="">
      <xdr:nvCxnSpPr>
        <xdr:cNvPr id="769" name="直線コネクタ 768"/>
        <xdr:cNvCxnSpPr/>
      </xdr:nvCxnSpPr>
      <xdr:spPr>
        <a:xfrm flipV="1">
          <a:off x="22159595" y="8598325"/>
          <a:ext cx="1269" cy="161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1" name="直線コネクタ 77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143952</xdr:rowOff>
    </xdr:from>
    <xdr:ext cx="534377" cy="259045"/>
    <xdr:sp macro="" textlink="">
      <xdr:nvSpPr>
        <xdr:cNvPr id="772" name="貸付金最大値テキスト"/>
        <xdr:cNvSpPr txBox="1"/>
      </xdr:nvSpPr>
      <xdr:spPr>
        <a:xfrm>
          <a:off x="22212300" y="837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49,487</a:t>
          </a:r>
          <a:endParaRPr kumimoji="1" lang="ja-JP" altLang="en-US" sz="1000" b="1">
            <a:latin typeface="ＭＳ Ｐゴシック"/>
          </a:endParaRPr>
        </a:p>
      </xdr:txBody>
    </xdr:sp>
    <xdr:clientData/>
  </xdr:oneCellAnchor>
  <xdr:twoCellAnchor>
    <xdr:from>
      <xdr:col>32</xdr:col>
      <xdr:colOff>98425</xdr:colOff>
      <xdr:row>50</xdr:row>
      <xdr:rowOff>25825</xdr:rowOff>
    </xdr:from>
    <xdr:to>
      <xdr:col>32</xdr:col>
      <xdr:colOff>276225</xdr:colOff>
      <xdr:row>50</xdr:row>
      <xdr:rowOff>25825</xdr:rowOff>
    </xdr:to>
    <xdr:cxnSp macro="">
      <xdr:nvCxnSpPr>
        <xdr:cNvPr id="773" name="直線コネクタ 772"/>
        <xdr:cNvCxnSpPr/>
      </xdr:nvCxnSpPr>
      <xdr:spPr>
        <a:xfrm>
          <a:off x="22072600" y="859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114587</xdr:rowOff>
    </xdr:from>
    <xdr:to>
      <xdr:col>32</xdr:col>
      <xdr:colOff>187325</xdr:colOff>
      <xdr:row>59</xdr:row>
      <xdr:rowOff>98878</xdr:rowOff>
    </xdr:to>
    <xdr:cxnSp macro="">
      <xdr:nvCxnSpPr>
        <xdr:cNvPr id="774" name="直線コネクタ 773"/>
        <xdr:cNvCxnSpPr/>
      </xdr:nvCxnSpPr>
      <xdr:spPr>
        <a:xfrm flipV="1">
          <a:off x="21323300" y="10058687"/>
          <a:ext cx="838200" cy="15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47410</xdr:rowOff>
    </xdr:from>
    <xdr:ext cx="469744" cy="259045"/>
    <xdr:sp macro="" textlink="">
      <xdr:nvSpPr>
        <xdr:cNvPr id="775" name="貸付金平均値テキスト"/>
        <xdr:cNvSpPr txBox="1"/>
      </xdr:nvSpPr>
      <xdr:spPr>
        <a:xfrm>
          <a:off x="22212300" y="9820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24533</xdr:rowOff>
    </xdr:from>
    <xdr:to>
      <xdr:col>32</xdr:col>
      <xdr:colOff>238125</xdr:colOff>
      <xdr:row>58</xdr:row>
      <xdr:rowOff>126133</xdr:rowOff>
    </xdr:to>
    <xdr:sp macro="" textlink="">
      <xdr:nvSpPr>
        <xdr:cNvPr id="776" name="フローチャート : 判断 775"/>
        <xdr:cNvSpPr/>
      </xdr:nvSpPr>
      <xdr:spPr>
        <a:xfrm>
          <a:off x="221107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66025</xdr:rowOff>
    </xdr:from>
    <xdr:to>
      <xdr:col>31</xdr:col>
      <xdr:colOff>34925</xdr:colOff>
      <xdr:row>59</xdr:row>
      <xdr:rowOff>98878</xdr:rowOff>
    </xdr:to>
    <xdr:cxnSp macro="">
      <xdr:nvCxnSpPr>
        <xdr:cNvPr id="777" name="直線コネクタ 776"/>
        <xdr:cNvCxnSpPr/>
      </xdr:nvCxnSpPr>
      <xdr:spPr>
        <a:xfrm>
          <a:off x="20434300" y="10181575"/>
          <a:ext cx="889000" cy="3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65224</xdr:rowOff>
    </xdr:from>
    <xdr:to>
      <xdr:col>31</xdr:col>
      <xdr:colOff>85725</xdr:colOff>
      <xdr:row>58</xdr:row>
      <xdr:rowOff>166824</xdr:rowOff>
    </xdr:to>
    <xdr:sp macro="" textlink="">
      <xdr:nvSpPr>
        <xdr:cNvPr id="778" name="フローチャート : 判断 777"/>
        <xdr:cNvSpPr/>
      </xdr:nvSpPr>
      <xdr:spPr>
        <a:xfrm>
          <a:off x="212725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11901</xdr:rowOff>
    </xdr:from>
    <xdr:ext cx="469744" cy="259045"/>
    <xdr:sp macro="" textlink="">
      <xdr:nvSpPr>
        <xdr:cNvPr id="779" name="テキスト ボックス 778"/>
        <xdr:cNvSpPr txBox="1"/>
      </xdr:nvSpPr>
      <xdr:spPr>
        <a:xfrm>
          <a:off x="21088427" y="978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36177</xdr:rowOff>
    </xdr:from>
    <xdr:to>
      <xdr:col>29</xdr:col>
      <xdr:colOff>517525</xdr:colOff>
      <xdr:row>59</xdr:row>
      <xdr:rowOff>66025</xdr:rowOff>
    </xdr:to>
    <xdr:cxnSp macro="">
      <xdr:nvCxnSpPr>
        <xdr:cNvPr id="780" name="直線コネクタ 779"/>
        <xdr:cNvCxnSpPr/>
      </xdr:nvCxnSpPr>
      <xdr:spPr>
        <a:xfrm>
          <a:off x="19545300" y="10151727"/>
          <a:ext cx="889000" cy="2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107808</xdr:rowOff>
    </xdr:from>
    <xdr:to>
      <xdr:col>29</xdr:col>
      <xdr:colOff>568325</xdr:colOff>
      <xdr:row>59</xdr:row>
      <xdr:rowOff>37958</xdr:rowOff>
    </xdr:to>
    <xdr:sp macro="" textlink="">
      <xdr:nvSpPr>
        <xdr:cNvPr id="781" name="フローチャート : 判断 780"/>
        <xdr:cNvSpPr/>
      </xdr:nvSpPr>
      <xdr:spPr>
        <a:xfrm>
          <a:off x="20383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54485</xdr:rowOff>
    </xdr:from>
    <xdr:ext cx="469744" cy="259045"/>
    <xdr:sp macro="" textlink="">
      <xdr:nvSpPr>
        <xdr:cNvPr id="782" name="テキスト ボックス 781"/>
        <xdr:cNvSpPr txBox="1"/>
      </xdr:nvSpPr>
      <xdr:spPr>
        <a:xfrm>
          <a:off x="20199427"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36177</xdr:rowOff>
    </xdr:from>
    <xdr:to>
      <xdr:col>28</xdr:col>
      <xdr:colOff>314325</xdr:colOff>
      <xdr:row>59</xdr:row>
      <xdr:rowOff>53714</xdr:rowOff>
    </xdr:to>
    <xdr:cxnSp macro="">
      <xdr:nvCxnSpPr>
        <xdr:cNvPr id="783" name="直線コネクタ 782"/>
        <xdr:cNvCxnSpPr/>
      </xdr:nvCxnSpPr>
      <xdr:spPr>
        <a:xfrm flipV="1">
          <a:off x="18656300" y="10151727"/>
          <a:ext cx="889000" cy="1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106208</xdr:rowOff>
    </xdr:from>
    <xdr:to>
      <xdr:col>28</xdr:col>
      <xdr:colOff>365125</xdr:colOff>
      <xdr:row>59</xdr:row>
      <xdr:rowOff>36358</xdr:rowOff>
    </xdr:to>
    <xdr:sp macro="" textlink="">
      <xdr:nvSpPr>
        <xdr:cNvPr id="784" name="フローチャート : 判断 783"/>
        <xdr:cNvSpPr/>
      </xdr:nvSpPr>
      <xdr:spPr>
        <a:xfrm>
          <a:off x="19494500" y="100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52885</xdr:rowOff>
    </xdr:from>
    <xdr:ext cx="469744" cy="259045"/>
    <xdr:sp macro="" textlink="">
      <xdr:nvSpPr>
        <xdr:cNvPr id="785" name="テキスト ボックス 784"/>
        <xdr:cNvSpPr txBox="1"/>
      </xdr:nvSpPr>
      <xdr:spPr>
        <a:xfrm>
          <a:off x="19310427" y="982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97097</xdr:rowOff>
    </xdr:from>
    <xdr:to>
      <xdr:col>27</xdr:col>
      <xdr:colOff>161925</xdr:colOff>
      <xdr:row>59</xdr:row>
      <xdr:rowOff>27247</xdr:rowOff>
    </xdr:to>
    <xdr:sp macro="" textlink="">
      <xdr:nvSpPr>
        <xdr:cNvPr id="786" name="フローチャート : 判断 785"/>
        <xdr:cNvSpPr/>
      </xdr:nvSpPr>
      <xdr:spPr>
        <a:xfrm>
          <a:off x="18605500" y="1004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43774</xdr:rowOff>
    </xdr:from>
    <xdr:ext cx="469744" cy="259045"/>
    <xdr:sp macro="" textlink="">
      <xdr:nvSpPr>
        <xdr:cNvPr id="787" name="テキスト ボックス 786"/>
        <xdr:cNvSpPr txBox="1"/>
      </xdr:nvSpPr>
      <xdr:spPr>
        <a:xfrm>
          <a:off x="18421427" y="981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63787</xdr:rowOff>
    </xdr:from>
    <xdr:to>
      <xdr:col>32</xdr:col>
      <xdr:colOff>238125</xdr:colOff>
      <xdr:row>58</xdr:row>
      <xdr:rowOff>165387</xdr:rowOff>
    </xdr:to>
    <xdr:sp macro="" textlink="">
      <xdr:nvSpPr>
        <xdr:cNvPr id="793" name="円/楕円 792"/>
        <xdr:cNvSpPr/>
      </xdr:nvSpPr>
      <xdr:spPr>
        <a:xfrm>
          <a:off x="22110700" y="1000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42214</xdr:rowOff>
    </xdr:from>
    <xdr:ext cx="469744" cy="259045"/>
    <xdr:sp macro="" textlink="">
      <xdr:nvSpPr>
        <xdr:cNvPr id="794" name="貸付金該当値テキスト"/>
        <xdr:cNvSpPr txBox="1"/>
      </xdr:nvSpPr>
      <xdr:spPr>
        <a:xfrm>
          <a:off x="22212300" y="998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4,769</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795" name="円/楕円 79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96" name="テキスト ボックス 795"/>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15225</xdr:rowOff>
    </xdr:from>
    <xdr:to>
      <xdr:col>29</xdr:col>
      <xdr:colOff>568325</xdr:colOff>
      <xdr:row>59</xdr:row>
      <xdr:rowOff>116825</xdr:rowOff>
    </xdr:to>
    <xdr:sp macro="" textlink="">
      <xdr:nvSpPr>
        <xdr:cNvPr id="797" name="円/楕円 796"/>
        <xdr:cNvSpPr/>
      </xdr:nvSpPr>
      <xdr:spPr>
        <a:xfrm>
          <a:off x="20383500" y="1013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107952</xdr:rowOff>
    </xdr:from>
    <xdr:ext cx="469744" cy="259045"/>
    <xdr:sp macro="" textlink="">
      <xdr:nvSpPr>
        <xdr:cNvPr id="798" name="テキスト ボックス 797"/>
        <xdr:cNvSpPr txBox="1"/>
      </xdr:nvSpPr>
      <xdr:spPr>
        <a:xfrm>
          <a:off x="20199427" y="1022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156827</xdr:rowOff>
    </xdr:from>
    <xdr:to>
      <xdr:col>28</xdr:col>
      <xdr:colOff>365125</xdr:colOff>
      <xdr:row>59</xdr:row>
      <xdr:rowOff>86977</xdr:rowOff>
    </xdr:to>
    <xdr:sp macro="" textlink="">
      <xdr:nvSpPr>
        <xdr:cNvPr id="799" name="円/楕円 798"/>
        <xdr:cNvSpPr/>
      </xdr:nvSpPr>
      <xdr:spPr>
        <a:xfrm>
          <a:off x="19494500" y="1010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78104</xdr:rowOff>
    </xdr:from>
    <xdr:ext cx="469744" cy="259045"/>
    <xdr:sp macro="" textlink="">
      <xdr:nvSpPr>
        <xdr:cNvPr id="800" name="テキスト ボックス 799"/>
        <xdr:cNvSpPr txBox="1"/>
      </xdr:nvSpPr>
      <xdr:spPr>
        <a:xfrm>
          <a:off x="19310427" y="1019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2914</xdr:rowOff>
    </xdr:from>
    <xdr:to>
      <xdr:col>27</xdr:col>
      <xdr:colOff>161925</xdr:colOff>
      <xdr:row>59</xdr:row>
      <xdr:rowOff>104514</xdr:rowOff>
    </xdr:to>
    <xdr:sp macro="" textlink="">
      <xdr:nvSpPr>
        <xdr:cNvPr id="801" name="円/楕円 800"/>
        <xdr:cNvSpPr/>
      </xdr:nvSpPr>
      <xdr:spPr>
        <a:xfrm>
          <a:off x="18605500" y="1011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95641</xdr:rowOff>
    </xdr:from>
    <xdr:ext cx="469744" cy="259045"/>
    <xdr:sp macro="" textlink="">
      <xdr:nvSpPr>
        <xdr:cNvPr id="802" name="テキスト ボックス 801"/>
        <xdr:cNvSpPr txBox="1"/>
      </xdr:nvSpPr>
      <xdr:spPr>
        <a:xfrm>
          <a:off x="18421427" y="1021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39,707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1" name="テキスト ボックス 82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28219</xdr:rowOff>
    </xdr:from>
    <xdr:to>
      <xdr:col>32</xdr:col>
      <xdr:colOff>186689</xdr:colOff>
      <xdr:row>79</xdr:row>
      <xdr:rowOff>16841</xdr:rowOff>
    </xdr:to>
    <xdr:cxnSp macro="">
      <xdr:nvCxnSpPr>
        <xdr:cNvPr id="827" name="直線コネクタ 826"/>
        <xdr:cNvCxnSpPr/>
      </xdr:nvCxnSpPr>
      <xdr:spPr>
        <a:xfrm flipV="1">
          <a:off x="22159595" y="12201169"/>
          <a:ext cx="1269" cy="13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20668</xdr:rowOff>
    </xdr:from>
    <xdr:ext cx="534377" cy="259045"/>
    <xdr:sp macro="" textlink="">
      <xdr:nvSpPr>
        <xdr:cNvPr id="828" name="繰出金最小値テキスト"/>
        <xdr:cNvSpPr txBox="1"/>
      </xdr:nvSpPr>
      <xdr:spPr>
        <a:xfrm>
          <a:off x="22212300" y="135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32,174</a:t>
          </a:r>
          <a:endParaRPr kumimoji="1" lang="ja-JP" altLang="en-US" sz="1000" b="1">
            <a:latin typeface="ＭＳ Ｐゴシック"/>
          </a:endParaRPr>
        </a:p>
      </xdr:txBody>
    </xdr:sp>
    <xdr:clientData/>
  </xdr:oneCellAnchor>
  <xdr:twoCellAnchor>
    <xdr:from>
      <xdr:col>32</xdr:col>
      <xdr:colOff>98425</xdr:colOff>
      <xdr:row>79</xdr:row>
      <xdr:rowOff>16841</xdr:rowOff>
    </xdr:from>
    <xdr:to>
      <xdr:col>32</xdr:col>
      <xdr:colOff>276225</xdr:colOff>
      <xdr:row>79</xdr:row>
      <xdr:rowOff>16841</xdr:rowOff>
    </xdr:to>
    <xdr:cxnSp macro="">
      <xdr:nvCxnSpPr>
        <xdr:cNvPr id="829" name="直線コネクタ 828"/>
        <xdr:cNvCxnSpPr/>
      </xdr:nvCxnSpPr>
      <xdr:spPr>
        <a:xfrm>
          <a:off x="22072600" y="1356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146346</xdr:rowOff>
    </xdr:from>
    <xdr:ext cx="599010" cy="259045"/>
    <xdr:sp macro="" textlink="">
      <xdr:nvSpPr>
        <xdr:cNvPr id="830" name="繰出金最大値テキスト"/>
        <xdr:cNvSpPr txBox="1"/>
      </xdr:nvSpPr>
      <xdr:spPr>
        <a:xfrm>
          <a:off x="22212300" y="11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139,278</a:t>
          </a:r>
          <a:endParaRPr kumimoji="1" lang="ja-JP" altLang="en-US" sz="1000" b="1">
            <a:latin typeface="ＭＳ Ｐゴシック"/>
          </a:endParaRPr>
        </a:p>
      </xdr:txBody>
    </xdr:sp>
    <xdr:clientData/>
  </xdr:oneCellAnchor>
  <xdr:twoCellAnchor>
    <xdr:from>
      <xdr:col>32</xdr:col>
      <xdr:colOff>98425</xdr:colOff>
      <xdr:row>71</xdr:row>
      <xdr:rowOff>28219</xdr:rowOff>
    </xdr:from>
    <xdr:to>
      <xdr:col>32</xdr:col>
      <xdr:colOff>276225</xdr:colOff>
      <xdr:row>71</xdr:row>
      <xdr:rowOff>28219</xdr:rowOff>
    </xdr:to>
    <xdr:cxnSp macro="">
      <xdr:nvCxnSpPr>
        <xdr:cNvPr id="831" name="直線コネクタ 830"/>
        <xdr:cNvCxnSpPr/>
      </xdr:nvCxnSpPr>
      <xdr:spPr>
        <a:xfrm>
          <a:off x="22072600" y="1220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39421</xdr:rowOff>
    </xdr:from>
    <xdr:to>
      <xdr:col>32</xdr:col>
      <xdr:colOff>187325</xdr:colOff>
      <xdr:row>78</xdr:row>
      <xdr:rowOff>40500</xdr:rowOff>
    </xdr:to>
    <xdr:cxnSp macro="">
      <xdr:nvCxnSpPr>
        <xdr:cNvPr id="832" name="直線コネクタ 831"/>
        <xdr:cNvCxnSpPr/>
      </xdr:nvCxnSpPr>
      <xdr:spPr>
        <a:xfrm flipV="1">
          <a:off x="21323300" y="13412521"/>
          <a:ext cx="8382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119702</xdr:rowOff>
    </xdr:from>
    <xdr:ext cx="534377" cy="259045"/>
    <xdr:sp macro="" textlink="">
      <xdr:nvSpPr>
        <xdr:cNvPr id="833" name="繰出金平均値テキスト"/>
        <xdr:cNvSpPr txBox="1"/>
      </xdr:nvSpPr>
      <xdr:spPr>
        <a:xfrm>
          <a:off x="22212300" y="12978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62,376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96825</xdr:rowOff>
    </xdr:from>
    <xdr:to>
      <xdr:col>32</xdr:col>
      <xdr:colOff>238125</xdr:colOff>
      <xdr:row>77</xdr:row>
      <xdr:rowOff>26975</xdr:rowOff>
    </xdr:to>
    <xdr:sp macro="" textlink="">
      <xdr:nvSpPr>
        <xdr:cNvPr id="834" name="フローチャート : 判断 833"/>
        <xdr:cNvSpPr/>
      </xdr:nvSpPr>
      <xdr:spPr>
        <a:xfrm>
          <a:off x="221107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40500</xdr:rowOff>
    </xdr:from>
    <xdr:to>
      <xdr:col>31</xdr:col>
      <xdr:colOff>34925</xdr:colOff>
      <xdr:row>78</xdr:row>
      <xdr:rowOff>78893</xdr:rowOff>
    </xdr:to>
    <xdr:cxnSp macro="">
      <xdr:nvCxnSpPr>
        <xdr:cNvPr id="835" name="直線コネクタ 834"/>
        <xdr:cNvCxnSpPr/>
      </xdr:nvCxnSpPr>
      <xdr:spPr>
        <a:xfrm flipV="1">
          <a:off x="20434300" y="13413600"/>
          <a:ext cx="889000" cy="3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50355</xdr:rowOff>
    </xdr:from>
    <xdr:to>
      <xdr:col>31</xdr:col>
      <xdr:colOff>85725</xdr:colOff>
      <xdr:row>76</xdr:row>
      <xdr:rowOff>151955</xdr:rowOff>
    </xdr:to>
    <xdr:sp macro="" textlink="">
      <xdr:nvSpPr>
        <xdr:cNvPr id="836" name="フローチャート : 判断 835"/>
        <xdr:cNvSpPr/>
      </xdr:nvSpPr>
      <xdr:spPr>
        <a:xfrm>
          <a:off x="21272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168483</xdr:rowOff>
    </xdr:from>
    <xdr:ext cx="534377" cy="259045"/>
    <xdr:sp macro="" textlink="">
      <xdr:nvSpPr>
        <xdr:cNvPr id="837" name="テキスト ボックス 836"/>
        <xdr:cNvSpPr txBox="1"/>
      </xdr:nvSpPr>
      <xdr:spPr>
        <a:xfrm>
          <a:off x="21056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78893</xdr:rowOff>
    </xdr:from>
    <xdr:to>
      <xdr:col>29</xdr:col>
      <xdr:colOff>517525</xdr:colOff>
      <xdr:row>78</xdr:row>
      <xdr:rowOff>94729</xdr:rowOff>
    </xdr:to>
    <xdr:cxnSp macro="">
      <xdr:nvCxnSpPr>
        <xdr:cNvPr id="838" name="直線コネクタ 837"/>
        <xdr:cNvCxnSpPr/>
      </xdr:nvCxnSpPr>
      <xdr:spPr>
        <a:xfrm flipV="1">
          <a:off x="19545300" y="13451993"/>
          <a:ext cx="889000" cy="1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111227</xdr:rowOff>
    </xdr:from>
    <xdr:to>
      <xdr:col>29</xdr:col>
      <xdr:colOff>568325</xdr:colOff>
      <xdr:row>77</xdr:row>
      <xdr:rowOff>41377</xdr:rowOff>
    </xdr:to>
    <xdr:sp macro="" textlink="">
      <xdr:nvSpPr>
        <xdr:cNvPr id="839" name="フローチャート : 判断 838"/>
        <xdr:cNvSpPr/>
      </xdr:nvSpPr>
      <xdr:spPr>
        <a:xfrm>
          <a:off x="20383500" y="1314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57904</xdr:rowOff>
    </xdr:from>
    <xdr:ext cx="534377" cy="259045"/>
    <xdr:sp macro="" textlink="">
      <xdr:nvSpPr>
        <xdr:cNvPr id="840" name="テキスト ボックス 839"/>
        <xdr:cNvSpPr txBox="1"/>
      </xdr:nvSpPr>
      <xdr:spPr>
        <a:xfrm>
          <a:off x="20167111" y="1291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37325</xdr:rowOff>
    </xdr:from>
    <xdr:to>
      <xdr:col>28</xdr:col>
      <xdr:colOff>314325</xdr:colOff>
      <xdr:row>78</xdr:row>
      <xdr:rowOff>94729</xdr:rowOff>
    </xdr:to>
    <xdr:cxnSp macro="">
      <xdr:nvCxnSpPr>
        <xdr:cNvPr id="841" name="直線コネクタ 840"/>
        <xdr:cNvCxnSpPr/>
      </xdr:nvCxnSpPr>
      <xdr:spPr>
        <a:xfrm>
          <a:off x="18656300" y="13410425"/>
          <a:ext cx="889000" cy="5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149034</xdr:rowOff>
    </xdr:from>
    <xdr:to>
      <xdr:col>28</xdr:col>
      <xdr:colOff>365125</xdr:colOff>
      <xdr:row>77</xdr:row>
      <xdr:rowOff>79184</xdr:rowOff>
    </xdr:to>
    <xdr:sp macro="" textlink="">
      <xdr:nvSpPr>
        <xdr:cNvPr id="842" name="フローチャート : 判断 841"/>
        <xdr:cNvSpPr/>
      </xdr:nvSpPr>
      <xdr:spPr>
        <a:xfrm>
          <a:off x="19494500" y="1317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95711</xdr:rowOff>
    </xdr:from>
    <xdr:ext cx="534377" cy="259045"/>
    <xdr:sp macro="" textlink="">
      <xdr:nvSpPr>
        <xdr:cNvPr id="843" name="テキスト ボックス 842"/>
        <xdr:cNvSpPr txBox="1"/>
      </xdr:nvSpPr>
      <xdr:spPr>
        <a:xfrm>
          <a:off x="19278111" y="1295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161468</xdr:rowOff>
    </xdr:from>
    <xdr:to>
      <xdr:col>27</xdr:col>
      <xdr:colOff>161925</xdr:colOff>
      <xdr:row>77</xdr:row>
      <xdr:rowOff>91618</xdr:rowOff>
    </xdr:to>
    <xdr:sp macro="" textlink="">
      <xdr:nvSpPr>
        <xdr:cNvPr id="844" name="フローチャート : 判断 843"/>
        <xdr:cNvSpPr/>
      </xdr:nvSpPr>
      <xdr:spPr>
        <a:xfrm>
          <a:off x="18605500" y="1319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108145</xdr:rowOff>
    </xdr:from>
    <xdr:ext cx="534377" cy="259045"/>
    <xdr:sp macro="" textlink="">
      <xdr:nvSpPr>
        <xdr:cNvPr id="845" name="テキスト ボックス 844"/>
        <xdr:cNvSpPr txBox="1"/>
      </xdr:nvSpPr>
      <xdr:spPr>
        <a:xfrm>
          <a:off x="18389111" y="1296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160071</xdr:rowOff>
    </xdr:from>
    <xdr:to>
      <xdr:col>32</xdr:col>
      <xdr:colOff>238125</xdr:colOff>
      <xdr:row>78</xdr:row>
      <xdr:rowOff>90221</xdr:rowOff>
    </xdr:to>
    <xdr:sp macro="" textlink="">
      <xdr:nvSpPr>
        <xdr:cNvPr id="851" name="円/楕円 850"/>
        <xdr:cNvSpPr/>
      </xdr:nvSpPr>
      <xdr:spPr>
        <a:xfrm>
          <a:off x="22110700" y="1336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138498</xdr:rowOff>
    </xdr:from>
    <xdr:ext cx="534377" cy="259045"/>
    <xdr:sp macro="" textlink="">
      <xdr:nvSpPr>
        <xdr:cNvPr id="852" name="繰出金該当値テキスト"/>
        <xdr:cNvSpPr txBox="1"/>
      </xdr:nvSpPr>
      <xdr:spPr>
        <a:xfrm>
          <a:off x="22212300" y="1334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43,896</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161150</xdr:rowOff>
    </xdr:from>
    <xdr:to>
      <xdr:col>31</xdr:col>
      <xdr:colOff>85725</xdr:colOff>
      <xdr:row>78</xdr:row>
      <xdr:rowOff>91300</xdr:rowOff>
    </xdr:to>
    <xdr:sp macro="" textlink="">
      <xdr:nvSpPr>
        <xdr:cNvPr id="853" name="円/楕円 852"/>
        <xdr:cNvSpPr/>
      </xdr:nvSpPr>
      <xdr:spPr>
        <a:xfrm>
          <a:off x="21272500" y="1336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82427</xdr:rowOff>
    </xdr:from>
    <xdr:ext cx="534377" cy="259045"/>
    <xdr:sp macro="" textlink="">
      <xdr:nvSpPr>
        <xdr:cNvPr id="854" name="テキスト ボックス 853"/>
        <xdr:cNvSpPr txBox="1"/>
      </xdr:nvSpPr>
      <xdr:spPr>
        <a:xfrm>
          <a:off x="21056111" y="1345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43,811</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28093</xdr:rowOff>
    </xdr:from>
    <xdr:to>
      <xdr:col>29</xdr:col>
      <xdr:colOff>568325</xdr:colOff>
      <xdr:row>78</xdr:row>
      <xdr:rowOff>129693</xdr:rowOff>
    </xdr:to>
    <xdr:sp macro="" textlink="">
      <xdr:nvSpPr>
        <xdr:cNvPr id="855" name="円/楕円 854"/>
        <xdr:cNvSpPr/>
      </xdr:nvSpPr>
      <xdr:spPr>
        <a:xfrm>
          <a:off x="20383500" y="1340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120820</xdr:rowOff>
    </xdr:from>
    <xdr:ext cx="534377" cy="259045"/>
    <xdr:sp macro="" textlink="">
      <xdr:nvSpPr>
        <xdr:cNvPr id="856" name="テキスト ボックス 855"/>
        <xdr:cNvSpPr txBox="1"/>
      </xdr:nvSpPr>
      <xdr:spPr>
        <a:xfrm>
          <a:off x="20167111" y="1349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40,788</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43929</xdr:rowOff>
    </xdr:from>
    <xdr:to>
      <xdr:col>28</xdr:col>
      <xdr:colOff>365125</xdr:colOff>
      <xdr:row>78</xdr:row>
      <xdr:rowOff>145529</xdr:rowOff>
    </xdr:to>
    <xdr:sp macro="" textlink="">
      <xdr:nvSpPr>
        <xdr:cNvPr id="857" name="円/楕円 856"/>
        <xdr:cNvSpPr/>
      </xdr:nvSpPr>
      <xdr:spPr>
        <a:xfrm>
          <a:off x="19494500" y="1341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136656</xdr:rowOff>
    </xdr:from>
    <xdr:ext cx="534377" cy="259045"/>
    <xdr:sp macro="" textlink="">
      <xdr:nvSpPr>
        <xdr:cNvPr id="858" name="テキスト ボックス 857"/>
        <xdr:cNvSpPr txBox="1"/>
      </xdr:nvSpPr>
      <xdr:spPr>
        <a:xfrm>
          <a:off x="19278111" y="1350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39,541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157975</xdr:rowOff>
    </xdr:from>
    <xdr:to>
      <xdr:col>27</xdr:col>
      <xdr:colOff>161925</xdr:colOff>
      <xdr:row>78</xdr:row>
      <xdr:rowOff>88125</xdr:rowOff>
    </xdr:to>
    <xdr:sp macro="" textlink="">
      <xdr:nvSpPr>
        <xdr:cNvPr id="859" name="円/楕円 858"/>
        <xdr:cNvSpPr/>
      </xdr:nvSpPr>
      <xdr:spPr>
        <a:xfrm>
          <a:off x="18605500" y="1335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79252</xdr:rowOff>
    </xdr:from>
    <xdr:ext cx="534377" cy="259045"/>
    <xdr:sp macro="" textlink="">
      <xdr:nvSpPr>
        <xdr:cNvPr id="860" name="テキスト ボックス 859"/>
        <xdr:cNvSpPr txBox="1"/>
      </xdr:nvSpPr>
      <xdr:spPr>
        <a:xfrm>
          <a:off x="18389111" y="1345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44,061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1" name="直線コネクタ 87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2" name="テキスト ボックス 87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3" name="直線コネクタ 87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4" name="テキスト ボックス 873"/>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5" name="直線コネクタ 87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6" name="テキスト ボックス 875"/>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7" name="直線コネクタ 87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8" name="テキスト ボックス 877"/>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9" name="直線コネクタ 87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80" name="テキスト ボックス 879"/>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2" name="テキスト ボックス 88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4" name="直線コネクタ 88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6" name="直線コネクタ 88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8" name="直線コネクタ 88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9" name="直線コネクタ 88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9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1" name="フローチャート : 判断 89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2" name="直線コネクタ 89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3" name="フローチャート : 判断 89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4" name="テキスト ボックス 893"/>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5" name="直線コネクタ 89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90</xdr:row>
      <xdr:rowOff>50800</xdr:rowOff>
    </xdr:from>
    <xdr:to>
      <xdr:col>29</xdr:col>
      <xdr:colOff>568325</xdr:colOff>
      <xdr:row>90</xdr:row>
      <xdr:rowOff>152400</xdr:rowOff>
    </xdr:to>
    <xdr:sp macro="" textlink="">
      <xdr:nvSpPr>
        <xdr:cNvPr id="896" name="フローチャート : 判断 895"/>
        <xdr:cNvSpPr/>
      </xdr:nvSpPr>
      <xdr:spPr>
        <a:xfrm>
          <a:off x="20383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168927</xdr:rowOff>
    </xdr:from>
    <xdr:ext cx="313932" cy="259045"/>
    <xdr:sp macro="" textlink="">
      <xdr:nvSpPr>
        <xdr:cNvPr id="897" name="テキスト ボックス 896"/>
        <xdr:cNvSpPr txBox="1"/>
      </xdr:nvSpPr>
      <xdr:spPr>
        <a:xfrm>
          <a:off x="20277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8" name="直線コネクタ 89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9" name="フローチャート : 判断 89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0" name="テキスト ボックス 899"/>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01" name="フローチャート : 判断 90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02" name="テキスト ボックス 901"/>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8" name="円/楕円 90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0" name="円/楕円 90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1" name="テキスト ボックス 910"/>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2" name="円/楕円 91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13" name="テキスト ボックス 912"/>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4" name="円/楕円 91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5" name="テキスト ボックス 914"/>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6" name="円/楕円 91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7" name="テキスト ボックス 916"/>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年度の本町の特徴として、旧志雄病院の移転改築事業に対する企業会計への</a:t>
          </a:r>
          <a:r>
            <a:rPr kumimoji="1" lang="ja-JP" altLang="en-US" sz="1100">
              <a:solidFill>
                <a:schemeClr val="dk1"/>
              </a:solidFill>
              <a:effectLst/>
              <a:latin typeface="+mn-lt"/>
              <a:ea typeface="+mn-ea"/>
              <a:cs typeface="+mn-cs"/>
            </a:rPr>
            <a:t>繰出金・出</a:t>
          </a:r>
          <a:r>
            <a:rPr kumimoji="1" lang="ja-JP" altLang="ja-JP" sz="1100">
              <a:solidFill>
                <a:schemeClr val="dk1"/>
              </a:solidFill>
              <a:effectLst/>
              <a:latin typeface="+mn-lt"/>
              <a:ea typeface="+mn-ea"/>
              <a:cs typeface="+mn-cs"/>
            </a:rPr>
            <a:t>資金により、</a:t>
          </a:r>
          <a:r>
            <a:rPr kumimoji="1" lang="ja-JP" altLang="en-US" sz="1100">
              <a:solidFill>
                <a:schemeClr val="dk1"/>
              </a:solidFill>
              <a:effectLst/>
              <a:latin typeface="+mn-lt"/>
              <a:ea typeface="+mn-ea"/>
              <a:cs typeface="+mn-cs"/>
            </a:rPr>
            <a:t>補助費等・投資及び出資金</a:t>
          </a:r>
          <a:r>
            <a:rPr kumimoji="1" lang="ja-JP" altLang="ja-JP" sz="1100">
              <a:solidFill>
                <a:schemeClr val="dk1"/>
              </a:solidFill>
              <a:effectLst/>
              <a:latin typeface="+mn-lt"/>
              <a:ea typeface="+mn-ea"/>
              <a:cs typeface="+mn-cs"/>
            </a:rPr>
            <a:t>が大幅に増額したことが挙げられる。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補助費等が高水準なのは、一部事務組合への負担金や、下水道事業への繰出が高額なことも影響している。本町の下水道事業は、地方公営企業法の財務適用をしている関係上、「補助費等」へ計上されていることもあり、「補助費等」は高水準で推移している反面、「繰出金」は低水準で推移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その他の特徴として、住民一人当たり公債費が</a:t>
          </a:r>
          <a:r>
            <a:rPr kumimoji="1" lang="en-US" altLang="ja-JP" sz="1100">
              <a:solidFill>
                <a:schemeClr val="dk1"/>
              </a:solidFill>
              <a:effectLst/>
              <a:latin typeface="+mn-lt"/>
              <a:ea typeface="+mn-ea"/>
              <a:cs typeface="+mn-cs"/>
            </a:rPr>
            <a:t>118,986</a:t>
          </a:r>
          <a:r>
            <a:rPr kumimoji="1" lang="ja-JP" altLang="ja-JP" sz="1100">
              <a:solidFill>
                <a:schemeClr val="dk1"/>
              </a:solidFill>
              <a:effectLst/>
              <a:latin typeface="+mn-lt"/>
              <a:ea typeface="+mn-ea"/>
              <a:cs typeface="+mn-cs"/>
            </a:rPr>
            <a:t>円と類似団体内でも高額で推移していることが挙げられる。これは、近年の合併関連事業や過去の大型施設整備事業に加え、繰上償還を実施している影響である。全国的にも実質公債費比率が高いことから、今後も縁故債の繰上償還の実施、借入時には据置期間・金利設定の精査、交付税算入率の高い地方債の選択などにより、将来の公債費負担額の軽減に努め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比較的低水準で推移しているものとしては、普通建設事業費・物件費・人件費が挙げられる。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全国的にも、高齢化による扶助費の増を、人件費では平成の大合併や人口減少に対応した職員削減、物件費では行財政改革の推進による削減、普通建設事業費では余剰施設の統廃合により財源を捻出している時流に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本町も同様の傾向が見て取れるが、インフラ資産等の老朽化の対応が顕在化しており、維持補修費が増加傾向にある。公共施設の適正配置等により、今後も</a:t>
          </a:r>
          <a:r>
            <a:rPr kumimoji="1" lang="ja-JP" altLang="ja-JP" sz="1100">
              <a:solidFill>
                <a:schemeClr val="dk1"/>
              </a:solidFill>
              <a:effectLst/>
              <a:latin typeface="+mn-lt"/>
              <a:ea typeface="+mn-ea"/>
              <a:cs typeface="+mn-cs"/>
            </a:rPr>
            <a:t>更なる財政健全化に取り組んでいく。</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石川県宝達志水町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13,629
13,484
111.52
8,696,838
8,428,478
266,310
5,287,908
10,570,578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97.2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7602</xdr:rowOff>
    </xdr:from>
    <xdr:to>
      <xdr:col>6</xdr:col>
      <xdr:colOff>510540</xdr:colOff>
      <xdr:row>39</xdr:row>
      <xdr:rowOff>54139</xdr:rowOff>
    </xdr:to>
    <xdr:cxnSp macro="">
      <xdr:nvCxnSpPr>
        <xdr:cNvPr id="58" name="直線コネクタ 57"/>
        <xdr:cNvCxnSpPr/>
      </xdr:nvCxnSpPr>
      <xdr:spPr>
        <a:xfrm flipV="1">
          <a:off x="4633595" y="5151102"/>
          <a:ext cx="1270" cy="158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57966</xdr:rowOff>
    </xdr:from>
    <xdr:ext cx="469744" cy="259045"/>
    <xdr:sp macro="" textlink="">
      <xdr:nvSpPr>
        <xdr:cNvPr id="59" name="議会費最小値テキスト"/>
        <xdr:cNvSpPr txBox="1"/>
      </xdr:nvSpPr>
      <xdr:spPr>
        <a:xfrm>
          <a:off x="4686300" y="674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a:t>
          </a:r>
          <a:endParaRPr kumimoji="1" lang="ja-JP" altLang="en-US" sz="1000" b="1">
            <a:latin typeface="ＭＳ Ｐゴシック"/>
          </a:endParaRPr>
        </a:p>
      </xdr:txBody>
    </xdr:sp>
    <xdr:clientData/>
  </xdr:oneCellAnchor>
  <xdr:twoCellAnchor>
    <xdr:from>
      <xdr:col>6</xdr:col>
      <xdr:colOff>422275</xdr:colOff>
      <xdr:row>39</xdr:row>
      <xdr:rowOff>54139</xdr:rowOff>
    </xdr:from>
    <xdr:to>
      <xdr:col>6</xdr:col>
      <xdr:colOff>600075</xdr:colOff>
      <xdr:row>39</xdr:row>
      <xdr:rowOff>54139</xdr:rowOff>
    </xdr:to>
    <xdr:cxnSp macro="">
      <xdr:nvCxnSpPr>
        <xdr:cNvPr id="60" name="直線コネクタ 59"/>
        <xdr:cNvCxnSpPr/>
      </xdr:nvCxnSpPr>
      <xdr:spPr>
        <a:xfrm>
          <a:off x="4546600" y="6740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125729</xdr:rowOff>
    </xdr:from>
    <xdr:ext cx="534377" cy="259045"/>
    <xdr:sp macro="" textlink="">
      <xdr:nvSpPr>
        <xdr:cNvPr id="61" name="議会費最大値テキスト"/>
        <xdr:cNvSpPr txBox="1"/>
      </xdr:nvSpPr>
      <xdr:spPr>
        <a:xfrm>
          <a:off x="4686300" y="49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14,009</a:t>
          </a:r>
          <a:endParaRPr kumimoji="1" lang="ja-JP" altLang="en-US" sz="1000" b="1">
            <a:latin typeface="ＭＳ Ｐゴシック"/>
          </a:endParaRPr>
        </a:p>
      </xdr:txBody>
    </xdr:sp>
    <xdr:clientData/>
  </xdr:oneCellAnchor>
  <xdr:twoCellAnchor>
    <xdr:from>
      <xdr:col>6</xdr:col>
      <xdr:colOff>422275</xdr:colOff>
      <xdr:row>30</xdr:row>
      <xdr:rowOff>7602</xdr:rowOff>
    </xdr:from>
    <xdr:to>
      <xdr:col>6</xdr:col>
      <xdr:colOff>600075</xdr:colOff>
      <xdr:row>30</xdr:row>
      <xdr:rowOff>7602</xdr:rowOff>
    </xdr:to>
    <xdr:cxnSp macro="">
      <xdr:nvCxnSpPr>
        <xdr:cNvPr id="62" name="直線コネクタ 61"/>
        <xdr:cNvCxnSpPr/>
      </xdr:nvCxnSpPr>
      <xdr:spPr>
        <a:xfrm>
          <a:off x="4546600" y="5151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66548</xdr:rowOff>
    </xdr:from>
    <xdr:to>
      <xdr:col>6</xdr:col>
      <xdr:colOff>511175</xdr:colOff>
      <xdr:row>37</xdr:row>
      <xdr:rowOff>48423</xdr:rowOff>
    </xdr:to>
    <xdr:cxnSp macro="">
      <xdr:nvCxnSpPr>
        <xdr:cNvPr id="63" name="直線コネクタ 62"/>
        <xdr:cNvCxnSpPr/>
      </xdr:nvCxnSpPr>
      <xdr:spPr>
        <a:xfrm>
          <a:off x="3797300" y="6238748"/>
          <a:ext cx="838200" cy="15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156844</xdr:rowOff>
    </xdr:from>
    <xdr:ext cx="469744" cy="259045"/>
    <xdr:sp macro="" textlink="">
      <xdr:nvSpPr>
        <xdr:cNvPr id="64" name="議会費平均値テキスト"/>
        <xdr:cNvSpPr txBox="1"/>
      </xdr:nvSpPr>
      <xdr:spPr>
        <a:xfrm>
          <a:off x="4686300" y="6157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133967</xdr:rowOff>
    </xdr:from>
    <xdr:to>
      <xdr:col>6</xdr:col>
      <xdr:colOff>561975</xdr:colOff>
      <xdr:row>37</xdr:row>
      <xdr:rowOff>64117</xdr:rowOff>
    </xdr:to>
    <xdr:sp macro="" textlink="">
      <xdr:nvSpPr>
        <xdr:cNvPr id="65" name="フローチャート : 判断 64"/>
        <xdr:cNvSpPr/>
      </xdr:nvSpPr>
      <xdr:spPr>
        <a:xfrm>
          <a:off x="45847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66548</xdr:rowOff>
    </xdr:from>
    <xdr:to>
      <xdr:col>5</xdr:col>
      <xdr:colOff>358775</xdr:colOff>
      <xdr:row>36</xdr:row>
      <xdr:rowOff>163050</xdr:rowOff>
    </xdr:to>
    <xdr:cxnSp macro="">
      <xdr:nvCxnSpPr>
        <xdr:cNvPr id="66" name="直線コネクタ 65"/>
        <xdr:cNvCxnSpPr/>
      </xdr:nvCxnSpPr>
      <xdr:spPr>
        <a:xfrm flipV="1">
          <a:off x="2908300" y="6238748"/>
          <a:ext cx="889000" cy="9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58529</xdr:rowOff>
    </xdr:from>
    <xdr:to>
      <xdr:col>5</xdr:col>
      <xdr:colOff>409575</xdr:colOff>
      <xdr:row>36</xdr:row>
      <xdr:rowOff>160129</xdr:rowOff>
    </xdr:to>
    <xdr:sp macro="" textlink="">
      <xdr:nvSpPr>
        <xdr:cNvPr id="67" name="フローチャート : 判断 66"/>
        <xdr:cNvSpPr/>
      </xdr:nvSpPr>
      <xdr:spPr>
        <a:xfrm>
          <a:off x="3746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151256</xdr:rowOff>
    </xdr:from>
    <xdr:ext cx="469744" cy="259045"/>
    <xdr:sp macro="" textlink="">
      <xdr:nvSpPr>
        <xdr:cNvPr id="68" name="テキスト ボックス 67"/>
        <xdr:cNvSpPr txBox="1"/>
      </xdr:nvSpPr>
      <xdr:spPr>
        <a:xfrm>
          <a:off x="3562427" y="63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115207</xdr:rowOff>
    </xdr:from>
    <xdr:to>
      <xdr:col>4</xdr:col>
      <xdr:colOff>155575</xdr:colOff>
      <xdr:row>36</xdr:row>
      <xdr:rowOff>163050</xdr:rowOff>
    </xdr:to>
    <xdr:cxnSp macro="">
      <xdr:nvCxnSpPr>
        <xdr:cNvPr id="69" name="直線コネクタ 68"/>
        <xdr:cNvCxnSpPr/>
      </xdr:nvCxnSpPr>
      <xdr:spPr>
        <a:xfrm>
          <a:off x="2019300" y="6287407"/>
          <a:ext cx="889000" cy="4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33710</xdr:rowOff>
    </xdr:from>
    <xdr:to>
      <xdr:col>4</xdr:col>
      <xdr:colOff>206375</xdr:colOff>
      <xdr:row>36</xdr:row>
      <xdr:rowOff>135310</xdr:rowOff>
    </xdr:to>
    <xdr:sp macro="" textlink="">
      <xdr:nvSpPr>
        <xdr:cNvPr id="70" name="フローチャート : 判断 69"/>
        <xdr:cNvSpPr/>
      </xdr:nvSpPr>
      <xdr:spPr>
        <a:xfrm>
          <a:off x="2857500" y="620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151837</xdr:rowOff>
    </xdr:from>
    <xdr:ext cx="469744" cy="259045"/>
    <xdr:sp macro="" textlink="">
      <xdr:nvSpPr>
        <xdr:cNvPr id="71" name="テキスト ボックス 70"/>
        <xdr:cNvSpPr txBox="1"/>
      </xdr:nvSpPr>
      <xdr:spPr>
        <a:xfrm>
          <a:off x="2673427" y="598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115207</xdr:rowOff>
    </xdr:from>
    <xdr:to>
      <xdr:col>2</xdr:col>
      <xdr:colOff>638175</xdr:colOff>
      <xdr:row>36</xdr:row>
      <xdr:rowOff>136761</xdr:rowOff>
    </xdr:to>
    <xdr:cxnSp macro="">
      <xdr:nvCxnSpPr>
        <xdr:cNvPr id="72" name="直線コネクタ 71"/>
        <xdr:cNvCxnSpPr/>
      </xdr:nvCxnSpPr>
      <xdr:spPr>
        <a:xfrm flipV="1">
          <a:off x="1130300" y="6287407"/>
          <a:ext cx="8890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51671</xdr:rowOff>
    </xdr:from>
    <xdr:to>
      <xdr:col>3</xdr:col>
      <xdr:colOff>3175</xdr:colOff>
      <xdr:row>36</xdr:row>
      <xdr:rowOff>153271</xdr:rowOff>
    </xdr:to>
    <xdr:sp macro="" textlink="">
      <xdr:nvSpPr>
        <xdr:cNvPr id="73" name="フローチャート : 判断 72"/>
        <xdr:cNvSpPr/>
      </xdr:nvSpPr>
      <xdr:spPr>
        <a:xfrm>
          <a:off x="1968500" y="62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169798</xdr:rowOff>
    </xdr:from>
    <xdr:ext cx="469744" cy="259045"/>
    <xdr:sp macro="" textlink="">
      <xdr:nvSpPr>
        <xdr:cNvPr id="74" name="テキスト ボックス 73"/>
        <xdr:cNvSpPr txBox="1"/>
      </xdr:nvSpPr>
      <xdr:spPr>
        <a:xfrm>
          <a:off x="1784427" y="599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25382</xdr:rowOff>
    </xdr:from>
    <xdr:to>
      <xdr:col>1</xdr:col>
      <xdr:colOff>485775</xdr:colOff>
      <xdr:row>36</xdr:row>
      <xdr:rowOff>126982</xdr:rowOff>
    </xdr:to>
    <xdr:sp macro="" textlink="">
      <xdr:nvSpPr>
        <xdr:cNvPr id="75" name="フローチャート : 判断 74"/>
        <xdr:cNvSpPr/>
      </xdr:nvSpPr>
      <xdr:spPr>
        <a:xfrm>
          <a:off x="1079500" y="619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143509</xdr:rowOff>
    </xdr:from>
    <xdr:ext cx="469744" cy="259045"/>
    <xdr:sp macro="" textlink="">
      <xdr:nvSpPr>
        <xdr:cNvPr id="76" name="テキスト ボックス 75"/>
        <xdr:cNvSpPr txBox="1"/>
      </xdr:nvSpPr>
      <xdr:spPr>
        <a:xfrm>
          <a:off x="895427" y="597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169073</xdr:rowOff>
    </xdr:from>
    <xdr:to>
      <xdr:col>6</xdr:col>
      <xdr:colOff>561975</xdr:colOff>
      <xdr:row>37</xdr:row>
      <xdr:rowOff>99223</xdr:rowOff>
    </xdr:to>
    <xdr:sp macro="" textlink="">
      <xdr:nvSpPr>
        <xdr:cNvPr id="82" name="円/楕円 81"/>
        <xdr:cNvSpPr/>
      </xdr:nvSpPr>
      <xdr:spPr>
        <a:xfrm>
          <a:off x="4584700" y="634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147500</xdr:rowOff>
    </xdr:from>
    <xdr:ext cx="469744" cy="259045"/>
    <xdr:sp macro="" textlink="">
      <xdr:nvSpPr>
        <xdr:cNvPr id="83" name="議会費該当値テキスト"/>
        <xdr:cNvSpPr txBox="1"/>
      </xdr:nvSpPr>
      <xdr:spPr>
        <a:xfrm>
          <a:off x="4686300" y="6319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15748</xdr:rowOff>
    </xdr:from>
    <xdr:to>
      <xdr:col>5</xdr:col>
      <xdr:colOff>409575</xdr:colOff>
      <xdr:row>36</xdr:row>
      <xdr:rowOff>117348</xdr:rowOff>
    </xdr:to>
    <xdr:sp macro="" textlink="">
      <xdr:nvSpPr>
        <xdr:cNvPr id="84" name="円/楕円 83"/>
        <xdr:cNvSpPr/>
      </xdr:nvSpPr>
      <xdr:spPr>
        <a:xfrm>
          <a:off x="3746500" y="618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133875</xdr:rowOff>
    </xdr:from>
    <xdr:ext cx="469744" cy="259045"/>
    <xdr:sp macro="" textlink="">
      <xdr:nvSpPr>
        <xdr:cNvPr id="85" name="テキスト ボックス 84"/>
        <xdr:cNvSpPr txBox="1"/>
      </xdr:nvSpPr>
      <xdr:spPr>
        <a:xfrm>
          <a:off x="3562427" y="5963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112250</xdr:rowOff>
    </xdr:from>
    <xdr:to>
      <xdr:col>4</xdr:col>
      <xdr:colOff>206375</xdr:colOff>
      <xdr:row>37</xdr:row>
      <xdr:rowOff>42400</xdr:rowOff>
    </xdr:to>
    <xdr:sp macro="" textlink="">
      <xdr:nvSpPr>
        <xdr:cNvPr id="86" name="円/楕円 85"/>
        <xdr:cNvSpPr/>
      </xdr:nvSpPr>
      <xdr:spPr>
        <a:xfrm>
          <a:off x="2857500" y="628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33527</xdr:rowOff>
    </xdr:from>
    <xdr:ext cx="469744" cy="259045"/>
    <xdr:sp macro="" textlink="">
      <xdr:nvSpPr>
        <xdr:cNvPr id="87" name="テキスト ボックス 86"/>
        <xdr:cNvSpPr txBox="1"/>
      </xdr:nvSpPr>
      <xdr:spPr>
        <a:xfrm>
          <a:off x="2673427" y="637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64407</xdr:rowOff>
    </xdr:from>
    <xdr:to>
      <xdr:col>3</xdr:col>
      <xdr:colOff>3175</xdr:colOff>
      <xdr:row>36</xdr:row>
      <xdr:rowOff>166007</xdr:rowOff>
    </xdr:to>
    <xdr:sp macro="" textlink="">
      <xdr:nvSpPr>
        <xdr:cNvPr id="88" name="円/楕円 87"/>
        <xdr:cNvSpPr/>
      </xdr:nvSpPr>
      <xdr:spPr>
        <a:xfrm>
          <a:off x="1968500" y="623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157134</xdr:rowOff>
    </xdr:from>
    <xdr:ext cx="469744" cy="259045"/>
    <xdr:sp macro="" textlink="">
      <xdr:nvSpPr>
        <xdr:cNvPr id="89" name="テキスト ボックス 88"/>
        <xdr:cNvSpPr txBox="1"/>
      </xdr:nvSpPr>
      <xdr:spPr>
        <a:xfrm>
          <a:off x="1784427" y="632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85961</xdr:rowOff>
    </xdr:from>
    <xdr:to>
      <xdr:col>1</xdr:col>
      <xdr:colOff>485775</xdr:colOff>
      <xdr:row>37</xdr:row>
      <xdr:rowOff>16111</xdr:rowOff>
    </xdr:to>
    <xdr:sp macro="" textlink="">
      <xdr:nvSpPr>
        <xdr:cNvPr id="90" name="円/楕円 89"/>
        <xdr:cNvSpPr/>
      </xdr:nvSpPr>
      <xdr:spPr>
        <a:xfrm>
          <a:off x="1079500" y="625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7238</xdr:rowOff>
    </xdr:from>
    <xdr:ext cx="469744" cy="259045"/>
    <xdr:sp macro="" textlink="">
      <xdr:nvSpPr>
        <xdr:cNvPr id="91" name="テキスト ボックス 90"/>
        <xdr:cNvSpPr txBox="1"/>
      </xdr:nvSpPr>
      <xdr:spPr>
        <a:xfrm>
          <a:off x="895427" y="635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45,717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152578</xdr:rowOff>
    </xdr:from>
    <xdr:to>
      <xdr:col>6</xdr:col>
      <xdr:colOff>510540</xdr:colOff>
      <xdr:row>58</xdr:row>
      <xdr:rowOff>163851</xdr:rowOff>
    </xdr:to>
    <xdr:cxnSp macro="">
      <xdr:nvCxnSpPr>
        <xdr:cNvPr id="115" name="直線コネクタ 114"/>
        <xdr:cNvCxnSpPr/>
      </xdr:nvCxnSpPr>
      <xdr:spPr>
        <a:xfrm flipV="1">
          <a:off x="4633595" y="8725078"/>
          <a:ext cx="1270" cy="1382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167678</xdr:rowOff>
    </xdr:from>
    <xdr:ext cx="534377" cy="259045"/>
    <xdr:sp macro="" textlink="">
      <xdr:nvSpPr>
        <xdr:cNvPr id="116" name="総務費最小値テキスト"/>
        <xdr:cNvSpPr txBox="1"/>
      </xdr:nvSpPr>
      <xdr:spPr>
        <a:xfrm>
          <a:off x="4686300" y="1011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40,983</a:t>
          </a:r>
          <a:endParaRPr kumimoji="1" lang="ja-JP" altLang="en-US" sz="1000" b="1">
            <a:latin typeface="ＭＳ Ｐゴシック"/>
          </a:endParaRPr>
        </a:p>
      </xdr:txBody>
    </xdr:sp>
    <xdr:clientData/>
  </xdr:oneCellAnchor>
  <xdr:twoCellAnchor>
    <xdr:from>
      <xdr:col>6</xdr:col>
      <xdr:colOff>422275</xdr:colOff>
      <xdr:row>58</xdr:row>
      <xdr:rowOff>163851</xdr:rowOff>
    </xdr:from>
    <xdr:to>
      <xdr:col>6</xdr:col>
      <xdr:colOff>600075</xdr:colOff>
      <xdr:row>58</xdr:row>
      <xdr:rowOff>163851</xdr:rowOff>
    </xdr:to>
    <xdr:cxnSp macro="">
      <xdr:nvCxnSpPr>
        <xdr:cNvPr id="117" name="直線コネクタ 116"/>
        <xdr:cNvCxnSpPr/>
      </xdr:nvCxnSpPr>
      <xdr:spPr>
        <a:xfrm>
          <a:off x="4546600" y="1010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99255</xdr:rowOff>
    </xdr:from>
    <xdr:ext cx="690189" cy="259045"/>
    <xdr:sp macro="" textlink="">
      <xdr:nvSpPr>
        <xdr:cNvPr id="118" name="総務費最大値テキスト"/>
        <xdr:cNvSpPr txBox="1"/>
      </xdr:nvSpPr>
      <xdr:spPr>
        <a:xfrm>
          <a:off x="4686300" y="8500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1,129,860</a:t>
          </a:r>
          <a:endParaRPr kumimoji="1" lang="ja-JP" altLang="en-US" sz="1000" b="1">
            <a:latin typeface="ＭＳ Ｐゴシック"/>
          </a:endParaRPr>
        </a:p>
      </xdr:txBody>
    </xdr:sp>
    <xdr:clientData/>
  </xdr:oneCellAnchor>
  <xdr:twoCellAnchor>
    <xdr:from>
      <xdr:col>6</xdr:col>
      <xdr:colOff>422275</xdr:colOff>
      <xdr:row>50</xdr:row>
      <xdr:rowOff>152578</xdr:rowOff>
    </xdr:from>
    <xdr:to>
      <xdr:col>6</xdr:col>
      <xdr:colOff>600075</xdr:colOff>
      <xdr:row>50</xdr:row>
      <xdr:rowOff>152578</xdr:rowOff>
    </xdr:to>
    <xdr:cxnSp macro="">
      <xdr:nvCxnSpPr>
        <xdr:cNvPr id="119" name="直線コネクタ 118"/>
        <xdr:cNvCxnSpPr/>
      </xdr:nvCxnSpPr>
      <xdr:spPr>
        <a:xfrm>
          <a:off x="4546600" y="872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75175</xdr:rowOff>
    </xdr:from>
    <xdr:to>
      <xdr:col>6</xdr:col>
      <xdr:colOff>511175</xdr:colOff>
      <xdr:row>58</xdr:row>
      <xdr:rowOff>82834</xdr:rowOff>
    </xdr:to>
    <xdr:cxnSp macro="">
      <xdr:nvCxnSpPr>
        <xdr:cNvPr id="120" name="直線コネクタ 119"/>
        <xdr:cNvCxnSpPr/>
      </xdr:nvCxnSpPr>
      <xdr:spPr>
        <a:xfrm>
          <a:off x="3797300" y="10019275"/>
          <a:ext cx="838200" cy="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23645</xdr:rowOff>
    </xdr:from>
    <xdr:ext cx="534377" cy="259045"/>
    <xdr:sp macro="" textlink="">
      <xdr:nvSpPr>
        <xdr:cNvPr id="121" name="総務費平均値テキスト"/>
        <xdr:cNvSpPr txBox="1"/>
      </xdr:nvSpPr>
      <xdr:spPr>
        <a:xfrm>
          <a:off x="4686300" y="996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94,395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45218</xdr:rowOff>
    </xdr:from>
    <xdr:to>
      <xdr:col>6</xdr:col>
      <xdr:colOff>561975</xdr:colOff>
      <xdr:row>58</xdr:row>
      <xdr:rowOff>146818</xdr:rowOff>
    </xdr:to>
    <xdr:sp macro="" textlink="">
      <xdr:nvSpPr>
        <xdr:cNvPr id="122" name="フローチャート : 判断 121"/>
        <xdr:cNvSpPr/>
      </xdr:nvSpPr>
      <xdr:spPr>
        <a:xfrm>
          <a:off x="4584700" y="998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75175</xdr:rowOff>
    </xdr:from>
    <xdr:to>
      <xdr:col>5</xdr:col>
      <xdr:colOff>358775</xdr:colOff>
      <xdr:row>58</xdr:row>
      <xdr:rowOff>117621</xdr:rowOff>
    </xdr:to>
    <xdr:cxnSp macro="">
      <xdr:nvCxnSpPr>
        <xdr:cNvPr id="123" name="直線コネクタ 122"/>
        <xdr:cNvCxnSpPr/>
      </xdr:nvCxnSpPr>
      <xdr:spPr>
        <a:xfrm flipV="1">
          <a:off x="2908300" y="10019275"/>
          <a:ext cx="889000" cy="4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9825</xdr:rowOff>
    </xdr:from>
    <xdr:to>
      <xdr:col>5</xdr:col>
      <xdr:colOff>409575</xdr:colOff>
      <xdr:row>58</xdr:row>
      <xdr:rowOff>111425</xdr:rowOff>
    </xdr:to>
    <xdr:sp macro="" textlink="">
      <xdr:nvSpPr>
        <xdr:cNvPr id="124" name="フローチャート : 判断 123"/>
        <xdr:cNvSpPr/>
      </xdr:nvSpPr>
      <xdr:spPr>
        <a:xfrm>
          <a:off x="3746500" y="995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127952</xdr:rowOff>
    </xdr:from>
    <xdr:ext cx="599010" cy="259045"/>
    <xdr:sp macro="" textlink="">
      <xdr:nvSpPr>
        <xdr:cNvPr id="125" name="テキスト ボックス 124"/>
        <xdr:cNvSpPr txBox="1"/>
      </xdr:nvSpPr>
      <xdr:spPr>
        <a:xfrm>
          <a:off x="3497794" y="972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117621</xdr:rowOff>
    </xdr:from>
    <xdr:to>
      <xdr:col>4</xdr:col>
      <xdr:colOff>155575</xdr:colOff>
      <xdr:row>58</xdr:row>
      <xdr:rowOff>132280</xdr:rowOff>
    </xdr:to>
    <xdr:cxnSp macro="">
      <xdr:nvCxnSpPr>
        <xdr:cNvPr id="126" name="直線コネクタ 125"/>
        <xdr:cNvCxnSpPr/>
      </xdr:nvCxnSpPr>
      <xdr:spPr>
        <a:xfrm flipV="1">
          <a:off x="2019300" y="10061721"/>
          <a:ext cx="889000" cy="1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135399</xdr:rowOff>
    </xdr:from>
    <xdr:to>
      <xdr:col>4</xdr:col>
      <xdr:colOff>206375</xdr:colOff>
      <xdr:row>58</xdr:row>
      <xdr:rowOff>65549</xdr:rowOff>
    </xdr:to>
    <xdr:sp macro="" textlink="">
      <xdr:nvSpPr>
        <xdr:cNvPr id="127" name="フローチャート : 判断 126"/>
        <xdr:cNvSpPr/>
      </xdr:nvSpPr>
      <xdr:spPr>
        <a:xfrm>
          <a:off x="2857500" y="990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82076</xdr:rowOff>
    </xdr:from>
    <xdr:ext cx="599010" cy="259045"/>
    <xdr:sp macro="" textlink="">
      <xdr:nvSpPr>
        <xdr:cNvPr id="128" name="テキスト ボックス 127"/>
        <xdr:cNvSpPr txBox="1"/>
      </xdr:nvSpPr>
      <xdr:spPr>
        <a:xfrm>
          <a:off x="2608794" y="968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109394</xdr:rowOff>
    </xdr:from>
    <xdr:to>
      <xdr:col>2</xdr:col>
      <xdr:colOff>638175</xdr:colOff>
      <xdr:row>58</xdr:row>
      <xdr:rowOff>132280</xdr:rowOff>
    </xdr:to>
    <xdr:cxnSp macro="">
      <xdr:nvCxnSpPr>
        <xdr:cNvPr id="129" name="直線コネクタ 128"/>
        <xdr:cNvCxnSpPr/>
      </xdr:nvCxnSpPr>
      <xdr:spPr>
        <a:xfrm>
          <a:off x="1130300" y="10053494"/>
          <a:ext cx="889000" cy="2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34668</xdr:rowOff>
    </xdr:from>
    <xdr:to>
      <xdr:col>3</xdr:col>
      <xdr:colOff>3175</xdr:colOff>
      <xdr:row>58</xdr:row>
      <xdr:rowOff>136268</xdr:rowOff>
    </xdr:to>
    <xdr:sp macro="" textlink="">
      <xdr:nvSpPr>
        <xdr:cNvPr id="130" name="フローチャート : 判断 129"/>
        <xdr:cNvSpPr/>
      </xdr:nvSpPr>
      <xdr:spPr>
        <a:xfrm>
          <a:off x="1968500" y="997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152795</xdr:rowOff>
    </xdr:from>
    <xdr:ext cx="599010" cy="259045"/>
    <xdr:sp macro="" textlink="">
      <xdr:nvSpPr>
        <xdr:cNvPr id="131" name="テキスト ボックス 130"/>
        <xdr:cNvSpPr txBox="1"/>
      </xdr:nvSpPr>
      <xdr:spPr>
        <a:xfrm>
          <a:off x="1719794" y="9753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53309</xdr:rowOff>
    </xdr:from>
    <xdr:to>
      <xdr:col>1</xdr:col>
      <xdr:colOff>485775</xdr:colOff>
      <xdr:row>58</xdr:row>
      <xdr:rowOff>154909</xdr:rowOff>
    </xdr:to>
    <xdr:sp macro="" textlink="">
      <xdr:nvSpPr>
        <xdr:cNvPr id="132" name="フローチャート : 判断 131"/>
        <xdr:cNvSpPr/>
      </xdr:nvSpPr>
      <xdr:spPr>
        <a:xfrm>
          <a:off x="1079500" y="999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171436</xdr:rowOff>
    </xdr:from>
    <xdr:ext cx="534377" cy="259045"/>
    <xdr:sp macro="" textlink="">
      <xdr:nvSpPr>
        <xdr:cNvPr id="133" name="テキスト ボックス 132"/>
        <xdr:cNvSpPr txBox="1"/>
      </xdr:nvSpPr>
      <xdr:spPr>
        <a:xfrm>
          <a:off x="863111" y="977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32034</xdr:rowOff>
    </xdr:from>
    <xdr:to>
      <xdr:col>6</xdr:col>
      <xdr:colOff>561975</xdr:colOff>
      <xdr:row>58</xdr:row>
      <xdr:rowOff>133634</xdr:rowOff>
    </xdr:to>
    <xdr:sp macro="" textlink="">
      <xdr:nvSpPr>
        <xdr:cNvPr id="139" name="円/楕円 138"/>
        <xdr:cNvSpPr/>
      </xdr:nvSpPr>
      <xdr:spPr>
        <a:xfrm>
          <a:off x="4584700" y="997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162861</xdr:rowOff>
    </xdr:from>
    <xdr:ext cx="599010" cy="259045"/>
    <xdr:sp macro="" textlink="">
      <xdr:nvSpPr>
        <xdr:cNvPr id="140" name="総務費該当値テキスト"/>
        <xdr:cNvSpPr txBox="1"/>
      </xdr:nvSpPr>
      <xdr:spPr>
        <a:xfrm>
          <a:off x="4686300" y="9764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104,776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24375</xdr:rowOff>
    </xdr:from>
    <xdr:to>
      <xdr:col>5</xdr:col>
      <xdr:colOff>409575</xdr:colOff>
      <xdr:row>58</xdr:row>
      <xdr:rowOff>125975</xdr:rowOff>
    </xdr:to>
    <xdr:sp macro="" textlink="">
      <xdr:nvSpPr>
        <xdr:cNvPr id="141" name="円/楕円 140"/>
        <xdr:cNvSpPr/>
      </xdr:nvSpPr>
      <xdr:spPr>
        <a:xfrm>
          <a:off x="3746500" y="996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117102</xdr:rowOff>
    </xdr:from>
    <xdr:ext cx="599010" cy="259045"/>
    <xdr:sp macro="" textlink="">
      <xdr:nvSpPr>
        <xdr:cNvPr id="142" name="テキスト ボックス 141"/>
        <xdr:cNvSpPr txBox="1"/>
      </xdr:nvSpPr>
      <xdr:spPr>
        <a:xfrm>
          <a:off x="3497794" y="10061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110,807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66821</xdr:rowOff>
    </xdr:from>
    <xdr:to>
      <xdr:col>4</xdr:col>
      <xdr:colOff>206375</xdr:colOff>
      <xdr:row>58</xdr:row>
      <xdr:rowOff>168421</xdr:rowOff>
    </xdr:to>
    <xdr:sp macro="" textlink="">
      <xdr:nvSpPr>
        <xdr:cNvPr id="143" name="円/楕円 142"/>
        <xdr:cNvSpPr/>
      </xdr:nvSpPr>
      <xdr:spPr>
        <a:xfrm>
          <a:off x="2857500" y="1001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159548</xdr:rowOff>
    </xdr:from>
    <xdr:ext cx="534377" cy="259045"/>
    <xdr:sp macro="" textlink="">
      <xdr:nvSpPr>
        <xdr:cNvPr id="144" name="テキスト ボックス 143"/>
        <xdr:cNvSpPr txBox="1"/>
      </xdr:nvSpPr>
      <xdr:spPr>
        <a:xfrm>
          <a:off x="2641111" y="1010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77,385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81480</xdr:rowOff>
    </xdr:from>
    <xdr:to>
      <xdr:col>3</xdr:col>
      <xdr:colOff>3175</xdr:colOff>
      <xdr:row>59</xdr:row>
      <xdr:rowOff>11630</xdr:rowOff>
    </xdr:to>
    <xdr:sp macro="" textlink="">
      <xdr:nvSpPr>
        <xdr:cNvPr id="145" name="円/楕円 144"/>
        <xdr:cNvSpPr/>
      </xdr:nvSpPr>
      <xdr:spPr>
        <a:xfrm>
          <a:off x="1968500" y="1002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2757</xdr:rowOff>
    </xdr:from>
    <xdr:ext cx="534377" cy="259045"/>
    <xdr:sp macro="" textlink="">
      <xdr:nvSpPr>
        <xdr:cNvPr id="146" name="テキスト ボックス 145"/>
        <xdr:cNvSpPr txBox="1"/>
      </xdr:nvSpPr>
      <xdr:spPr>
        <a:xfrm>
          <a:off x="1752111" y="1011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65,842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58594</xdr:rowOff>
    </xdr:from>
    <xdr:to>
      <xdr:col>1</xdr:col>
      <xdr:colOff>485775</xdr:colOff>
      <xdr:row>58</xdr:row>
      <xdr:rowOff>160194</xdr:rowOff>
    </xdr:to>
    <xdr:sp macro="" textlink="">
      <xdr:nvSpPr>
        <xdr:cNvPr id="147" name="円/楕円 146"/>
        <xdr:cNvSpPr/>
      </xdr:nvSpPr>
      <xdr:spPr>
        <a:xfrm>
          <a:off x="1079500" y="1000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151321</xdr:rowOff>
    </xdr:from>
    <xdr:ext cx="534377" cy="259045"/>
    <xdr:sp macro="" textlink="">
      <xdr:nvSpPr>
        <xdr:cNvPr id="148" name="テキスト ボックス 147"/>
        <xdr:cNvSpPr txBox="1"/>
      </xdr:nvSpPr>
      <xdr:spPr>
        <a:xfrm>
          <a:off x="863111" y="1009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83,863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144,081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23948</xdr:rowOff>
    </xdr:from>
    <xdr:to>
      <xdr:col>6</xdr:col>
      <xdr:colOff>510540</xdr:colOff>
      <xdr:row>78</xdr:row>
      <xdr:rowOff>45208</xdr:rowOff>
    </xdr:to>
    <xdr:cxnSp macro="">
      <xdr:nvCxnSpPr>
        <xdr:cNvPr id="169" name="直線コネクタ 168"/>
        <xdr:cNvCxnSpPr/>
      </xdr:nvCxnSpPr>
      <xdr:spPr>
        <a:xfrm flipV="1">
          <a:off x="4633595" y="12196898"/>
          <a:ext cx="1270" cy="122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49035</xdr:rowOff>
    </xdr:from>
    <xdr:ext cx="534377" cy="259045"/>
    <xdr:sp macro="" textlink="">
      <xdr:nvSpPr>
        <xdr:cNvPr id="170" name="民生費最小値テキスト"/>
        <xdr:cNvSpPr txBox="1"/>
      </xdr:nvSpPr>
      <xdr:spPr>
        <a:xfrm>
          <a:off x="4686300" y="1342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96,534</a:t>
          </a:r>
          <a:endParaRPr kumimoji="1" lang="ja-JP" altLang="en-US" sz="1000" b="1">
            <a:latin typeface="ＭＳ Ｐゴシック"/>
          </a:endParaRPr>
        </a:p>
      </xdr:txBody>
    </xdr:sp>
    <xdr:clientData/>
  </xdr:oneCellAnchor>
  <xdr:twoCellAnchor>
    <xdr:from>
      <xdr:col>6</xdr:col>
      <xdr:colOff>422275</xdr:colOff>
      <xdr:row>78</xdr:row>
      <xdr:rowOff>45208</xdr:rowOff>
    </xdr:from>
    <xdr:to>
      <xdr:col>6</xdr:col>
      <xdr:colOff>600075</xdr:colOff>
      <xdr:row>78</xdr:row>
      <xdr:rowOff>45208</xdr:rowOff>
    </xdr:to>
    <xdr:cxnSp macro="">
      <xdr:nvCxnSpPr>
        <xdr:cNvPr id="171" name="直線コネクタ 170"/>
        <xdr:cNvCxnSpPr/>
      </xdr:nvCxnSpPr>
      <xdr:spPr>
        <a:xfrm>
          <a:off x="4546600" y="1341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142075</xdr:rowOff>
    </xdr:from>
    <xdr:ext cx="599010" cy="259045"/>
    <xdr:sp macro="" textlink="">
      <xdr:nvSpPr>
        <xdr:cNvPr id="172" name="民生費最大値テキスト"/>
        <xdr:cNvSpPr txBox="1"/>
      </xdr:nvSpPr>
      <xdr:spPr>
        <a:xfrm>
          <a:off x="4686300" y="1197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310,254</a:t>
          </a:r>
          <a:endParaRPr kumimoji="1" lang="ja-JP" altLang="en-US" sz="1000" b="1">
            <a:latin typeface="ＭＳ Ｐゴシック"/>
          </a:endParaRPr>
        </a:p>
      </xdr:txBody>
    </xdr:sp>
    <xdr:clientData/>
  </xdr:oneCellAnchor>
  <xdr:twoCellAnchor>
    <xdr:from>
      <xdr:col>6</xdr:col>
      <xdr:colOff>422275</xdr:colOff>
      <xdr:row>71</xdr:row>
      <xdr:rowOff>23948</xdr:rowOff>
    </xdr:from>
    <xdr:to>
      <xdr:col>6</xdr:col>
      <xdr:colOff>600075</xdr:colOff>
      <xdr:row>71</xdr:row>
      <xdr:rowOff>23948</xdr:rowOff>
    </xdr:to>
    <xdr:cxnSp macro="">
      <xdr:nvCxnSpPr>
        <xdr:cNvPr id="173" name="直線コネクタ 172"/>
        <xdr:cNvCxnSpPr/>
      </xdr:nvCxnSpPr>
      <xdr:spPr>
        <a:xfrm>
          <a:off x="4546600" y="1219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116937</xdr:rowOff>
    </xdr:from>
    <xdr:to>
      <xdr:col>6</xdr:col>
      <xdr:colOff>511175</xdr:colOff>
      <xdr:row>76</xdr:row>
      <xdr:rowOff>145067</xdr:rowOff>
    </xdr:to>
    <xdr:cxnSp macro="">
      <xdr:nvCxnSpPr>
        <xdr:cNvPr id="174" name="直線コネクタ 173"/>
        <xdr:cNvCxnSpPr/>
      </xdr:nvCxnSpPr>
      <xdr:spPr>
        <a:xfrm flipV="1">
          <a:off x="3797300" y="13147137"/>
          <a:ext cx="838200" cy="2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85962</xdr:rowOff>
    </xdr:from>
    <xdr:ext cx="599010" cy="259045"/>
    <xdr:sp macro="" textlink="">
      <xdr:nvSpPr>
        <xdr:cNvPr id="175" name="民生費平均値テキスト"/>
        <xdr:cNvSpPr txBox="1"/>
      </xdr:nvSpPr>
      <xdr:spPr>
        <a:xfrm>
          <a:off x="4686300" y="129447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144,517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63086</xdr:rowOff>
    </xdr:from>
    <xdr:to>
      <xdr:col>6</xdr:col>
      <xdr:colOff>561975</xdr:colOff>
      <xdr:row>76</xdr:row>
      <xdr:rowOff>164686</xdr:rowOff>
    </xdr:to>
    <xdr:sp macro="" textlink="">
      <xdr:nvSpPr>
        <xdr:cNvPr id="176" name="フローチャート : 判断 175"/>
        <xdr:cNvSpPr/>
      </xdr:nvSpPr>
      <xdr:spPr>
        <a:xfrm>
          <a:off x="45847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145067</xdr:rowOff>
    </xdr:from>
    <xdr:to>
      <xdr:col>5</xdr:col>
      <xdr:colOff>358775</xdr:colOff>
      <xdr:row>76</xdr:row>
      <xdr:rowOff>166624</xdr:rowOff>
    </xdr:to>
    <xdr:cxnSp macro="">
      <xdr:nvCxnSpPr>
        <xdr:cNvPr id="177" name="直線コネクタ 176"/>
        <xdr:cNvCxnSpPr/>
      </xdr:nvCxnSpPr>
      <xdr:spPr>
        <a:xfrm flipV="1">
          <a:off x="2908300" y="13175267"/>
          <a:ext cx="889000" cy="2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29184</xdr:rowOff>
    </xdr:from>
    <xdr:to>
      <xdr:col>5</xdr:col>
      <xdr:colOff>409575</xdr:colOff>
      <xdr:row>76</xdr:row>
      <xdr:rowOff>130784</xdr:rowOff>
    </xdr:to>
    <xdr:sp macro="" textlink="">
      <xdr:nvSpPr>
        <xdr:cNvPr id="178" name="フローチャート : 判断 177"/>
        <xdr:cNvSpPr/>
      </xdr:nvSpPr>
      <xdr:spPr>
        <a:xfrm>
          <a:off x="3746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147311</xdr:rowOff>
    </xdr:from>
    <xdr:ext cx="599010" cy="259045"/>
    <xdr:sp macro="" textlink="">
      <xdr:nvSpPr>
        <xdr:cNvPr id="179" name="テキスト ボックス 178"/>
        <xdr:cNvSpPr txBox="1"/>
      </xdr:nvSpPr>
      <xdr:spPr>
        <a:xfrm>
          <a:off x="3497794" y="128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166624</xdr:rowOff>
    </xdr:from>
    <xdr:to>
      <xdr:col>4</xdr:col>
      <xdr:colOff>155575</xdr:colOff>
      <xdr:row>77</xdr:row>
      <xdr:rowOff>39064</xdr:rowOff>
    </xdr:to>
    <xdr:cxnSp macro="">
      <xdr:nvCxnSpPr>
        <xdr:cNvPr id="180" name="直線コネクタ 179"/>
        <xdr:cNvCxnSpPr/>
      </xdr:nvCxnSpPr>
      <xdr:spPr>
        <a:xfrm flipV="1">
          <a:off x="2019300" y="13196824"/>
          <a:ext cx="889000" cy="4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89883</xdr:rowOff>
    </xdr:from>
    <xdr:to>
      <xdr:col>4</xdr:col>
      <xdr:colOff>206375</xdr:colOff>
      <xdr:row>77</xdr:row>
      <xdr:rowOff>20033</xdr:rowOff>
    </xdr:to>
    <xdr:sp macro="" textlink="">
      <xdr:nvSpPr>
        <xdr:cNvPr id="181" name="フローチャート : 判断 180"/>
        <xdr:cNvSpPr/>
      </xdr:nvSpPr>
      <xdr:spPr>
        <a:xfrm>
          <a:off x="2857500" y="1312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36560</xdr:rowOff>
    </xdr:from>
    <xdr:ext cx="599010" cy="259045"/>
    <xdr:sp macro="" textlink="">
      <xdr:nvSpPr>
        <xdr:cNvPr id="182" name="テキスト ボックス 181"/>
        <xdr:cNvSpPr txBox="1"/>
      </xdr:nvSpPr>
      <xdr:spPr>
        <a:xfrm>
          <a:off x="2608794" y="1289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14759</xdr:rowOff>
    </xdr:from>
    <xdr:to>
      <xdr:col>2</xdr:col>
      <xdr:colOff>638175</xdr:colOff>
      <xdr:row>77</xdr:row>
      <xdr:rowOff>39064</xdr:rowOff>
    </xdr:to>
    <xdr:cxnSp macro="">
      <xdr:nvCxnSpPr>
        <xdr:cNvPr id="183" name="直線コネクタ 182"/>
        <xdr:cNvCxnSpPr/>
      </xdr:nvCxnSpPr>
      <xdr:spPr>
        <a:xfrm>
          <a:off x="1130300" y="13216409"/>
          <a:ext cx="889000" cy="2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155600</xdr:rowOff>
    </xdr:from>
    <xdr:to>
      <xdr:col>3</xdr:col>
      <xdr:colOff>3175</xdr:colOff>
      <xdr:row>77</xdr:row>
      <xdr:rowOff>85750</xdr:rowOff>
    </xdr:to>
    <xdr:sp macro="" textlink="">
      <xdr:nvSpPr>
        <xdr:cNvPr id="184" name="フローチャート : 判断 183"/>
        <xdr:cNvSpPr/>
      </xdr:nvSpPr>
      <xdr:spPr>
        <a:xfrm>
          <a:off x="1968500" y="131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102277</xdr:rowOff>
    </xdr:from>
    <xdr:ext cx="599010" cy="259045"/>
    <xdr:sp macro="" textlink="">
      <xdr:nvSpPr>
        <xdr:cNvPr id="185" name="テキスト ボックス 184"/>
        <xdr:cNvSpPr txBox="1"/>
      </xdr:nvSpPr>
      <xdr:spPr>
        <a:xfrm>
          <a:off x="1719794" y="12961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161623</xdr:rowOff>
    </xdr:from>
    <xdr:to>
      <xdr:col>1</xdr:col>
      <xdr:colOff>485775</xdr:colOff>
      <xdr:row>77</xdr:row>
      <xdr:rowOff>91773</xdr:rowOff>
    </xdr:to>
    <xdr:sp macro="" textlink="">
      <xdr:nvSpPr>
        <xdr:cNvPr id="186" name="フローチャート : 判断 185"/>
        <xdr:cNvSpPr/>
      </xdr:nvSpPr>
      <xdr:spPr>
        <a:xfrm>
          <a:off x="1079500" y="131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82900</xdr:rowOff>
    </xdr:from>
    <xdr:ext cx="599010" cy="259045"/>
    <xdr:sp macro="" textlink="">
      <xdr:nvSpPr>
        <xdr:cNvPr id="187" name="テキスト ボックス 186"/>
        <xdr:cNvSpPr txBox="1"/>
      </xdr:nvSpPr>
      <xdr:spPr>
        <a:xfrm>
          <a:off x="830794" y="1328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66137</xdr:rowOff>
    </xdr:from>
    <xdr:to>
      <xdr:col>6</xdr:col>
      <xdr:colOff>561975</xdr:colOff>
      <xdr:row>76</xdr:row>
      <xdr:rowOff>167737</xdr:rowOff>
    </xdr:to>
    <xdr:sp macro="" textlink="">
      <xdr:nvSpPr>
        <xdr:cNvPr id="193" name="円/楕円 192"/>
        <xdr:cNvSpPr/>
      </xdr:nvSpPr>
      <xdr:spPr>
        <a:xfrm>
          <a:off x="4584700" y="1309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44564</xdr:rowOff>
    </xdr:from>
    <xdr:ext cx="599010" cy="259045"/>
    <xdr:sp macro="" textlink="">
      <xdr:nvSpPr>
        <xdr:cNvPr id="194" name="民生費該当値テキスト"/>
        <xdr:cNvSpPr txBox="1"/>
      </xdr:nvSpPr>
      <xdr:spPr>
        <a:xfrm>
          <a:off x="4686300" y="1307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143,983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94267</xdr:rowOff>
    </xdr:from>
    <xdr:to>
      <xdr:col>5</xdr:col>
      <xdr:colOff>409575</xdr:colOff>
      <xdr:row>77</xdr:row>
      <xdr:rowOff>24417</xdr:rowOff>
    </xdr:to>
    <xdr:sp macro="" textlink="">
      <xdr:nvSpPr>
        <xdr:cNvPr id="195" name="円/楕円 194"/>
        <xdr:cNvSpPr/>
      </xdr:nvSpPr>
      <xdr:spPr>
        <a:xfrm>
          <a:off x="3746500" y="1312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15544</xdr:rowOff>
    </xdr:from>
    <xdr:ext cx="599010" cy="259045"/>
    <xdr:sp macro="" textlink="">
      <xdr:nvSpPr>
        <xdr:cNvPr id="196" name="テキスト ボックス 195"/>
        <xdr:cNvSpPr txBox="1"/>
      </xdr:nvSpPr>
      <xdr:spPr>
        <a:xfrm>
          <a:off x="3497794" y="1321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139,061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115824</xdr:rowOff>
    </xdr:from>
    <xdr:to>
      <xdr:col>4</xdr:col>
      <xdr:colOff>206375</xdr:colOff>
      <xdr:row>77</xdr:row>
      <xdr:rowOff>45974</xdr:rowOff>
    </xdr:to>
    <xdr:sp macro="" textlink="">
      <xdr:nvSpPr>
        <xdr:cNvPr id="197" name="円/楕円 196"/>
        <xdr:cNvSpPr/>
      </xdr:nvSpPr>
      <xdr:spPr>
        <a:xfrm>
          <a:off x="2857500" y="1314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37101</xdr:rowOff>
    </xdr:from>
    <xdr:ext cx="599010" cy="259045"/>
    <xdr:sp macro="" textlink="">
      <xdr:nvSpPr>
        <xdr:cNvPr id="198" name="テキスト ボックス 197"/>
        <xdr:cNvSpPr txBox="1"/>
      </xdr:nvSpPr>
      <xdr:spPr>
        <a:xfrm>
          <a:off x="2608794" y="13238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135,289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159714</xdr:rowOff>
    </xdr:from>
    <xdr:to>
      <xdr:col>3</xdr:col>
      <xdr:colOff>3175</xdr:colOff>
      <xdr:row>77</xdr:row>
      <xdr:rowOff>89864</xdr:rowOff>
    </xdr:to>
    <xdr:sp macro="" textlink="">
      <xdr:nvSpPr>
        <xdr:cNvPr id="199" name="円/楕円 198"/>
        <xdr:cNvSpPr/>
      </xdr:nvSpPr>
      <xdr:spPr>
        <a:xfrm>
          <a:off x="1968500" y="1318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80991</xdr:rowOff>
    </xdr:from>
    <xdr:ext cx="599010" cy="259045"/>
    <xdr:sp macro="" textlink="">
      <xdr:nvSpPr>
        <xdr:cNvPr id="200" name="テキスト ボックス 199"/>
        <xdr:cNvSpPr txBox="1"/>
      </xdr:nvSpPr>
      <xdr:spPr>
        <a:xfrm>
          <a:off x="1719794" y="13282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127,609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135409</xdr:rowOff>
    </xdr:from>
    <xdr:to>
      <xdr:col>1</xdr:col>
      <xdr:colOff>485775</xdr:colOff>
      <xdr:row>77</xdr:row>
      <xdr:rowOff>65559</xdr:rowOff>
    </xdr:to>
    <xdr:sp macro="" textlink="">
      <xdr:nvSpPr>
        <xdr:cNvPr id="201" name="円/楕円 200"/>
        <xdr:cNvSpPr/>
      </xdr:nvSpPr>
      <xdr:spPr>
        <a:xfrm>
          <a:off x="1079500" y="1316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82086</xdr:rowOff>
    </xdr:from>
    <xdr:ext cx="599010" cy="259045"/>
    <xdr:sp macro="" textlink="">
      <xdr:nvSpPr>
        <xdr:cNvPr id="202" name="テキスト ボックス 201"/>
        <xdr:cNvSpPr txBox="1"/>
      </xdr:nvSpPr>
      <xdr:spPr>
        <a:xfrm>
          <a:off x="830794" y="1294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131,862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41125</xdr:rowOff>
    </xdr:from>
    <xdr:to>
      <xdr:col>6</xdr:col>
      <xdr:colOff>510540</xdr:colOff>
      <xdr:row>99</xdr:row>
      <xdr:rowOff>104104</xdr:rowOff>
    </xdr:to>
    <xdr:cxnSp macro="">
      <xdr:nvCxnSpPr>
        <xdr:cNvPr id="229" name="直線コネクタ 228"/>
        <xdr:cNvCxnSpPr/>
      </xdr:nvCxnSpPr>
      <xdr:spPr>
        <a:xfrm flipV="1">
          <a:off x="4633595" y="15471625"/>
          <a:ext cx="1270" cy="160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107931</xdr:rowOff>
    </xdr:from>
    <xdr:ext cx="534377" cy="259045"/>
    <xdr:sp macro="" textlink="">
      <xdr:nvSpPr>
        <xdr:cNvPr id="230" name="衛生費最小値テキスト"/>
        <xdr:cNvSpPr txBox="1"/>
      </xdr:nvSpPr>
      <xdr:spPr>
        <a:xfrm>
          <a:off x="4686300" y="170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19,680</a:t>
          </a:r>
          <a:endParaRPr kumimoji="1" lang="ja-JP" altLang="en-US" sz="1000" b="1">
            <a:latin typeface="ＭＳ Ｐゴシック"/>
          </a:endParaRPr>
        </a:p>
      </xdr:txBody>
    </xdr:sp>
    <xdr:clientData/>
  </xdr:oneCellAnchor>
  <xdr:twoCellAnchor>
    <xdr:from>
      <xdr:col>6</xdr:col>
      <xdr:colOff>422275</xdr:colOff>
      <xdr:row>99</xdr:row>
      <xdr:rowOff>104104</xdr:rowOff>
    </xdr:from>
    <xdr:to>
      <xdr:col>6</xdr:col>
      <xdr:colOff>600075</xdr:colOff>
      <xdr:row>99</xdr:row>
      <xdr:rowOff>104104</xdr:rowOff>
    </xdr:to>
    <xdr:cxnSp macro="">
      <xdr:nvCxnSpPr>
        <xdr:cNvPr id="231" name="直線コネクタ 230"/>
        <xdr:cNvCxnSpPr/>
      </xdr:nvCxnSpPr>
      <xdr:spPr>
        <a:xfrm>
          <a:off x="4546600" y="1707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159252</xdr:rowOff>
    </xdr:from>
    <xdr:ext cx="599010" cy="259045"/>
    <xdr:sp macro="" textlink="">
      <xdr:nvSpPr>
        <xdr:cNvPr id="232" name="衛生費最大値テキスト"/>
        <xdr:cNvSpPr txBox="1"/>
      </xdr:nvSpPr>
      <xdr:spPr>
        <a:xfrm>
          <a:off x="4686300" y="1524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118,037</a:t>
          </a:r>
          <a:endParaRPr kumimoji="1" lang="ja-JP" altLang="en-US" sz="1000" b="1">
            <a:latin typeface="ＭＳ Ｐゴシック"/>
          </a:endParaRPr>
        </a:p>
      </xdr:txBody>
    </xdr:sp>
    <xdr:clientData/>
  </xdr:oneCellAnchor>
  <xdr:twoCellAnchor>
    <xdr:from>
      <xdr:col>6</xdr:col>
      <xdr:colOff>422275</xdr:colOff>
      <xdr:row>90</xdr:row>
      <xdr:rowOff>41125</xdr:rowOff>
    </xdr:from>
    <xdr:to>
      <xdr:col>6</xdr:col>
      <xdr:colOff>600075</xdr:colOff>
      <xdr:row>90</xdr:row>
      <xdr:rowOff>41125</xdr:rowOff>
    </xdr:to>
    <xdr:cxnSp macro="">
      <xdr:nvCxnSpPr>
        <xdr:cNvPr id="233" name="直線コネクタ 232"/>
        <xdr:cNvCxnSpPr/>
      </xdr:nvCxnSpPr>
      <xdr:spPr>
        <a:xfrm>
          <a:off x="4546600" y="1547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122000</xdr:rowOff>
    </xdr:from>
    <xdr:to>
      <xdr:col>6</xdr:col>
      <xdr:colOff>511175</xdr:colOff>
      <xdr:row>96</xdr:row>
      <xdr:rowOff>38235</xdr:rowOff>
    </xdr:to>
    <xdr:cxnSp macro="">
      <xdr:nvCxnSpPr>
        <xdr:cNvPr id="234" name="直線コネクタ 233"/>
        <xdr:cNvCxnSpPr/>
      </xdr:nvCxnSpPr>
      <xdr:spPr>
        <a:xfrm flipV="1">
          <a:off x="3797300" y="15552500"/>
          <a:ext cx="838200" cy="94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90743</xdr:rowOff>
    </xdr:from>
    <xdr:ext cx="534377" cy="259045"/>
    <xdr:sp macro="" textlink="">
      <xdr:nvSpPr>
        <xdr:cNvPr id="235" name="衛生費平均値テキスト"/>
        <xdr:cNvSpPr txBox="1"/>
      </xdr:nvSpPr>
      <xdr:spPr>
        <a:xfrm>
          <a:off x="4686300" y="16549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112316</xdr:rowOff>
    </xdr:from>
    <xdr:to>
      <xdr:col>6</xdr:col>
      <xdr:colOff>561975</xdr:colOff>
      <xdr:row>97</xdr:row>
      <xdr:rowOff>42466</xdr:rowOff>
    </xdr:to>
    <xdr:sp macro="" textlink="">
      <xdr:nvSpPr>
        <xdr:cNvPr id="236" name="フローチャート : 判断 235"/>
        <xdr:cNvSpPr/>
      </xdr:nvSpPr>
      <xdr:spPr>
        <a:xfrm>
          <a:off x="45847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38235</xdr:rowOff>
    </xdr:from>
    <xdr:to>
      <xdr:col>5</xdr:col>
      <xdr:colOff>358775</xdr:colOff>
      <xdr:row>96</xdr:row>
      <xdr:rowOff>57274</xdr:rowOff>
    </xdr:to>
    <xdr:cxnSp macro="">
      <xdr:nvCxnSpPr>
        <xdr:cNvPr id="237" name="直線コネクタ 236"/>
        <xdr:cNvCxnSpPr/>
      </xdr:nvCxnSpPr>
      <xdr:spPr>
        <a:xfrm flipV="1">
          <a:off x="2908300" y="16497435"/>
          <a:ext cx="889000" cy="1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143633</xdr:rowOff>
    </xdr:from>
    <xdr:to>
      <xdr:col>5</xdr:col>
      <xdr:colOff>409575</xdr:colOff>
      <xdr:row>97</xdr:row>
      <xdr:rowOff>73783</xdr:rowOff>
    </xdr:to>
    <xdr:sp macro="" textlink="">
      <xdr:nvSpPr>
        <xdr:cNvPr id="238" name="フローチャート : 判断 237"/>
        <xdr:cNvSpPr/>
      </xdr:nvSpPr>
      <xdr:spPr>
        <a:xfrm>
          <a:off x="3746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64910</xdr:rowOff>
    </xdr:from>
    <xdr:ext cx="534377" cy="259045"/>
    <xdr:sp macro="" textlink="">
      <xdr:nvSpPr>
        <xdr:cNvPr id="239" name="テキスト ボックス 238"/>
        <xdr:cNvSpPr txBox="1"/>
      </xdr:nvSpPr>
      <xdr:spPr>
        <a:xfrm>
          <a:off x="3530111" y="1669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57274</xdr:rowOff>
    </xdr:from>
    <xdr:to>
      <xdr:col>4</xdr:col>
      <xdr:colOff>155575</xdr:colOff>
      <xdr:row>96</xdr:row>
      <xdr:rowOff>85015</xdr:rowOff>
    </xdr:to>
    <xdr:cxnSp macro="">
      <xdr:nvCxnSpPr>
        <xdr:cNvPr id="240" name="直線コネクタ 239"/>
        <xdr:cNvCxnSpPr/>
      </xdr:nvCxnSpPr>
      <xdr:spPr>
        <a:xfrm flipV="1">
          <a:off x="2019300" y="16516474"/>
          <a:ext cx="889000" cy="2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27651</xdr:rowOff>
    </xdr:from>
    <xdr:to>
      <xdr:col>4</xdr:col>
      <xdr:colOff>206375</xdr:colOff>
      <xdr:row>96</xdr:row>
      <xdr:rowOff>129251</xdr:rowOff>
    </xdr:to>
    <xdr:sp macro="" textlink="">
      <xdr:nvSpPr>
        <xdr:cNvPr id="241" name="フローチャート : 判断 240"/>
        <xdr:cNvSpPr/>
      </xdr:nvSpPr>
      <xdr:spPr>
        <a:xfrm>
          <a:off x="2857500" y="1648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120378</xdr:rowOff>
    </xdr:from>
    <xdr:ext cx="534377" cy="259045"/>
    <xdr:sp macro="" textlink="">
      <xdr:nvSpPr>
        <xdr:cNvPr id="242" name="テキスト ボックス 241"/>
        <xdr:cNvSpPr txBox="1"/>
      </xdr:nvSpPr>
      <xdr:spPr>
        <a:xfrm>
          <a:off x="2641111" y="1657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85015</xdr:rowOff>
    </xdr:from>
    <xdr:to>
      <xdr:col>2</xdr:col>
      <xdr:colOff>638175</xdr:colOff>
      <xdr:row>96</xdr:row>
      <xdr:rowOff>109443</xdr:rowOff>
    </xdr:to>
    <xdr:cxnSp macro="">
      <xdr:nvCxnSpPr>
        <xdr:cNvPr id="243" name="直線コネクタ 242"/>
        <xdr:cNvCxnSpPr/>
      </xdr:nvCxnSpPr>
      <xdr:spPr>
        <a:xfrm flipV="1">
          <a:off x="1130300" y="16544215"/>
          <a:ext cx="889000" cy="2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90630</xdr:rowOff>
    </xdr:from>
    <xdr:to>
      <xdr:col>3</xdr:col>
      <xdr:colOff>3175</xdr:colOff>
      <xdr:row>97</xdr:row>
      <xdr:rowOff>20780</xdr:rowOff>
    </xdr:to>
    <xdr:sp macro="" textlink="">
      <xdr:nvSpPr>
        <xdr:cNvPr id="244" name="フローチャート : 判断 243"/>
        <xdr:cNvSpPr/>
      </xdr:nvSpPr>
      <xdr:spPr>
        <a:xfrm>
          <a:off x="1968500" y="1654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11907</xdr:rowOff>
    </xdr:from>
    <xdr:ext cx="534377" cy="259045"/>
    <xdr:sp macro="" textlink="">
      <xdr:nvSpPr>
        <xdr:cNvPr id="245" name="テキスト ボックス 244"/>
        <xdr:cNvSpPr txBox="1"/>
      </xdr:nvSpPr>
      <xdr:spPr>
        <a:xfrm>
          <a:off x="1752111" y="1664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119762</xdr:rowOff>
    </xdr:from>
    <xdr:to>
      <xdr:col>1</xdr:col>
      <xdr:colOff>485775</xdr:colOff>
      <xdr:row>97</xdr:row>
      <xdr:rowOff>49912</xdr:rowOff>
    </xdr:to>
    <xdr:sp macro="" textlink="">
      <xdr:nvSpPr>
        <xdr:cNvPr id="246" name="フローチャート : 判断 245"/>
        <xdr:cNvSpPr/>
      </xdr:nvSpPr>
      <xdr:spPr>
        <a:xfrm>
          <a:off x="1079500" y="165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41039</xdr:rowOff>
    </xdr:from>
    <xdr:ext cx="534377" cy="259045"/>
    <xdr:sp macro="" textlink="">
      <xdr:nvSpPr>
        <xdr:cNvPr id="247" name="テキスト ボックス 246"/>
        <xdr:cNvSpPr txBox="1"/>
      </xdr:nvSpPr>
      <xdr:spPr>
        <a:xfrm>
          <a:off x="863111" y="1667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90</xdr:row>
      <xdr:rowOff>71200</xdr:rowOff>
    </xdr:from>
    <xdr:to>
      <xdr:col>6</xdr:col>
      <xdr:colOff>561975</xdr:colOff>
      <xdr:row>91</xdr:row>
      <xdr:rowOff>1350</xdr:rowOff>
    </xdr:to>
    <xdr:sp macro="" textlink="">
      <xdr:nvSpPr>
        <xdr:cNvPr id="253" name="円/楕円 252"/>
        <xdr:cNvSpPr/>
      </xdr:nvSpPr>
      <xdr:spPr>
        <a:xfrm>
          <a:off x="4584700" y="155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89</xdr:row>
      <xdr:rowOff>157577</xdr:rowOff>
    </xdr:from>
    <xdr:ext cx="599010" cy="259045"/>
    <xdr:sp macro="" textlink="">
      <xdr:nvSpPr>
        <xdr:cNvPr id="254" name="衛生費該当値テキスト"/>
        <xdr:cNvSpPr txBox="1"/>
      </xdr:nvSpPr>
      <xdr:spPr>
        <a:xfrm>
          <a:off x="4686300" y="15416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113,084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158885</xdr:rowOff>
    </xdr:from>
    <xdr:to>
      <xdr:col>5</xdr:col>
      <xdr:colOff>409575</xdr:colOff>
      <xdr:row>96</xdr:row>
      <xdr:rowOff>89035</xdr:rowOff>
    </xdr:to>
    <xdr:sp macro="" textlink="">
      <xdr:nvSpPr>
        <xdr:cNvPr id="255" name="円/楕円 254"/>
        <xdr:cNvSpPr/>
      </xdr:nvSpPr>
      <xdr:spPr>
        <a:xfrm>
          <a:off x="3746500" y="164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105562</xdr:rowOff>
    </xdr:from>
    <xdr:ext cx="534377" cy="259045"/>
    <xdr:sp macro="" textlink="">
      <xdr:nvSpPr>
        <xdr:cNvPr id="256" name="テキスト ボックス 255"/>
        <xdr:cNvSpPr txBox="1"/>
      </xdr:nvSpPr>
      <xdr:spPr>
        <a:xfrm>
          <a:off x="3530111" y="1622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55,214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6474</xdr:rowOff>
    </xdr:from>
    <xdr:to>
      <xdr:col>4</xdr:col>
      <xdr:colOff>206375</xdr:colOff>
      <xdr:row>96</xdr:row>
      <xdr:rowOff>108074</xdr:rowOff>
    </xdr:to>
    <xdr:sp macro="" textlink="">
      <xdr:nvSpPr>
        <xdr:cNvPr id="257" name="円/楕円 256"/>
        <xdr:cNvSpPr/>
      </xdr:nvSpPr>
      <xdr:spPr>
        <a:xfrm>
          <a:off x="2857500" y="1646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124601</xdr:rowOff>
    </xdr:from>
    <xdr:ext cx="534377" cy="259045"/>
    <xdr:sp macro="" textlink="">
      <xdr:nvSpPr>
        <xdr:cNvPr id="258" name="テキスト ボックス 257"/>
        <xdr:cNvSpPr txBox="1"/>
      </xdr:nvSpPr>
      <xdr:spPr>
        <a:xfrm>
          <a:off x="2641111" y="1624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54,048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34215</xdr:rowOff>
    </xdr:from>
    <xdr:to>
      <xdr:col>3</xdr:col>
      <xdr:colOff>3175</xdr:colOff>
      <xdr:row>96</xdr:row>
      <xdr:rowOff>135815</xdr:rowOff>
    </xdr:to>
    <xdr:sp macro="" textlink="">
      <xdr:nvSpPr>
        <xdr:cNvPr id="259" name="円/楕円 258"/>
        <xdr:cNvSpPr/>
      </xdr:nvSpPr>
      <xdr:spPr>
        <a:xfrm>
          <a:off x="1968500" y="1649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152342</xdr:rowOff>
    </xdr:from>
    <xdr:ext cx="534377" cy="259045"/>
    <xdr:sp macro="" textlink="">
      <xdr:nvSpPr>
        <xdr:cNvPr id="260" name="テキスト ボックス 259"/>
        <xdr:cNvSpPr txBox="1"/>
      </xdr:nvSpPr>
      <xdr:spPr>
        <a:xfrm>
          <a:off x="1752111" y="1626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52,349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58643</xdr:rowOff>
    </xdr:from>
    <xdr:to>
      <xdr:col>1</xdr:col>
      <xdr:colOff>485775</xdr:colOff>
      <xdr:row>96</xdr:row>
      <xdr:rowOff>160243</xdr:rowOff>
    </xdr:to>
    <xdr:sp macro="" textlink="">
      <xdr:nvSpPr>
        <xdr:cNvPr id="261" name="円/楕円 260"/>
        <xdr:cNvSpPr/>
      </xdr:nvSpPr>
      <xdr:spPr>
        <a:xfrm>
          <a:off x="1079500" y="165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5320</xdr:rowOff>
    </xdr:from>
    <xdr:ext cx="534377" cy="259045"/>
    <xdr:sp macro="" textlink="">
      <xdr:nvSpPr>
        <xdr:cNvPr id="262" name="テキスト ボックス 261"/>
        <xdr:cNvSpPr txBox="1"/>
      </xdr:nvSpPr>
      <xdr:spPr>
        <a:xfrm>
          <a:off x="863111" y="1629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50,853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50736</xdr:rowOff>
    </xdr:from>
    <xdr:to>
      <xdr:col>15</xdr:col>
      <xdr:colOff>180340</xdr:colOff>
      <xdr:row>39</xdr:row>
      <xdr:rowOff>44450</xdr:rowOff>
    </xdr:to>
    <xdr:cxnSp macro="">
      <xdr:nvCxnSpPr>
        <xdr:cNvPr id="286" name="直線コネクタ 285"/>
        <xdr:cNvCxnSpPr/>
      </xdr:nvCxnSpPr>
      <xdr:spPr>
        <a:xfrm flipV="1">
          <a:off x="10475595" y="5365686"/>
          <a:ext cx="1270" cy="1365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168863</xdr:rowOff>
    </xdr:from>
    <xdr:ext cx="469744" cy="259045"/>
    <xdr:sp macro="" textlink="">
      <xdr:nvSpPr>
        <xdr:cNvPr id="289" name="労働費最大値テキスト"/>
        <xdr:cNvSpPr txBox="1"/>
      </xdr:nvSpPr>
      <xdr:spPr>
        <a:xfrm>
          <a:off x="10528300" y="514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7,167</a:t>
          </a:r>
          <a:endParaRPr kumimoji="1" lang="ja-JP" altLang="en-US" sz="1000" b="1">
            <a:latin typeface="ＭＳ Ｐゴシック"/>
          </a:endParaRPr>
        </a:p>
      </xdr:txBody>
    </xdr:sp>
    <xdr:clientData/>
  </xdr:oneCellAnchor>
  <xdr:twoCellAnchor>
    <xdr:from>
      <xdr:col>15</xdr:col>
      <xdr:colOff>92075</xdr:colOff>
      <xdr:row>31</xdr:row>
      <xdr:rowOff>50736</xdr:rowOff>
    </xdr:from>
    <xdr:to>
      <xdr:col>15</xdr:col>
      <xdr:colOff>269875</xdr:colOff>
      <xdr:row>31</xdr:row>
      <xdr:rowOff>50736</xdr:rowOff>
    </xdr:to>
    <xdr:cxnSp macro="">
      <xdr:nvCxnSpPr>
        <xdr:cNvPr id="290" name="直線コネクタ 289"/>
        <xdr:cNvCxnSpPr/>
      </xdr:nvCxnSpPr>
      <xdr:spPr>
        <a:xfrm>
          <a:off x="10388600" y="536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135509</xdr:rowOff>
    </xdr:from>
    <xdr:to>
      <xdr:col>15</xdr:col>
      <xdr:colOff>180975</xdr:colOff>
      <xdr:row>38</xdr:row>
      <xdr:rowOff>136843</xdr:rowOff>
    </xdr:to>
    <xdr:cxnSp macro="">
      <xdr:nvCxnSpPr>
        <xdr:cNvPr id="291" name="直線コネクタ 290"/>
        <xdr:cNvCxnSpPr/>
      </xdr:nvCxnSpPr>
      <xdr:spPr>
        <a:xfrm>
          <a:off x="9639300" y="6650609"/>
          <a:ext cx="8382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35386</xdr:rowOff>
    </xdr:from>
    <xdr:ext cx="378565" cy="259045"/>
    <xdr:sp macro="" textlink="">
      <xdr:nvSpPr>
        <xdr:cNvPr id="292" name="労働費平均値テキスト"/>
        <xdr:cNvSpPr txBox="1"/>
      </xdr:nvSpPr>
      <xdr:spPr>
        <a:xfrm>
          <a:off x="10528300" y="63790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12509</xdr:rowOff>
    </xdr:from>
    <xdr:to>
      <xdr:col>15</xdr:col>
      <xdr:colOff>231775</xdr:colOff>
      <xdr:row>38</xdr:row>
      <xdr:rowOff>114109</xdr:rowOff>
    </xdr:to>
    <xdr:sp macro="" textlink="">
      <xdr:nvSpPr>
        <xdr:cNvPr id="293" name="フローチャート : 判断 292"/>
        <xdr:cNvSpPr/>
      </xdr:nvSpPr>
      <xdr:spPr>
        <a:xfrm>
          <a:off x="104267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133794</xdr:rowOff>
    </xdr:from>
    <xdr:to>
      <xdr:col>14</xdr:col>
      <xdr:colOff>28575</xdr:colOff>
      <xdr:row>38</xdr:row>
      <xdr:rowOff>135509</xdr:rowOff>
    </xdr:to>
    <xdr:cxnSp macro="">
      <xdr:nvCxnSpPr>
        <xdr:cNvPr id="294" name="直線コネクタ 293"/>
        <xdr:cNvCxnSpPr/>
      </xdr:nvCxnSpPr>
      <xdr:spPr>
        <a:xfrm>
          <a:off x="8750300" y="6648894"/>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158623</xdr:rowOff>
    </xdr:from>
    <xdr:to>
      <xdr:col>14</xdr:col>
      <xdr:colOff>79375</xdr:colOff>
      <xdr:row>38</xdr:row>
      <xdr:rowOff>88773</xdr:rowOff>
    </xdr:to>
    <xdr:sp macro="" textlink="">
      <xdr:nvSpPr>
        <xdr:cNvPr id="295" name="フローチャート : 判断 294"/>
        <xdr:cNvSpPr/>
      </xdr:nvSpPr>
      <xdr:spPr>
        <a:xfrm>
          <a:off x="9588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105300</xdr:rowOff>
    </xdr:from>
    <xdr:ext cx="378565" cy="259045"/>
    <xdr:sp macro="" textlink="">
      <xdr:nvSpPr>
        <xdr:cNvPr id="296" name="テキスト ボックス 295"/>
        <xdr:cNvSpPr txBox="1"/>
      </xdr:nvSpPr>
      <xdr:spPr>
        <a:xfrm>
          <a:off x="9450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126746</xdr:rowOff>
    </xdr:from>
    <xdr:to>
      <xdr:col>12</xdr:col>
      <xdr:colOff>511175</xdr:colOff>
      <xdr:row>38</xdr:row>
      <xdr:rowOff>133794</xdr:rowOff>
    </xdr:to>
    <xdr:cxnSp macro="">
      <xdr:nvCxnSpPr>
        <xdr:cNvPr id="297" name="直線コネクタ 296"/>
        <xdr:cNvCxnSpPr/>
      </xdr:nvCxnSpPr>
      <xdr:spPr>
        <a:xfrm>
          <a:off x="7861300" y="6470396"/>
          <a:ext cx="889000" cy="17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2604</xdr:rowOff>
    </xdr:from>
    <xdr:to>
      <xdr:col>12</xdr:col>
      <xdr:colOff>561975</xdr:colOff>
      <xdr:row>38</xdr:row>
      <xdr:rowOff>104204</xdr:rowOff>
    </xdr:to>
    <xdr:sp macro="" textlink="">
      <xdr:nvSpPr>
        <xdr:cNvPr id="298" name="フローチャート : 判断 297"/>
        <xdr:cNvSpPr/>
      </xdr:nvSpPr>
      <xdr:spPr>
        <a:xfrm>
          <a:off x="8699500" y="651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120730</xdr:rowOff>
    </xdr:from>
    <xdr:ext cx="378565" cy="259045"/>
    <xdr:sp macro="" textlink="">
      <xdr:nvSpPr>
        <xdr:cNvPr id="299" name="テキスト ボックス 298"/>
        <xdr:cNvSpPr txBox="1"/>
      </xdr:nvSpPr>
      <xdr:spPr>
        <a:xfrm>
          <a:off x="8561017" y="62929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164846</xdr:rowOff>
    </xdr:from>
    <xdr:to>
      <xdr:col>11</xdr:col>
      <xdr:colOff>307975</xdr:colOff>
      <xdr:row>37</xdr:row>
      <xdr:rowOff>126746</xdr:rowOff>
    </xdr:to>
    <xdr:cxnSp macro="">
      <xdr:nvCxnSpPr>
        <xdr:cNvPr id="300" name="直線コネクタ 299"/>
        <xdr:cNvCxnSpPr/>
      </xdr:nvCxnSpPr>
      <xdr:spPr>
        <a:xfrm>
          <a:off x="6972300" y="6337046"/>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43752</xdr:rowOff>
    </xdr:from>
    <xdr:to>
      <xdr:col>11</xdr:col>
      <xdr:colOff>358775</xdr:colOff>
      <xdr:row>37</xdr:row>
      <xdr:rowOff>145352</xdr:rowOff>
    </xdr:to>
    <xdr:sp macro="" textlink="">
      <xdr:nvSpPr>
        <xdr:cNvPr id="301" name="フローチャート : 判断 300"/>
        <xdr:cNvSpPr/>
      </xdr:nvSpPr>
      <xdr:spPr>
        <a:xfrm>
          <a:off x="7810500" y="638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161879</xdr:rowOff>
    </xdr:from>
    <xdr:ext cx="469744" cy="259045"/>
    <xdr:sp macro="" textlink="">
      <xdr:nvSpPr>
        <xdr:cNvPr id="302" name="テキスト ボックス 301"/>
        <xdr:cNvSpPr txBox="1"/>
      </xdr:nvSpPr>
      <xdr:spPr>
        <a:xfrm>
          <a:off x="7626427" y="616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113284</xdr:rowOff>
    </xdr:from>
    <xdr:to>
      <xdr:col>10</xdr:col>
      <xdr:colOff>155575</xdr:colOff>
      <xdr:row>37</xdr:row>
      <xdr:rowOff>43434</xdr:rowOff>
    </xdr:to>
    <xdr:sp macro="" textlink="">
      <xdr:nvSpPr>
        <xdr:cNvPr id="303" name="フローチャート : 判断 302"/>
        <xdr:cNvSpPr/>
      </xdr:nvSpPr>
      <xdr:spPr>
        <a:xfrm>
          <a:off x="6921500" y="62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59961</xdr:rowOff>
    </xdr:from>
    <xdr:ext cx="469744" cy="259045"/>
    <xdr:sp macro="" textlink="">
      <xdr:nvSpPr>
        <xdr:cNvPr id="304" name="テキスト ボックス 303"/>
        <xdr:cNvSpPr txBox="1"/>
      </xdr:nvSpPr>
      <xdr:spPr>
        <a:xfrm>
          <a:off x="6737427" y="606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86043</xdr:rowOff>
    </xdr:from>
    <xdr:to>
      <xdr:col>15</xdr:col>
      <xdr:colOff>231775</xdr:colOff>
      <xdr:row>39</xdr:row>
      <xdr:rowOff>16193</xdr:rowOff>
    </xdr:to>
    <xdr:sp macro="" textlink="">
      <xdr:nvSpPr>
        <xdr:cNvPr id="310" name="円/楕円 309"/>
        <xdr:cNvSpPr/>
      </xdr:nvSpPr>
      <xdr:spPr>
        <a:xfrm>
          <a:off x="10426700" y="660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970</xdr:rowOff>
    </xdr:from>
    <xdr:ext cx="378565" cy="259045"/>
    <xdr:sp macro="" textlink="">
      <xdr:nvSpPr>
        <xdr:cNvPr id="311" name="労働費該当値テキスト"/>
        <xdr:cNvSpPr txBox="1"/>
      </xdr:nvSpPr>
      <xdr:spPr>
        <a:xfrm>
          <a:off x="10528300" y="65160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84709</xdr:rowOff>
    </xdr:from>
    <xdr:to>
      <xdr:col>14</xdr:col>
      <xdr:colOff>79375</xdr:colOff>
      <xdr:row>39</xdr:row>
      <xdr:rowOff>14859</xdr:rowOff>
    </xdr:to>
    <xdr:sp macro="" textlink="">
      <xdr:nvSpPr>
        <xdr:cNvPr id="312" name="円/楕円 311"/>
        <xdr:cNvSpPr/>
      </xdr:nvSpPr>
      <xdr:spPr>
        <a:xfrm>
          <a:off x="9588500" y="659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5986</xdr:rowOff>
    </xdr:from>
    <xdr:ext cx="378565" cy="259045"/>
    <xdr:sp macro="" textlink="">
      <xdr:nvSpPr>
        <xdr:cNvPr id="313" name="テキスト ボックス 312"/>
        <xdr:cNvSpPr txBox="1"/>
      </xdr:nvSpPr>
      <xdr:spPr>
        <a:xfrm>
          <a:off x="9450017" y="6692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82994</xdr:rowOff>
    </xdr:from>
    <xdr:to>
      <xdr:col>12</xdr:col>
      <xdr:colOff>561975</xdr:colOff>
      <xdr:row>39</xdr:row>
      <xdr:rowOff>13144</xdr:rowOff>
    </xdr:to>
    <xdr:sp macro="" textlink="">
      <xdr:nvSpPr>
        <xdr:cNvPr id="314" name="円/楕円 313"/>
        <xdr:cNvSpPr/>
      </xdr:nvSpPr>
      <xdr:spPr>
        <a:xfrm>
          <a:off x="8699500" y="659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4271</xdr:rowOff>
    </xdr:from>
    <xdr:ext cx="378565" cy="259045"/>
    <xdr:sp macro="" textlink="">
      <xdr:nvSpPr>
        <xdr:cNvPr id="315" name="テキスト ボックス 314"/>
        <xdr:cNvSpPr txBox="1"/>
      </xdr:nvSpPr>
      <xdr:spPr>
        <a:xfrm>
          <a:off x="8561017" y="6690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75946</xdr:rowOff>
    </xdr:from>
    <xdr:to>
      <xdr:col>11</xdr:col>
      <xdr:colOff>358775</xdr:colOff>
      <xdr:row>38</xdr:row>
      <xdr:rowOff>6096</xdr:rowOff>
    </xdr:to>
    <xdr:sp macro="" textlink="">
      <xdr:nvSpPr>
        <xdr:cNvPr id="316" name="円/楕円 315"/>
        <xdr:cNvSpPr/>
      </xdr:nvSpPr>
      <xdr:spPr>
        <a:xfrm>
          <a:off x="7810500" y="641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168673</xdr:rowOff>
    </xdr:from>
    <xdr:ext cx="469744" cy="259045"/>
    <xdr:sp macro="" textlink="">
      <xdr:nvSpPr>
        <xdr:cNvPr id="317" name="テキスト ボックス 316"/>
        <xdr:cNvSpPr txBox="1"/>
      </xdr:nvSpPr>
      <xdr:spPr>
        <a:xfrm>
          <a:off x="7626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114046</xdr:rowOff>
    </xdr:from>
    <xdr:to>
      <xdr:col>10</xdr:col>
      <xdr:colOff>155575</xdr:colOff>
      <xdr:row>37</xdr:row>
      <xdr:rowOff>44196</xdr:rowOff>
    </xdr:to>
    <xdr:sp macro="" textlink="">
      <xdr:nvSpPr>
        <xdr:cNvPr id="318" name="円/楕円 317"/>
        <xdr:cNvSpPr/>
      </xdr:nvSpPr>
      <xdr:spPr>
        <a:xfrm>
          <a:off x="6921500" y="628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35323</xdr:rowOff>
    </xdr:from>
    <xdr:ext cx="469744" cy="259045"/>
    <xdr:sp macro="" textlink="">
      <xdr:nvSpPr>
        <xdr:cNvPr id="319" name="テキスト ボックス 318"/>
        <xdr:cNvSpPr txBox="1"/>
      </xdr:nvSpPr>
      <xdr:spPr>
        <a:xfrm>
          <a:off x="6737427" y="637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13,949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83716</xdr:rowOff>
    </xdr:from>
    <xdr:to>
      <xdr:col>15</xdr:col>
      <xdr:colOff>180340</xdr:colOff>
      <xdr:row>58</xdr:row>
      <xdr:rowOff>85837</xdr:rowOff>
    </xdr:to>
    <xdr:cxnSp macro="">
      <xdr:nvCxnSpPr>
        <xdr:cNvPr id="341" name="直線コネクタ 340"/>
        <xdr:cNvCxnSpPr/>
      </xdr:nvCxnSpPr>
      <xdr:spPr>
        <a:xfrm flipV="1">
          <a:off x="10475595" y="8827666"/>
          <a:ext cx="1270" cy="12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89664</xdr:rowOff>
    </xdr:from>
    <xdr:ext cx="534377" cy="259045"/>
    <xdr:sp macro="" textlink="">
      <xdr:nvSpPr>
        <xdr:cNvPr id="342" name="農林水産業費最小値テキスト"/>
        <xdr:cNvSpPr txBox="1"/>
      </xdr:nvSpPr>
      <xdr:spPr>
        <a:xfrm>
          <a:off x="10528300" y="1003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11,781</a:t>
          </a:r>
          <a:endParaRPr kumimoji="1" lang="ja-JP" altLang="en-US" sz="1000" b="1">
            <a:latin typeface="ＭＳ Ｐゴシック"/>
          </a:endParaRPr>
        </a:p>
      </xdr:txBody>
    </xdr:sp>
    <xdr:clientData/>
  </xdr:oneCellAnchor>
  <xdr:twoCellAnchor>
    <xdr:from>
      <xdr:col>15</xdr:col>
      <xdr:colOff>92075</xdr:colOff>
      <xdr:row>58</xdr:row>
      <xdr:rowOff>85837</xdr:rowOff>
    </xdr:from>
    <xdr:to>
      <xdr:col>15</xdr:col>
      <xdr:colOff>269875</xdr:colOff>
      <xdr:row>58</xdr:row>
      <xdr:rowOff>85837</xdr:rowOff>
    </xdr:to>
    <xdr:cxnSp macro="">
      <xdr:nvCxnSpPr>
        <xdr:cNvPr id="343" name="直線コネクタ 342"/>
        <xdr:cNvCxnSpPr/>
      </xdr:nvCxnSpPr>
      <xdr:spPr>
        <a:xfrm>
          <a:off x="10388600" y="1002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30393</xdr:rowOff>
    </xdr:from>
    <xdr:ext cx="599010" cy="259045"/>
    <xdr:sp macro="" textlink="">
      <xdr:nvSpPr>
        <xdr:cNvPr id="344" name="農林水産業費最大値テキスト"/>
        <xdr:cNvSpPr txBox="1"/>
      </xdr:nvSpPr>
      <xdr:spPr>
        <a:xfrm>
          <a:off x="10528300" y="860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274,745</a:t>
          </a:r>
          <a:endParaRPr kumimoji="1" lang="ja-JP" altLang="en-US" sz="1000" b="1">
            <a:latin typeface="ＭＳ Ｐゴシック"/>
          </a:endParaRPr>
        </a:p>
      </xdr:txBody>
    </xdr:sp>
    <xdr:clientData/>
  </xdr:oneCellAnchor>
  <xdr:twoCellAnchor>
    <xdr:from>
      <xdr:col>15</xdr:col>
      <xdr:colOff>92075</xdr:colOff>
      <xdr:row>51</xdr:row>
      <xdr:rowOff>83716</xdr:rowOff>
    </xdr:from>
    <xdr:to>
      <xdr:col>15</xdr:col>
      <xdr:colOff>269875</xdr:colOff>
      <xdr:row>51</xdr:row>
      <xdr:rowOff>83716</xdr:rowOff>
    </xdr:to>
    <xdr:cxnSp macro="">
      <xdr:nvCxnSpPr>
        <xdr:cNvPr id="345" name="直線コネクタ 344"/>
        <xdr:cNvCxnSpPr/>
      </xdr:nvCxnSpPr>
      <xdr:spPr>
        <a:xfrm>
          <a:off x="10388600" y="882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43180</xdr:rowOff>
    </xdr:from>
    <xdr:to>
      <xdr:col>15</xdr:col>
      <xdr:colOff>180975</xdr:colOff>
      <xdr:row>58</xdr:row>
      <xdr:rowOff>53994</xdr:rowOff>
    </xdr:to>
    <xdr:cxnSp macro="">
      <xdr:nvCxnSpPr>
        <xdr:cNvPr id="346" name="直線コネクタ 345"/>
        <xdr:cNvCxnSpPr/>
      </xdr:nvCxnSpPr>
      <xdr:spPr>
        <a:xfrm>
          <a:off x="9639300" y="9987280"/>
          <a:ext cx="838200" cy="1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127610</xdr:rowOff>
    </xdr:from>
    <xdr:ext cx="534377" cy="259045"/>
    <xdr:sp macro="" textlink="">
      <xdr:nvSpPr>
        <xdr:cNvPr id="347" name="農林水産業費平均値テキスト"/>
        <xdr:cNvSpPr txBox="1"/>
      </xdr:nvSpPr>
      <xdr:spPr>
        <a:xfrm>
          <a:off x="10528300" y="9728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34,037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104733</xdr:rowOff>
    </xdr:from>
    <xdr:to>
      <xdr:col>15</xdr:col>
      <xdr:colOff>231775</xdr:colOff>
      <xdr:row>58</xdr:row>
      <xdr:rowOff>34883</xdr:rowOff>
    </xdr:to>
    <xdr:sp macro="" textlink="">
      <xdr:nvSpPr>
        <xdr:cNvPr id="348" name="フローチャート : 判断 347"/>
        <xdr:cNvSpPr/>
      </xdr:nvSpPr>
      <xdr:spPr>
        <a:xfrm>
          <a:off x="10426700" y="987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43180</xdr:rowOff>
    </xdr:from>
    <xdr:to>
      <xdr:col>14</xdr:col>
      <xdr:colOff>28575</xdr:colOff>
      <xdr:row>58</xdr:row>
      <xdr:rowOff>54167</xdr:rowOff>
    </xdr:to>
    <xdr:cxnSp macro="">
      <xdr:nvCxnSpPr>
        <xdr:cNvPr id="349" name="直線コネクタ 348"/>
        <xdr:cNvCxnSpPr/>
      </xdr:nvCxnSpPr>
      <xdr:spPr>
        <a:xfrm flipV="1">
          <a:off x="8750300" y="9987280"/>
          <a:ext cx="889000" cy="1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81142</xdr:rowOff>
    </xdr:from>
    <xdr:to>
      <xdr:col>14</xdr:col>
      <xdr:colOff>79375</xdr:colOff>
      <xdr:row>58</xdr:row>
      <xdr:rowOff>11292</xdr:rowOff>
    </xdr:to>
    <xdr:sp macro="" textlink="">
      <xdr:nvSpPr>
        <xdr:cNvPr id="350" name="フローチャート : 判断 349"/>
        <xdr:cNvSpPr/>
      </xdr:nvSpPr>
      <xdr:spPr>
        <a:xfrm>
          <a:off x="95885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27819</xdr:rowOff>
    </xdr:from>
    <xdr:ext cx="534377" cy="259045"/>
    <xdr:sp macro="" textlink="">
      <xdr:nvSpPr>
        <xdr:cNvPr id="351" name="テキスト ボックス 350"/>
        <xdr:cNvSpPr txBox="1"/>
      </xdr:nvSpPr>
      <xdr:spPr>
        <a:xfrm>
          <a:off x="9372111" y="962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42814</xdr:rowOff>
    </xdr:from>
    <xdr:to>
      <xdr:col>12</xdr:col>
      <xdr:colOff>511175</xdr:colOff>
      <xdr:row>58</xdr:row>
      <xdr:rowOff>54167</xdr:rowOff>
    </xdr:to>
    <xdr:cxnSp macro="">
      <xdr:nvCxnSpPr>
        <xdr:cNvPr id="352" name="直線コネクタ 351"/>
        <xdr:cNvCxnSpPr/>
      </xdr:nvCxnSpPr>
      <xdr:spPr>
        <a:xfrm>
          <a:off x="7861300" y="9986914"/>
          <a:ext cx="889000" cy="1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134542</xdr:rowOff>
    </xdr:from>
    <xdr:to>
      <xdr:col>12</xdr:col>
      <xdr:colOff>561975</xdr:colOff>
      <xdr:row>58</xdr:row>
      <xdr:rowOff>64692</xdr:rowOff>
    </xdr:to>
    <xdr:sp macro="" textlink="">
      <xdr:nvSpPr>
        <xdr:cNvPr id="353" name="フローチャート : 判断 352"/>
        <xdr:cNvSpPr/>
      </xdr:nvSpPr>
      <xdr:spPr>
        <a:xfrm>
          <a:off x="8699500" y="990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81219</xdr:rowOff>
    </xdr:from>
    <xdr:ext cx="534377" cy="259045"/>
    <xdr:sp macro="" textlink="">
      <xdr:nvSpPr>
        <xdr:cNvPr id="354" name="テキスト ボックス 353"/>
        <xdr:cNvSpPr txBox="1"/>
      </xdr:nvSpPr>
      <xdr:spPr>
        <a:xfrm>
          <a:off x="8483111" y="96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38074</xdr:rowOff>
    </xdr:from>
    <xdr:to>
      <xdr:col>11</xdr:col>
      <xdr:colOff>307975</xdr:colOff>
      <xdr:row>58</xdr:row>
      <xdr:rowOff>42814</xdr:rowOff>
    </xdr:to>
    <xdr:cxnSp macro="">
      <xdr:nvCxnSpPr>
        <xdr:cNvPr id="355" name="直線コネクタ 354"/>
        <xdr:cNvCxnSpPr/>
      </xdr:nvCxnSpPr>
      <xdr:spPr>
        <a:xfrm>
          <a:off x="6972300" y="9982174"/>
          <a:ext cx="889000" cy="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132773</xdr:rowOff>
    </xdr:from>
    <xdr:to>
      <xdr:col>11</xdr:col>
      <xdr:colOff>358775</xdr:colOff>
      <xdr:row>58</xdr:row>
      <xdr:rowOff>62923</xdr:rowOff>
    </xdr:to>
    <xdr:sp macro="" textlink="">
      <xdr:nvSpPr>
        <xdr:cNvPr id="356" name="フローチャート : 判断 355"/>
        <xdr:cNvSpPr/>
      </xdr:nvSpPr>
      <xdr:spPr>
        <a:xfrm>
          <a:off x="7810500" y="990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79450</xdr:rowOff>
    </xdr:from>
    <xdr:ext cx="534377" cy="259045"/>
    <xdr:sp macro="" textlink="">
      <xdr:nvSpPr>
        <xdr:cNvPr id="357" name="テキスト ボックス 356"/>
        <xdr:cNvSpPr txBox="1"/>
      </xdr:nvSpPr>
      <xdr:spPr>
        <a:xfrm>
          <a:off x="7594111" y="968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143709</xdr:rowOff>
    </xdr:from>
    <xdr:to>
      <xdr:col>10</xdr:col>
      <xdr:colOff>155575</xdr:colOff>
      <xdr:row>58</xdr:row>
      <xdr:rowOff>73859</xdr:rowOff>
    </xdr:to>
    <xdr:sp macro="" textlink="">
      <xdr:nvSpPr>
        <xdr:cNvPr id="358" name="フローチャート : 判断 357"/>
        <xdr:cNvSpPr/>
      </xdr:nvSpPr>
      <xdr:spPr>
        <a:xfrm>
          <a:off x="6921500" y="991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90386</xdr:rowOff>
    </xdr:from>
    <xdr:ext cx="534377" cy="259045"/>
    <xdr:sp macro="" textlink="">
      <xdr:nvSpPr>
        <xdr:cNvPr id="359" name="テキスト ボックス 358"/>
        <xdr:cNvSpPr txBox="1"/>
      </xdr:nvSpPr>
      <xdr:spPr>
        <a:xfrm>
          <a:off x="6705111" y="96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3194</xdr:rowOff>
    </xdr:from>
    <xdr:to>
      <xdr:col>15</xdr:col>
      <xdr:colOff>231775</xdr:colOff>
      <xdr:row>58</xdr:row>
      <xdr:rowOff>104794</xdr:rowOff>
    </xdr:to>
    <xdr:sp macro="" textlink="">
      <xdr:nvSpPr>
        <xdr:cNvPr id="365" name="円/楕円 364"/>
        <xdr:cNvSpPr/>
      </xdr:nvSpPr>
      <xdr:spPr>
        <a:xfrm>
          <a:off x="10426700" y="99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89571</xdr:rowOff>
    </xdr:from>
    <xdr:ext cx="534377" cy="259045"/>
    <xdr:sp macro="" textlink="">
      <xdr:nvSpPr>
        <xdr:cNvPr id="366" name="農林水産業費該当値テキスト"/>
        <xdr:cNvSpPr txBox="1"/>
      </xdr:nvSpPr>
      <xdr:spPr>
        <a:xfrm>
          <a:off x="10528300" y="986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18,746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163830</xdr:rowOff>
    </xdr:from>
    <xdr:to>
      <xdr:col>14</xdr:col>
      <xdr:colOff>79375</xdr:colOff>
      <xdr:row>58</xdr:row>
      <xdr:rowOff>93980</xdr:rowOff>
    </xdr:to>
    <xdr:sp macro="" textlink="">
      <xdr:nvSpPr>
        <xdr:cNvPr id="367" name="円/楕円 366"/>
        <xdr:cNvSpPr/>
      </xdr:nvSpPr>
      <xdr:spPr>
        <a:xfrm>
          <a:off x="95885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85107</xdr:rowOff>
    </xdr:from>
    <xdr:ext cx="534377" cy="259045"/>
    <xdr:sp macro="" textlink="">
      <xdr:nvSpPr>
        <xdr:cNvPr id="368" name="テキスト ボックス 367"/>
        <xdr:cNvSpPr txBox="1"/>
      </xdr:nvSpPr>
      <xdr:spPr>
        <a:xfrm>
          <a:off x="9372111" y="1002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21,111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3367</xdr:rowOff>
    </xdr:from>
    <xdr:to>
      <xdr:col>12</xdr:col>
      <xdr:colOff>561975</xdr:colOff>
      <xdr:row>58</xdr:row>
      <xdr:rowOff>104967</xdr:rowOff>
    </xdr:to>
    <xdr:sp macro="" textlink="">
      <xdr:nvSpPr>
        <xdr:cNvPr id="369" name="円/楕円 368"/>
        <xdr:cNvSpPr/>
      </xdr:nvSpPr>
      <xdr:spPr>
        <a:xfrm>
          <a:off x="8699500" y="994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96094</xdr:rowOff>
    </xdr:from>
    <xdr:ext cx="534377" cy="259045"/>
    <xdr:sp macro="" textlink="">
      <xdr:nvSpPr>
        <xdr:cNvPr id="370" name="テキスト ボックス 369"/>
        <xdr:cNvSpPr txBox="1"/>
      </xdr:nvSpPr>
      <xdr:spPr>
        <a:xfrm>
          <a:off x="8483111" y="1004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18,708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163464</xdr:rowOff>
    </xdr:from>
    <xdr:to>
      <xdr:col>11</xdr:col>
      <xdr:colOff>358775</xdr:colOff>
      <xdr:row>58</xdr:row>
      <xdr:rowOff>93614</xdr:rowOff>
    </xdr:to>
    <xdr:sp macro="" textlink="">
      <xdr:nvSpPr>
        <xdr:cNvPr id="371" name="円/楕円 370"/>
        <xdr:cNvSpPr/>
      </xdr:nvSpPr>
      <xdr:spPr>
        <a:xfrm>
          <a:off x="7810500" y="993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84741</xdr:rowOff>
    </xdr:from>
    <xdr:ext cx="534377" cy="259045"/>
    <xdr:sp macro="" textlink="">
      <xdr:nvSpPr>
        <xdr:cNvPr id="372" name="テキスト ボックス 371"/>
        <xdr:cNvSpPr txBox="1"/>
      </xdr:nvSpPr>
      <xdr:spPr>
        <a:xfrm>
          <a:off x="7594111" y="1002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21,191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158724</xdr:rowOff>
    </xdr:from>
    <xdr:to>
      <xdr:col>10</xdr:col>
      <xdr:colOff>155575</xdr:colOff>
      <xdr:row>58</xdr:row>
      <xdr:rowOff>88874</xdr:rowOff>
    </xdr:to>
    <xdr:sp macro="" textlink="">
      <xdr:nvSpPr>
        <xdr:cNvPr id="373" name="円/楕円 372"/>
        <xdr:cNvSpPr/>
      </xdr:nvSpPr>
      <xdr:spPr>
        <a:xfrm>
          <a:off x="6921500" y="993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80001</xdr:rowOff>
    </xdr:from>
    <xdr:ext cx="534377" cy="259045"/>
    <xdr:sp macro="" textlink="">
      <xdr:nvSpPr>
        <xdr:cNvPr id="374" name="テキスト ボックス 373"/>
        <xdr:cNvSpPr txBox="1"/>
      </xdr:nvSpPr>
      <xdr:spPr>
        <a:xfrm>
          <a:off x="6705111" y="1002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22,228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135389</xdr:rowOff>
    </xdr:from>
    <xdr:to>
      <xdr:col>15</xdr:col>
      <xdr:colOff>180340</xdr:colOff>
      <xdr:row>79</xdr:row>
      <xdr:rowOff>37875</xdr:rowOff>
    </xdr:to>
    <xdr:cxnSp macro="">
      <xdr:nvCxnSpPr>
        <xdr:cNvPr id="400" name="直線コネクタ 399"/>
        <xdr:cNvCxnSpPr/>
      </xdr:nvCxnSpPr>
      <xdr:spPr>
        <a:xfrm flipV="1">
          <a:off x="10475595" y="12136889"/>
          <a:ext cx="1270" cy="144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41702</xdr:rowOff>
    </xdr:from>
    <xdr:ext cx="469744" cy="259045"/>
    <xdr:sp macro="" textlink="">
      <xdr:nvSpPr>
        <xdr:cNvPr id="401" name="商工費最小値テキスト"/>
        <xdr:cNvSpPr txBox="1"/>
      </xdr:nvSpPr>
      <xdr:spPr>
        <a:xfrm>
          <a:off x="10528300" y="1358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1,868</a:t>
          </a:r>
          <a:endParaRPr kumimoji="1" lang="ja-JP" altLang="en-US" sz="1000" b="1">
            <a:latin typeface="ＭＳ Ｐゴシック"/>
          </a:endParaRPr>
        </a:p>
      </xdr:txBody>
    </xdr:sp>
    <xdr:clientData/>
  </xdr:oneCellAnchor>
  <xdr:twoCellAnchor>
    <xdr:from>
      <xdr:col>15</xdr:col>
      <xdr:colOff>92075</xdr:colOff>
      <xdr:row>79</xdr:row>
      <xdr:rowOff>37875</xdr:rowOff>
    </xdr:from>
    <xdr:to>
      <xdr:col>15</xdr:col>
      <xdr:colOff>269875</xdr:colOff>
      <xdr:row>79</xdr:row>
      <xdr:rowOff>37875</xdr:rowOff>
    </xdr:to>
    <xdr:cxnSp macro="">
      <xdr:nvCxnSpPr>
        <xdr:cNvPr id="402" name="直線コネクタ 401"/>
        <xdr:cNvCxnSpPr/>
      </xdr:nvCxnSpPr>
      <xdr:spPr>
        <a:xfrm>
          <a:off x="10388600" y="1358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82066</xdr:rowOff>
    </xdr:from>
    <xdr:ext cx="534377" cy="259045"/>
    <xdr:sp macro="" textlink="">
      <xdr:nvSpPr>
        <xdr:cNvPr id="403" name="商工費最大値テキスト"/>
        <xdr:cNvSpPr txBox="1"/>
      </xdr:nvSpPr>
      <xdr:spPr>
        <a:xfrm>
          <a:off x="10528300" y="1191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46,132</a:t>
          </a:r>
          <a:endParaRPr kumimoji="1" lang="ja-JP" altLang="en-US" sz="1000" b="1">
            <a:latin typeface="ＭＳ Ｐゴシック"/>
          </a:endParaRPr>
        </a:p>
      </xdr:txBody>
    </xdr:sp>
    <xdr:clientData/>
  </xdr:oneCellAnchor>
  <xdr:twoCellAnchor>
    <xdr:from>
      <xdr:col>15</xdr:col>
      <xdr:colOff>92075</xdr:colOff>
      <xdr:row>70</xdr:row>
      <xdr:rowOff>135389</xdr:rowOff>
    </xdr:from>
    <xdr:to>
      <xdr:col>15</xdr:col>
      <xdr:colOff>269875</xdr:colOff>
      <xdr:row>70</xdr:row>
      <xdr:rowOff>135389</xdr:rowOff>
    </xdr:to>
    <xdr:cxnSp macro="">
      <xdr:nvCxnSpPr>
        <xdr:cNvPr id="404" name="直線コネクタ 403"/>
        <xdr:cNvCxnSpPr/>
      </xdr:nvCxnSpPr>
      <xdr:spPr>
        <a:xfrm>
          <a:off x="10388600" y="1213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94633</xdr:rowOff>
    </xdr:from>
    <xdr:to>
      <xdr:col>15</xdr:col>
      <xdr:colOff>180975</xdr:colOff>
      <xdr:row>77</xdr:row>
      <xdr:rowOff>70172</xdr:rowOff>
    </xdr:to>
    <xdr:cxnSp macro="">
      <xdr:nvCxnSpPr>
        <xdr:cNvPr id="405" name="直線コネクタ 404"/>
        <xdr:cNvCxnSpPr/>
      </xdr:nvCxnSpPr>
      <xdr:spPr>
        <a:xfrm flipV="1">
          <a:off x="9639300" y="13124833"/>
          <a:ext cx="838200" cy="14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27815</xdr:rowOff>
    </xdr:from>
    <xdr:ext cx="534377" cy="259045"/>
    <xdr:sp macro="" textlink="">
      <xdr:nvSpPr>
        <xdr:cNvPr id="406" name="商工費平均値テキスト"/>
        <xdr:cNvSpPr txBox="1"/>
      </xdr:nvSpPr>
      <xdr:spPr>
        <a:xfrm>
          <a:off x="10528300" y="12886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4939</xdr:rowOff>
    </xdr:from>
    <xdr:to>
      <xdr:col>15</xdr:col>
      <xdr:colOff>231775</xdr:colOff>
      <xdr:row>76</xdr:row>
      <xdr:rowOff>106539</xdr:rowOff>
    </xdr:to>
    <xdr:sp macro="" textlink="">
      <xdr:nvSpPr>
        <xdr:cNvPr id="407" name="フローチャート : 判断 406"/>
        <xdr:cNvSpPr/>
      </xdr:nvSpPr>
      <xdr:spPr>
        <a:xfrm>
          <a:off x="10426700" y="1303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70172</xdr:rowOff>
    </xdr:from>
    <xdr:to>
      <xdr:col>14</xdr:col>
      <xdr:colOff>28575</xdr:colOff>
      <xdr:row>78</xdr:row>
      <xdr:rowOff>28437</xdr:rowOff>
    </xdr:to>
    <xdr:cxnSp macro="">
      <xdr:nvCxnSpPr>
        <xdr:cNvPr id="408" name="直線コネクタ 407"/>
        <xdr:cNvCxnSpPr/>
      </xdr:nvCxnSpPr>
      <xdr:spPr>
        <a:xfrm flipV="1">
          <a:off x="8750300" y="13271822"/>
          <a:ext cx="889000" cy="12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89716</xdr:rowOff>
    </xdr:from>
    <xdr:to>
      <xdr:col>14</xdr:col>
      <xdr:colOff>79375</xdr:colOff>
      <xdr:row>76</xdr:row>
      <xdr:rowOff>19865</xdr:rowOff>
    </xdr:to>
    <xdr:sp macro="" textlink="">
      <xdr:nvSpPr>
        <xdr:cNvPr id="409" name="フローチャート : 判断 408"/>
        <xdr:cNvSpPr/>
      </xdr:nvSpPr>
      <xdr:spPr>
        <a:xfrm>
          <a:off x="9588500" y="129484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36393</xdr:rowOff>
    </xdr:from>
    <xdr:ext cx="534377" cy="259045"/>
    <xdr:sp macro="" textlink="">
      <xdr:nvSpPr>
        <xdr:cNvPr id="410" name="テキスト ボックス 409"/>
        <xdr:cNvSpPr txBox="1"/>
      </xdr:nvSpPr>
      <xdr:spPr>
        <a:xfrm>
          <a:off x="9372111" y="1272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28437</xdr:rowOff>
    </xdr:from>
    <xdr:to>
      <xdr:col>12</xdr:col>
      <xdr:colOff>511175</xdr:colOff>
      <xdr:row>78</xdr:row>
      <xdr:rowOff>37353</xdr:rowOff>
    </xdr:to>
    <xdr:cxnSp macro="">
      <xdr:nvCxnSpPr>
        <xdr:cNvPr id="411" name="直線コネクタ 410"/>
        <xdr:cNvCxnSpPr/>
      </xdr:nvCxnSpPr>
      <xdr:spPr>
        <a:xfrm flipV="1">
          <a:off x="7861300" y="13401537"/>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158460</xdr:rowOff>
    </xdr:from>
    <xdr:to>
      <xdr:col>12</xdr:col>
      <xdr:colOff>561975</xdr:colOff>
      <xdr:row>77</xdr:row>
      <xdr:rowOff>88610</xdr:rowOff>
    </xdr:to>
    <xdr:sp macro="" textlink="">
      <xdr:nvSpPr>
        <xdr:cNvPr id="412" name="フローチャート : 判断 411"/>
        <xdr:cNvSpPr/>
      </xdr:nvSpPr>
      <xdr:spPr>
        <a:xfrm>
          <a:off x="8699500" y="1318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105137</xdr:rowOff>
    </xdr:from>
    <xdr:ext cx="534377" cy="259045"/>
    <xdr:sp macro="" textlink="">
      <xdr:nvSpPr>
        <xdr:cNvPr id="413" name="テキスト ボックス 412"/>
        <xdr:cNvSpPr txBox="1"/>
      </xdr:nvSpPr>
      <xdr:spPr>
        <a:xfrm>
          <a:off x="8483111" y="1296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162658</xdr:rowOff>
    </xdr:from>
    <xdr:to>
      <xdr:col>11</xdr:col>
      <xdr:colOff>307975</xdr:colOff>
      <xdr:row>78</xdr:row>
      <xdr:rowOff>37353</xdr:rowOff>
    </xdr:to>
    <xdr:cxnSp macro="">
      <xdr:nvCxnSpPr>
        <xdr:cNvPr id="414" name="直線コネクタ 413"/>
        <xdr:cNvCxnSpPr/>
      </xdr:nvCxnSpPr>
      <xdr:spPr>
        <a:xfrm>
          <a:off x="6972300" y="13364308"/>
          <a:ext cx="889000" cy="4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170673</xdr:rowOff>
    </xdr:from>
    <xdr:to>
      <xdr:col>11</xdr:col>
      <xdr:colOff>358775</xdr:colOff>
      <xdr:row>77</xdr:row>
      <xdr:rowOff>100823</xdr:rowOff>
    </xdr:to>
    <xdr:sp macro="" textlink="">
      <xdr:nvSpPr>
        <xdr:cNvPr id="415" name="フローチャート : 判断 414"/>
        <xdr:cNvSpPr/>
      </xdr:nvSpPr>
      <xdr:spPr>
        <a:xfrm>
          <a:off x="7810500" y="132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117350</xdr:rowOff>
    </xdr:from>
    <xdr:ext cx="534377" cy="259045"/>
    <xdr:sp macro="" textlink="">
      <xdr:nvSpPr>
        <xdr:cNvPr id="416" name="テキスト ボックス 415"/>
        <xdr:cNvSpPr txBox="1"/>
      </xdr:nvSpPr>
      <xdr:spPr>
        <a:xfrm>
          <a:off x="7594111" y="1297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13788</xdr:rowOff>
    </xdr:from>
    <xdr:to>
      <xdr:col>10</xdr:col>
      <xdr:colOff>155575</xdr:colOff>
      <xdr:row>77</xdr:row>
      <xdr:rowOff>115388</xdr:rowOff>
    </xdr:to>
    <xdr:sp macro="" textlink="">
      <xdr:nvSpPr>
        <xdr:cNvPr id="417" name="フローチャート : 判断 416"/>
        <xdr:cNvSpPr/>
      </xdr:nvSpPr>
      <xdr:spPr>
        <a:xfrm>
          <a:off x="6921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131915</xdr:rowOff>
    </xdr:from>
    <xdr:ext cx="534377" cy="259045"/>
    <xdr:sp macro="" textlink="">
      <xdr:nvSpPr>
        <xdr:cNvPr id="418" name="テキスト ボックス 417"/>
        <xdr:cNvSpPr txBox="1"/>
      </xdr:nvSpPr>
      <xdr:spPr>
        <a:xfrm>
          <a:off x="6705111" y="1299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43833</xdr:rowOff>
    </xdr:from>
    <xdr:to>
      <xdr:col>15</xdr:col>
      <xdr:colOff>231775</xdr:colOff>
      <xdr:row>76</xdr:row>
      <xdr:rowOff>145433</xdr:rowOff>
    </xdr:to>
    <xdr:sp macro="" textlink="">
      <xdr:nvSpPr>
        <xdr:cNvPr id="424" name="円/楕円 423"/>
        <xdr:cNvSpPr/>
      </xdr:nvSpPr>
      <xdr:spPr>
        <a:xfrm>
          <a:off x="10426700" y="1307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22260</xdr:rowOff>
    </xdr:from>
    <xdr:ext cx="534377" cy="259045"/>
    <xdr:sp macro="" textlink="">
      <xdr:nvSpPr>
        <xdr:cNvPr id="425" name="商工費該当値テキスト"/>
        <xdr:cNvSpPr txBox="1"/>
      </xdr:nvSpPr>
      <xdr:spPr>
        <a:xfrm>
          <a:off x="10528300" y="1305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15,880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19372</xdr:rowOff>
    </xdr:from>
    <xdr:to>
      <xdr:col>14</xdr:col>
      <xdr:colOff>79375</xdr:colOff>
      <xdr:row>77</xdr:row>
      <xdr:rowOff>120972</xdr:rowOff>
    </xdr:to>
    <xdr:sp macro="" textlink="">
      <xdr:nvSpPr>
        <xdr:cNvPr id="426" name="円/楕円 425"/>
        <xdr:cNvSpPr/>
      </xdr:nvSpPr>
      <xdr:spPr>
        <a:xfrm>
          <a:off x="9588500" y="1322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112099</xdr:rowOff>
    </xdr:from>
    <xdr:ext cx="534377" cy="259045"/>
    <xdr:sp macro="" textlink="">
      <xdr:nvSpPr>
        <xdr:cNvPr id="427" name="テキスト ボックス 426"/>
        <xdr:cNvSpPr txBox="1"/>
      </xdr:nvSpPr>
      <xdr:spPr>
        <a:xfrm>
          <a:off x="9372111" y="1331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149087</xdr:rowOff>
    </xdr:from>
    <xdr:to>
      <xdr:col>12</xdr:col>
      <xdr:colOff>561975</xdr:colOff>
      <xdr:row>78</xdr:row>
      <xdr:rowOff>79237</xdr:rowOff>
    </xdr:to>
    <xdr:sp macro="" textlink="">
      <xdr:nvSpPr>
        <xdr:cNvPr id="428" name="円/楕円 427"/>
        <xdr:cNvSpPr/>
      </xdr:nvSpPr>
      <xdr:spPr>
        <a:xfrm>
          <a:off x="8699500" y="1335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70364</xdr:rowOff>
    </xdr:from>
    <xdr:ext cx="469744" cy="259045"/>
    <xdr:sp macro="" textlink="">
      <xdr:nvSpPr>
        <xdr:cNvPr id="429" name="テキスト ボックス 428"/>
        <xdr:cNvSpPr txBox="1"/>
      </xdr:nvSpPr>
      <xdr:spPr>
        <a:xfrm>
          <a:off x="8515427" y="1344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158003</xdr:rowOff>
    </xdr:from>
    <xdr:to>
      <xdr:col>11</xdr:col>
      <xdr:colOff>358775</xdr:colOff>
      <xdr:row>78</xdr:row>
      <xdr:rowOff>88153</xdr:rowOff>
    </xdr:to>
    <xdr:sp macro="" textlink="">
      <xdr:nvSpPr>
        <xdr:cNvPr id="430" name="円/楕円 429"/>
        <xdr:cNvSpPr/>
      </xdr:nvSpPr>
      <xdr:spPr>
        <a:xfrm>
          <a:off x="7810500" y="1335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79280</xdr:rowOff>
    </xdr:from>
    <xdr:ext cx="469744" cy="259045"/>
    <xdr:sp macro="" textlink="">
      <xdr:nvSpPr>
        <xdr:cNvPr id="431" name="テキスト ボックス 430"/>
        <xdr:cNvSpPr txBox="1"/>
      </xdr:nvSpPr>
      <xdr:spPr>
        <a:xfrm>
          <a:off x="7626427" y="1345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7,134</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111858</xdr:rowOff>
    </xdr:from>
    <xdr:to>
      <xdr:col>10</xdr:col>
      <xdr:colOff>155575</xdr:colOff>
      <xdr:row>78</xdr:row>
      <xdr:rowOff>42008</xdr:rowOff>
    </xdr:to>
    <xdr:sp macro="" textlink="">
      <xdr:nvSpPr>
        <xdr:cNvPr id="432" name="円/楕円 431"/>
        <xdr:cNvSpPr/>
      </xdr:nvSpPr>
      <xdr:spPr>
        <a:xfrm>
          <a:off x="6921500" y="1331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33135</xdr:rowOff>
    </xdr:from>
    <xdr:ext cx="469744" cy="259045"/>
    <xdr:sp macro="" textlink="">
      <xdr:nvSpPr>
        <xdr:cNvPr id="433" name="テキスト ボックス 432"/>
        <xdr:cNvSpPr txBox="1"/>
      </xdr:nvSpPr>
      <xdr:spPr>
        <a:xfrm>
          <a:off x="6737427" y="13406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9" name="テキスト ボックス 448"/>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1" name="テキスト ボックス 450"/>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3" name="テキスト ボックス 45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139150</xdr:rowOff>
    </xdr:from>
    <xdr:to>
      <xdr:col>15</xdr:col>
      <xdr:colOff>180340</xdr:colOff>
      <xdr:row>99</xdr:row>
      <xdr:rowOff>29270</xdr:rowOff>
    </xdr:to>
    <xdr:cxnSp macro="">
      <xdr:nvCxnSpPr>
        <xdr:cNvPr id="457" name="直線コネクタ 456"/>
        <xdr:cNvCxnSpPr/>
      </xdr:nvCxnSpPr>
      <xdr:spPr>
        <a:xfrm flipV="1">
          <a:off x="10475595" y="15741100"/>
          <a:ext cx="1270" cy="126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52740</xdr:rowOff>
    </xdr:from>
    <xdr:ext cx="534377" cy="259045"/>
    <xdr:sp macro="" textlink="">
      <xdr:nvSpPr>
        <xdr:cNvPr id="458" name="土木費最小値テキスト"/>
        <xdr:cNvSpPr txBox="1"/>
      </xdr:nvSpPr>
      <xdr:spPr>
        <a:xfrm>
          <a:off x="10528300" y="1702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19,921</a:t>
          </a:r>
          <a:endParaRPr kumimoji="1" lang="ja-JP" altLang="en-US" sz="1000" b="1">
            <a:latin typeface="ＭＳ Ｐゴシック"/>
          </a:endParaRPr>
        </a:p>
      </xdr:txBody>
    </xdr:sp>
    <xdr:clientData/>
  </xdr:oneCellAnchor>
  <xdr:twoCellAnchor>
    <xdr:from>
      <xdr:col>15</xdr:col>
      <xdr:colOff>92075</xdr:colOff>
      <xdr:row>99</xdr:row>
      <xdr:rowOff>29270</xdr:rowOff>
    </xdr:from>
    <xdr:to>
      <xdr:col>15</xdr:col>
      <xdr:colOff>269875</xdr:colOff>
      <xdr:row>99</xdr:row>
      <xdr:rowOff>29270</xdr:rowOff>
    </xdr:to>
    <xdr:cxnSp macro="">
      <xdr:nvCxnSpPr>
        <xdr:cNvPr id="459" name="直線コネクタ 458"/>
        <xdr:cNvCxnSpPr/>
      </xdr:nvCxnSpPr>
      <xdr:spPr>
        <a:xfrm>
          <a:off x="10388600" y="170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85827</xdr:rowOff>
    </xdr:from>
    <xdr:ext cx="690189" cy="259045"/>
    <xdr:sp macro="" textlink="">
      <xdr:nvSpPr>
        <xdr:cNvPr id="460" name="土木費最大値テキスト"/>
        <xdr:cNvSpPr txBox="1"/>
      </xdr:nvSpPr>
      <xdr:spPr>
        <a:xfrm>
          <a:off x="10528300" y="15516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1,675,723</a:t>
          </a:r>
          <a:endParaRPr kumimoji="1" lang="ja-JP" altLang="en-US" sz="1000" b="1">
            <a:latin typeface="ＭＳ Ｐゴシック"/>
          </a:endParaRPr>
        </a:p>
      </xdr:txBody>
    </xdr:sp>
    <xdr:clientData/>
  </xdr:oneCellAnchor>
  <xdr:twoCellAnchor>
    <xdr:from>
      <xdr:col>15</xdr:col>
      <xdr:colOff>92075</xdr:colOff>
      <xdr:row>91</xdr:row>
      <xdr:rowOff>139150</xdr:rowOff>
    </xdr:from>
    <xdr:to>
      <xdr:col>15</xdr:col>
      <xdr:colOff>269875</xdr:colOff>
      <xdr:row>91</xdr:row>
      <xdr:rowOff>139150</xdr:rowOff>
    </xdr:to>
    <xdr:cxnSp macro="">
      <xdr:nvCxnSpPr>
        <xdr:cNvPr id="461" name="直線コネクタ 460"/>
        <xdr:cNvCxnSpPr/>
      </xdr:nvCxnSpPr>
      <xdr:spPr>
        <a:xfrm>
          <a:off x="10388600" y="1574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6342</xdr:rowOff>
    </xdr:from>
    <xdr:to>
      <xdr:col>15</xdr:col>
      <xdr:colOff>180975</xdr:colOff>
      <xdr:row>99</xdr:row>
      <xdr:rowOff>16681</xdr:rowOff>
    </xdr:to>
    <xdr:cxnSp macro="">
      <xdr:nvCxnSpPr>
        <xdr:cNvPr id="462" name="直線コネクタ 461"/>
        <xdr:cNvCxnSpPr/>
      </xdr:nvCxnSpPr>
      <xdr:spPr>
        <a:xfrm>
          <a:off x="9639300" y="16979892"/>
          <a:ext cx="838200" cy="1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141640</xdr:rowOff>
    </xdr:from>
    <xdr:ext cx="534377" cy="259045"/>
    <xdr:sp macro="" textlink="">
      <xdr:nvSpPr>
        <xdr:cNvPr id="463" name="土木費平均値テキスト"/>
        <xdr:cNvSpPr txBox="1"/>
      </xdr:nvSpPr>
      <xdr:spPr>
        <a:xfrm>
          <a:off x="10528300" y="16772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118763</xdr:rowOff>
    </xdr:from>
    <xdr:to>
      <xdr:col>15</xdr:col>
      <xdr:colOff>231775</xdr:colOff>
      <xdr:row>99</xdr:row>
      <xdr:rowOff>48913</xdr:rowOff>
    </xdr:to>
    <xdr:sp macro="" textlink="">
      <xdr:nvSpPr>
        <xdr:cNvPr id="464" name="フローチャート : 判断 463"/>
        <xdr:cNvSpPr/>
      </xdr:nvSpPr>
      <xdr:spPr>
        <a:xfrm>
          <a:off x="10426700" y="1692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6342</xdr:rowOff>
    </xdr:from>
    <xdr:to>
      <xdr:col>14</xdr:col>
      <xdr:colOff>28575</xdr:colOff>
      <xdr:row>99</xdr:row>
      <xdr:rowOff>7086</xdr:rowOff>
    </xdr:to>
    <xdr:cxnSp macro="">
      <xdr:nvCxnSpPr>
        <xdr:cNvPr id="465" name="直線コネクタ 464"/>
        <xdr:cNvCxnSpPr/>
      </xdr:nvCxnSpPr>
      <xdr:spPr>
        <a:xfrm flipV="1">
          <a:off x="8750300" y="16979892"/>
          <a:ext cx="889000" cy="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106519</xdr:rowOff>
    </xdr:from>
    <xdr:to>
      <xdr:col>14</xdr:col>
      <xdr:colOff>79375</xdr:colOff>
      <xdr:row>99</xdr:row>
      <xdr:rowOff>36669</xdr:rowOff>
    </xdr:to>
    <xdr:sp macro="" textlink="">
      <xdr:nvSpPr>
        <xdr:cNvPr id="466" name="フローチャート : 判断 465"/>
        <xdr:cNvSpPr/>
      </xdr:nvSpPr>
      <xdr:spPr>
        <a:xfrm>
          <a:off x="9588500" y="1690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53196</xdr:rowOff>
    </xdr:from>
    <xdr:ext cx="534377" cy="259045"/>
    <xdr:sp macro="" textlink="">
      <xdr:nvSpPr>
        <xdr:cNvPr id="467" name="テキスト ボックス 466"/>
        <xdr:cNvSpPr txBox="1"/>
      </xdr:nvSpPr>
      <xdr:spPr>
        <a:xfrm>
          <a:off x="9372111" y="1668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116687</xdr:rowOff>
    </xdr:from>
    <xdr:to>
      <xdr:col>12</xdr:col>
      <xdr:colOff>511175</xdr:colOff>
      <xdr:row>99</xdr:row>
      <xdr:rowOff>7086</xdr:rowOff>
    </xdr:to>
    <xdr:cxnSp macro="">
      <xdr:nvCxnSpPr>
        <xdr:cNvPr id="468" name="直線コネクタ 467"/>
        <xdr:cNvCxnSpPr/>
      </xdr:nvCxnSpPr>
      <xdr:spPr>
        <a:xfrm>
          <a:off x="7861300" y="16918787"/>
          <a:ext cx="889000" cy="6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124175</xdr:rowOff>
    </xdr:from>
    <xdr:to>
      <xdr:col>12</xdr:col>
      <xdr:colOff>561975</xdr:colOff>
      <xdr:row>99</xdr:row>
      <xdr:rowOff>54325</xdr:rowOff>
    </xdr:to>
    <xdr:sp macro="" textlink="">
      <xdr:nvSpPr>
        <xdr:cNvPr id="469" name="フローチャート : 判断 468"/>
        <xdr:cNvSpPr/>
      </xdr:nvSpPr>
      <xdr:spPr>
        <a:xfrm>
          <a:off x="8699500" y="169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70852</xdr:rowOff>
    </xdr:from>
    <xdr:ext cx="534377" cy="259045"/>
    <xdr:sp macro="" textlink="">
      <xdr:nvSpPr>
        <xdr:cNvPr id="470" name="テキスト ボックス 469"/>
        <xdr:cNvSpPr txBox="1"/>
      </xdr:nvSpPr>
      <xdr:spPr>
        <a:xfrm>
          <a:off x="8483111" y="1670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116687</xdr:rowOff>
    </xdr:from>
    <xdr:to>
      <xdr:col>11</xdr:col>
      <xdr:colOff>307975</xdr:colOff>
      <xdr:row>99</xdr:row>
      <xdr:rowOff>12123</xdr:rowOff>
    </xdr:to>
    <xdr:cxnSp macro="">
      <xdr:nvCxnSpPr>
        <xdr:cNvPr id="471" name="直線コネクタ 470"/>
        <xdr:cNvCxnSpPr/>
      </xdr:nvCxnSpPr>
      <xdr:spPr>
        <a:xfrm flipV="1">
          <a:off x="6972300" y="16918787"/>
          <a:ext cx="889000" cy="6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123391</xdr:rowOff>
    </xdr:from>
    <xdr:to>
      <xdr:col>11</xdr:col>
      <xdr:colOff>358775</xdr:colOff>
      <xdr:row>99</xdr:row>
      <xdr:rowOff>53541</xdr:rowOff>
    </xdr:to>
    <xdr:sp macro="" textlink="">
      <xdr:nvSpPr>
        <xdr:cNvPr id="472" name="フローチャート : 判断 471"/>
        <xdr:cNvSpPr/>
      </xdr:nvSpPr>
      <xdr:spPr>
        <a:xfrm>
          <a:off x="7810500" y="1692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44668</xdr:rowOff>
    </xdr:from>
    <xdr:ext cx="534377" cy="259045"/>
    <xdr:sp macro="" textlink="">
      <xdr:nvSpPr>
        <xdr:cNvPr id="473" name="テキスト ボックス 472"/>
        <xdr:cNvSpPr txBox="1"/>
      </xdr:nvSpPr>
      <xdr:spPr>
        <a:xfrm>
          <a:off x="7594111" y="1701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129012</xdr:rowOff>
    </xdr:from>
    <xdr:to>
      <xdr:col>10</xdr:col>
      <xdr:colOff>155575</xdr:colOff>
      <xdr:row>99</xdr:row>
      <xdr:rowOff>59162</xdr:rowOff>
    </xdr:to>
    <xdr:sp macro="" textlink="">
      <xdr:nvSpPr>
        <xdr:cNvPr id="474" name="フローチャート : 判断 473"/>
        <xdr:cNvSpPr/>
      </xdr:nvSpPr>
      <xdr:spPr>
        <a:xfrm>
          <a:off x="6921500" y="1693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75689</xdr:rowOff>
    </xdr:from>
    <xdr:ext cx="534377" cy="259045"/>
    <xdr:sp macro="" textlink="">
      <xdr:nvSpPr>
        <xdr:cNvPr id="475" name="テキスト ボックス 474"/>
        <xdr:cNvSpPr txBox="1"/>
      </xdr:nvSpPr>
      <xdr:spPr>
        <a:xfrm>
          <a:off x="6705111" y="1670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137331</xdr:rowOff>
    </xdr:from>
    <xdr:to>
      <xdr:col>15</xdr:col>
      <xdr:colOff>231775</xdr:colOff>
      <xdr:row>99</xdr:row>
      <xdr:rowOff>67481</xdr:rowOff>
    </xdr:to>
    <xdr:sp macro="" textlink="">
      <xdr:nvSpPr>
        <xdr:cNvPr id="481" name="円/楕円 480"/>
        <xdr:cNvSpPr/>
      </xdr:nvSpPr>
      <xdr:spPr>
        <a:xfrm>
          <a:off x="10426700" y="1693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97190</xdr:rowOff>
    </xdr:from>
    <xdr:ext cx="534377" cy="259045"/>
    <xdr:sp macro="" textlink="">
      <xdr:nvSpPr>
        <xdr:cNvPr id="482" name="土木費該当値テキスト"/>
        <xdr:cNvSpPr txBox="1"/>
      </xdr:nvSpPr>
      <xdr:spPr>
        <a:xfrm>
          <a:off x="10528300" y="1689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36,442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126992</xdr:rowOff>
    </xdr:from>
    <xdr:to>
      <xdr:col>14</xdr:col>
      <xdr:colOff>79375</xdr:colOff>
      <xdr:row>99</xdr:row>
      <xdr:rowOff>57142</xdr:rowOff>
    </xdr:to>
    <xdr:sp macro="" textlink="">
      <xdr:nvSpPr>
        <xdr:cNvPr id="483" name="円/楕円 482"/>
        <xdr:cNvSpPr/>
      </xdr:nvSpPr>
      <xdr:spPr>
        <a:xfrm>
          <a:off x="9588500" y="1692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48269</xdr:rowOff>
    </xdr:from>
    <xdr:ext cx="534377" cy="259045"/>
    <xdr:sp macro="" textlink="">
      <xdr:nvSpPr>
        <xdr:cNvPr id="484" name="テキスト ボックス 483"/>
        <xdr:cNvSpPr txBox="1"/>
      </xdr:nvSpPr>
      <xdr:spPr>
        <a:xfrm>
          <a:off x="9372111" y="1702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50,011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127736</xdr:rowOff>
    </xdr:from>
    <xdr:to>
      <xdr:col>12</xdr:col>
      <xdr:colOff>561975</xdr:colOff>
      <xdr:row>99</xdr:row>
      <xdr:rowOff>57886</xdr:rowOff>
    </xdr:to>
    <xdr:sp macro="" textlink="">
      <xdr:nvSpPr>
        <xdr:cNvPr id="485" name="円/楕円 484"/>
        <xdr:cNvSpPr/>
      </xdr:nvSpPr>
      <xdr:spPr>
        <a:xfrm>
          <a:off x="8699500" y="1692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49013</xdr:rowOff>
    </xdr:from>
    <xdr:ext cx="534377" cy="259045"/>
    <xdr:sp macro="" textlink="">
      <xdr:nvSpPr>
        <xdr:cNvPr id="486" name="テキスト ボックス 485"/>
        <xdr:cNvSpPr txBox="1"/>
      </xdr:nvSpPr>
      <xdr:spPr>
        <a:xfrm>
          <a:off x="8483111" y="1702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49,033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65887</xdr:rowOff>
    </xdr:from>
    <xdr:to>
      <xdr:col>11</xdr:col>
      <xdr:colOff>358775</xdr:colOff>
      <xdr:row>98</xdr:row>
      <xdr:rowOff>167487</xdr:rowOff>
    </xdr:to>
    <xdr:sp macro="" textlink="">
      <xdr:nvSpPr>
        <xdr:cNvPr id="487" name="円/楕円 486"/>
        <xdr:cNvSpPr/>
      </xdr:nvSpPr>
      <xdr:spPr>
        <a:xfrm>
          <a:off x="7810500" y="1686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12564</xdr:rowOff>
    </xdr:from>
    <xdr:ext cx="599010" cy="259045"/>
    <xdr:sp macro="" textlink="">
      <xdr:nvSpPr>
        <xdr:cNvPr id="488" name="テキスト ボックス 487"/>
        <xdr:cNvSpPr txBox="1"/>
      </xdr:nvSpPr>
      <xdr:spPr>
        <a:xfrm>
          <a:off x="7561794" y="16643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130,200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132773</xdr:rowOff>
    </xdr:from>
    <xdr:to>
      <xdr:col>10</xdr:col>
      <xdr:colOff>155575</xdr:colOff>
      <xdr:row>99</xdr:row>
      <xdr:rowOff>62923</xdr:rowOff>
    </xdr:to>
    <xdr:sp macro="" textlink="">
      <xdr:nvSpPr>
        <xdr:cNvPr id="489" name="円/楕円 488"/>
        <xdr:cNvSpPr/>
      </xdr:nvSpPr>
      <xdr:spPr>
        <a:xfrm>
          <a:off x="6921500" y="1693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54050</xdr:rowOff>
    </xdr:from>
    <xdr:ext cx="534377" cy="259045"/>
    <xdr:sp macro="" textlink="">
      <xdr:nvSpPr>
        <xdr:cNvPr id="490" name="テキスト ボックス 489"/>
        <xdr:cNvSpPr txBox="1"/>
      </xdr:nvSpPr>
      <xdr:spPr>
        <a:xfrm>
          <a:off x="6705111" y="1702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136875</xdr:rowOff>
    </xdr:from>
    <xdr:to>
      <xdr:col>23</xdr:col>
      <xdr:colOff>516889</xdr:colOff>
      <xdr:row>38</xdr:row>
      <xdr:rowOff>31638</xdr:rowOff>
    </xdr:to>
    <xdr:cxnSp macro="">
      <xdr:nvCxnSpPr>
        <xdr:cNvPr id="516" name="直線コネクタ 515"/>
        <xdr:cNvCxnSpPr/>
      </xdr:nvCxnSpPr>
      <xdr:spPr>
        <a:xfrm flipV="1">
          <a:off x="16317595" y="5108925"/>
          <a:ext cx="1269" cy="143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35465</xdr:rowOff>
    </xdr:from>
    <xdr:ext cx="534377" cy="259045"/>
    <xdr:sp macro="" textlink="">
      <xdr:nvSpPr>
        <xdr:cNvPr id="517" name="消防費最小値テキスト"/>
        <xdr:cNvSpPr txBox="1"/>
      </xdr:nvSpPr>
      <xdr:spPr>
        <a:xfrm>
          <a:off x="16370300" y="655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14,618</a:t>
          </a:r>
          <a:endParaRPr kumimoji="1" lang="ja-JP" altLang="en-US" sz="1000" b="1">
            <a:latin typeface="ＭＳ Ｐゴシック"/>
          </a:endParaRPr>
        </a:p>
      </xdr:txBody>
    </xdr:sp>
    <xdr:clientData/>
  </xdr:oneCellAnchor>
  <xdr:twoCellAnchor>
    <xdr:from>
      <xdr:col>23</xdr:col>
      <xdr:colOff>428625</xdr:colOff>
      <xdr:row>38</xdr:row>
      <xdr:rowOff>31638</xdr:rowOff>
    </xdr:from>
    <xdr:to>
      <xdr:col>23</xdr:col>
      <xdr:colOff>606425</xdr:colOff>
      <xdr:row>38</xdr:row>
      <xdr:rowOff>31638</xdr:rowOff>
    </xdr:to>
    <xdr:cxnSp macro="">
      <xdr:nvCxnSpPr>
        <xdr:cNvPr id="518" name="直線コネクタ 517"/>
        <xdr:cNvCxnSpPr/>
      </xdr:nvCxnSpPr>
      <xdr:spPr>
        <a:xfrm>
          <a:off x="16230600" y="6546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83552</xdr:rowOff>
    </xdr:from>
    <xdr:ext cx="599010" cy="259045"/>
    <xdr:sp macro="" textlink="">
      <xdr:nvSpPr>
        <xdr:cNvPr id="519" name="消防費最大値テキスト"/>
        <xdr:cNvSpPr txBox="1"/>
      </xdr:nvSpPr>
      <xdr:spPr>
        <a:xfrm>
          <a:off x="16370300" y="488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102,673</a:t>
          </a:r>
          <a:endParaRPr kumimoji="1" lang="ja-JP" altLang="en-US" sz="1000" b="1">
            <a:latin typeface="ＭＳ Ｐゴシック"/>
          </a:endParaRPr>
        </a:p>
      </xdr:txBody>
    </xdr:sp>
    <xdr:clientData/>
  </xdr:oneCellAnchor>
  <xdr:twoCellAnchor>
    <xdr:from>
      <xdr:col>23</xdr:col>
      <xdr:colOff>428625</xdr:colOff>
      <xdr:row>29</xdr:row>
      <xdr:rowOff>136875</xdr:rowOff>
    </xdr:from>
    <xdr:to>
      <xdr:col>23</xdr:col>
      <xdr:colOff>606425</xdr:colOff>
      <xdr:row>29</xdr:row>
      <xdr:rowOff>136875</xdr:rowOff>
    </xdr:to>
    <xdr:cxnSp macro="">
      <xdr:nvCxnSpPr>
        <xdr:cNvPr id="520" name="直線コネクタ 519"/>
        <xdr:cNvCxnSpPr/>
      </xdr:nvCxnSpPr>
      <xdr:spPr>
        <a:xfrm>
          <a:off x="16230600" y="510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42496</xdr:rowOff>
    </xdr:from>
    <xdr:to>
      <xdr:col>23</xdr:col>
      <xdr:colOff>517525</xdr:colOff>
      <xdr:row>37</xdr:row>
      <xdr:rowOff>133969</xdr:rowOff>
    </xdr:to>
    <xdr:cxnSp macro="">
      <xdr:nvCxnSpPr>
        <xdr:cNvPr id="521" name="直線コネクタ 520"/>
        <xdr:cNvCxnSpPr/>
      </xdr:nvCxnSpPr>
      <xdr:spPr>
        <a:xfrm flipV="1">
          <a:off x="15481300" y="6386146"/>
          <a:ext cx="838200" cy="9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167751</xdr:rowOff>
    </xdr:from>
    <xdr:ext cx="534377" cy="259045"/>
    <xdr:sp macro="" textlink="">
      <xdr:nvSpPr>
        <xdr:cNvPr id="522" name="消防費平均値テキスト"/>
        <xdr:cNvSpPr txBox="1"/>
      </xdr:nvSpPr>
      <xdr:spPr>
        <a:xfrm>
          <a:off x="16370300" y="6168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25,572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144874</xdr:rowOff>
    </xdr:from>
    <xdr:to>
      <xdr:col>23</xdr:col>
      <xdr:colOff>568325</xdr:colOff>
      <xdr:row>37</xdr:row>
      <xdr:rowOff>75024</xdr:rowOff>
    </xdr:to>
    <xdr:sp macro="" textlink="">
      <xdr:nvSpPr>
        <xdr:cNvPr id="523" name="フローチャート : 判断 522"/>
        <xdr:cNvSpPr/>
      </xdr:nvSpPr>
      <xdr:spPr>
        <a:xfrm>
          <a:off x="162687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117085</xdr:rowOff>
    </xdr:from>
    <xdr:to>
      <xdr:col>22</xdr:col>
      <xdr:colOff>365125</xdr:colOff>
      <xdr:row>37</xdr:row>
      <xdr:rowOff>133969</xdr:rowOff>
    </xdr:to>
    <xdr:cxnSp macro="">
      <xdr:nvCxnSpPr>
        <xdr:cNvPr id="524" name="直線コネクタ 523"/>
        <xdr:cNvCxnSpPr/>
      </xdr:nvCxnSpPr>
      <xdr:spPr>
        <a:xfrm>
          <a:off x="14592300" y="6289285"/>
          <a:ext cx="889000" cy="18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164077</xdr:rowOff>
    </xdr:from>
    <xdr:to>
      <xdr:col>22</xdr:col>
      <xdr:colOff>415925</xdr:colOff>
      <xdr:row>37</xdr:row>
      <xdr:rowOff>94227</xdr:rowOff>
    </xdr:to>
    <xdr:sp macro="" textlink="">
      <xdr:nvSpPr>
        <xdr:cNvPr id="525" name="フローチャート : 判断 524"/>
        <xdr:cNvSpPr/>
      </xdr:nvSpPr>
      <xdr:spPr>
        <a:xfrm>
          <a:off x="15430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110754</xdr:rowOff>
    </xdr:from>
    <xdr:ext cx="534377" cy="259045"/>
    <xdr:sp macro="" textlink="">
      <xdr:nvSpPr>
        <xdr:cNvPr id="526" name="テキスト ボックス 525"/>
        <xdr:cNvSpPr txBox="1"/>
      </xdr:nvSpPr>
      <xdr:spPr>
        <a:xfrm>
          <a:off x="15214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112660</xdr:rowOff>
    </xdr:from>
    <xdr:to>
      <xdr:col>21</xdr:col>
      <xdr:colOff>161925</xdr:colOff>
      <xdr:row>36</xdr:row>
      <xdr:rowOff>117085</xdr:rowOff>
    </xdr:to>
    <xdr:cxnSp macro="">
      <xdr:nvCxnSpPr>
        <xdr:cNvPr id="527" name="直線コネクタ 526"/>
        <xdr:cNvCxnSpPr/>
      </xdr:nvCxnSpPr>
      <xdr:spPr>
        <a:xfrm>
          <a:off x="13703300" y="6113410"/>
          <a:ext cx="889000" cy="17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98044</xdr:rowOff>
    </xdr:from>
    <xdr:to>
      <xdr:col>21</xdr:col>
      <xdr:colOff>212725</xdr:colOff>
      <xdr:row>37</xdr:row>
      <xdr:rowOff>28194</xdr:rowOff>
    </xdr:to>
    <xdr:sp macro="" textlink="">
      <xdr:nvSpPr>
        <xdr:cNvPr id="528" name="フローチャート : 判断 527"/>
        <xdr:cNvSpPr/>
      </xdr:nvSpPr>
      <xdr:spPr>
        <a:xfrm>
          <a:off x="1454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19321</xdr:rowOff>
    </xdr:from>
    <xdr:ext cx="534377" cy="259045"/>
    <xdr:sp macro="" textlink="">
      <xdr:nvSpPr>
        <xdr:cNvPr id="529" name="テキスト ボックス 528"/>
        <xdr:cNvSpPr txBox="1"/>
      </xdr:nvSpPr>
      <xdr:spPr>
        <a:xfrm>
          <a:off x="14325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112660</xdr:rowOff>
    </xdr:from>
    <xdr:to>
      <xdr:col>19</xdr:col>
      <xdr:colOff>644525</xdr:colOff>
      <xdr:row>37</xdr:row>
      <xdr:rowOff>158984</xdr:rowOff>
    </xdr:to>
    <xdr:cxnSp macro="">
      <xdr:nvCxnSpPr>
        <xdr:cNvPr id="530" name="直線コネクタ 529"/>
        <xdr:cNvCxnSpPr/>
      </xdr:nvCxnSpPr>
      <xdr:spPr>
        <a:xfrm flipV="1">
          <a:off x="12814300" y="6113410"/>
          <a:ext cx="889000" cy="38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101898</xdr:rowOff>
    </xdr:from>
    <xdr:to>
      <xdr:col>20</xdr:col>
      <xdr:colOff>9525</xdr:colOff>
      <xdr:row>37</xdr:row>
      <xdr:rowOff>32048</xdr:rowOff>
    </xdr:to>
    <xdr:sp macro="" textlink="">
      <xdr:nvSpPr>
        <xdr:cNvPr id="531" name="フローチャート : 判断 530"/>
        <xdr:cNvSpPr/>
      </xdr:nvSpPr>
      <xdr:spPr>
        <a:xfrm>
          <a:off x="13652500" y="627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23175</xdr:rowOff>
    </xdr:from>
    <xdr:ext cx="534377" cy="259045"/>
    <xdr:sp macro="" textlink="">
      <xdr:nvSpPr>
        <xdr:cNvPr id="532" name="テキスト ボックス 531"/>
        <xdr:cNvSpPr txBox="1"/>
      </xdr:nvSpPr>
      <xdr:spPr>
        <a:xfrm>
          <a:off x="13436111" y="63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166575</xdr:rowOff>
    </xdr:from>
    <xdr:to>
      <xdr:col>18</xdr:col>
      <xdr:colOff>492125</xdr:colOff>
      <xdr:row>37</xdr:row>
      <xdr:rowOff>96725</xdr:rowOff>
    </xdr:to>
    <xdr:sp macro="" textlink="">
      <xdr:nvSpPr>
        <xdr:cNvPr id="533" name="フローチャート : 判断 532"/>
        <xdr:cNvSpPr/>
      </xdr:nvSpPr>
      <xdr:spPr>
        <a:xfrm>
          <a:off x="12763500" y="633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113252</xdr:rowOff>
    </xdr:from>
    <xdr:ext cx="534377" cy="259045"/>
    <xdr:sp macro="" textlink="">
      <xdr:nvSpPr>
        <xdr:cNvPr id="534" name="テキスト ボックス 533"/>
        <xdr:cNvSpPr txBox="1"/>
      </xdr:nvSpPr>
      <xdr:spPr>
        <a:xfrm>
          <a:off x="12547111" y="611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163146</xdr:rowOff>
    </xdr:from>
    <xdr:to>
      <xdr:col>23</xdr:col>
      <xdr:colOff>568325</xdr:colOff>
      <xdr:row>37</xdr:row>
      <xdr:rowOff>93296</xdr:rowOff>
    </xdr:to>
    <xdr:sp macro="" textlink="">
      <xdr:nvSpPr>
        <xdr:cNvPr id="540" name="円/楕円 539"/>
        <xdr:cNvSpPr/>
      </xdr:nvSpPr>
      <xdr:spPr>
        <a:xfrm>
          <a:off x="16268700" y="633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141573</xdr:rowOff>
    </xdr:from>
    <xdr:ext cx="534377" cy="259045"/>
    <xdr:sp macro="" textlink="">
      <xdr:nvSpPr>
        <xdr:cNvPr id="541" name="消防費該当値テキスト"/>
        <xdr:cNvSpPr txBox="1"/>
      </xdr:nvSpPr>
      <xdr:spPr>
        <a:xfrm>
          <a:off x="16370300" y="631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24,453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83169</xdr:rowOff>
    </xdr:from>
    <xdr:to>
      <xdr:col>22</xdr:col>
      <xdr:colOff>415925</xdr:colOff>
      <xdr:row>38</xdr:row>
      <xdr:rowOff>13319</xdr:rowOff>
    </xdr:to>
    <xdr:sp macro="" textlink="">
      <xdr:nvSpPr>
        <xdr:cNvPr id="542" name="円/楕円 541"/>
        <xdr:cNvSpPr/>
      </xdr:nvSpPr>
      <xdr:spPr>
        <a:xfrm>
          <a:off x="15430500" y="642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4446</xdr:rowOff>
    </xdr:from>
    <xdr:ext cx="534377" cy="259045"/>
    <xdr:sp macro="" textlink="">
      <xdr:nvSpPr>
        <xdr:cNvPr id="543" name="テキスト ボックス 542"/>
        <xdr:cNvSpPr txBox="1"/>
      </xdr:nvSpPr>
      <xdr:spPr>
        <a:xfrm>
          <a:off x="15214111" y="651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18,851</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66285</xdr:rowOff>
    </xdr:from>
    <xdr:to>
      <xdr:col>21</xdr:col>
      <xdr:colOff>212725</xdr:colOff>
      <xdr:row>36</xdr:row>
      <xdr:rowOff>167885</xdr:rowOff>
    </xdr:to>
    <xdr:sp macro="" textlink="">
      <xdr:nvSpPr>
        <xdr:cNvPr id="544" name="円/楕円 543"/>
        <xdr:cNvSpPr/>
      </xdr:nvSpPr>
      <xdr:spPr>
        <a:xfrm>
          <a:off x="14541500" y="623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12962</xdr:rowOff>
    </xdr:from>
    <xdr:ext cx="534377" cy="259045"/>
    <xdr:sp macro="" textlink="">
      <xdr:nvSpPr>
        <xdr:cNvPr id="545" name="テキスト ボックス 544"/>
        <xdr:cNvSpPr txBox="1"/>
      </xdr:nvSpPr>
      <xdr:spPr>
        <a:xfrm>
          <a:off x="14325111" y="601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30,385</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61860</xdr:rowOff>
    </xdr:from>
    <xdr:to>
      <xdr:col>20</xdr:col>
      <xdr:colOff>9525</xdr:colOff>
      <xdr:row>35</xdr:row>
      <xdr:rowOff>163460</xdr:rowOff>
    </xdr:to>
    <xdr:sp macro="" textlink="">
      <xdr:nvSpPr>
        <xdr:cNvPr id="546" name="円/楕円 545"/>
        <xdr:cNvSpPr/>
      </xdr:nvSpPr>
      <xdr:spPr>
        <a:xfrm>
          <a:off x="13652500" y="606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8537</xdr:rowOff>
    </xdr:from>
    <xdr:ext cx="534377" cy="259045"/>
    <xdr:sp macro="" textlink="">
      <xdr:nvSpPr>
        <xdr:cNvPr id="547" name="テキスト ボックス 546"/>
        <xdr:cNvSpPr txBox="1"/>
      </xdr:nvSpPr>
      <xdr:spPr>
        <a:xfrm>
          <a:off x="13436111" y="583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41,156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108184</xdr:rowOff>
    </xdr:from>
    <xdr:to>
      <xdr:col>18</xdr:col>
      <xdr:colOff>492125</xdr:colOff>
      <xdr:row>38</xdr:row>
      <xdr:rowOff>38334</xdr:rowOff>
    </xdr:to>
    <xdr:sp macro="" textlink="">
      <xdr:nvSpPr>
        <xdr:cNvPr id="548" name="円/楕円 547"/>
        <xdr:cNvSpPr/>
      </xdr:nvSpPr>
      <xdr:spPr>
        <a:xfrm>
          <a:off x="12763500" y="645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29461</xdr:rowOff>
    </xdr:from>
    <xdr:ext cx="534377" cy="259045"/>
    <xdr:sp macro="" textlink="">
      <xdr:nvSpPr>
        <xdr:cNvPr id="549" name="テキスト ボックス 548"/>
        <xdr:cNvSpPr txBox="1"/>
      </xdr:nvSpPr>
      <xdr:spPr>
        <a:xfrm>
          <a:off x="12547111" y="654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17,319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1" name="テキスト ボックス 56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3" name="テキスト ボックス 56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5" name="テキスト ボックス 56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7" name="テキスト ボックス 56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146448</xdr:rowOff>
    </xdr:from>
    <xdr:to>
      <xdr:col>23</xdr:col>
      <xdr:colOff>516889</xdr:colOff>
      <xdr:row>58</xdr:row>
      <xdr:rowOff>13920</xdr:rowOff>
    </xdr:to>
    <xdr:cxnSp macro="">
      <xdr:nvCxnSpPr>
        <xdr:cNvPr id="571" name="直線コネクタ 570"/>
        <xdr:cNvCxnSpPr/>
      </xdr:nvCxnSpPr>
      <xdr:spPr>
        <a:xfrm flipV="1">
          <a:off x="16317595" y="8718948"/>
          <a:ext cx="1269" cy="1239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17747</xdr:rowOff>
    </xdr:from>
    <xdr:ext cx="534377" cy="259045"/>
    <xdr:sp macro="" textlink="">
      <xdr:nvSpPr>
        <xdr:cNvPr id="572" name="教育費最小値テキスト"/>
        <xdr:cNvSpPr txBox="1"/>
      </xdr:nvSpPr>
      <xdr:spPr>
        <a:xfrm>
          <a:off x="16370300" y="99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27,511</a:t>
          </a:r>
          <a:endParaRPr kumimoji="1" lang="ja-JP" altLang="en-US" sz="1000" b="1">
            <a:latin typeface="ＭＳ Ｐゴシック"/>
          </a:endParaRPr>
        </a:p>
      </xdr:txBody>
    </xdr:sp>
    <xdr:clientData/>
  </xdr:oneCellAnchor>
  <xdr:twoCellAnchor>
    <xdr:from>
      <xdr:col>23</xdr:col>
      <xdr:colOff>428625</xdr:colOff>
      <xdr:row>58</xdr:row>
      <xdr:rowOff>13920</xdr:rowOff>
    </xdr:from>
    <xdr:to>
      <xdr:col>23</xdr:col>
      <xdr:colOff>606425</xdr:colOff>
      <xdr:row>58</xdr:row>
      <xdr:rowOff>13920</xdr:rowOff>
    </xdr:to>
    <xdr:cxnSp macro="">
      <xdr:nvCxnSpPr>
        <xdr:cNvPr id="573" name="直線コネクタ 572"/>
        <xdr:cNvCxnSpPr/>
      </xdr:nvCxnSpPr>
      <xdr:spPr>
        <a:xfrm>
          <a:off x="16230600" y="995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93125</xdr:rowOff>
    </xdr:from>
    <xdr:ext cx="599010" cy="259045"/>
    <xdr:sp macro="" textlink="">
      <xdr:nvSpPr>
        <xdr:cNvPr id="574" name="教育費最大値テキスト"/>
        <xdr:cNvSpPr txBox="1"/>
      </xdr:nvSpPr>
      <xdr:spPr>
        <a:xfrm>
          <a:off x="16370300" y="849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298,524</a:t>
          </a:r>
          <a:endParaRPr kumimoji="1" lang="ja-JP" altLang="en-US" sz="1000" b="1">
            <a:latin typeface="ＭＳ Ｐゴシック"/>
          </a:endParaRPr>
        </a:p>
      </xdr:txBody>
    </xdr:sp>
    <xdr:clientData/>
  </xdr:oneCellAnchor>
  <xdr:twoCellAnchor>
    <xdr:from>
      <xdr:col>23</xdr:col>
      <xdr:colOff>428625</xdr:colOff>
      <xdr:row>50</xdr:row>
      <xdr:rowOff>146448</xdr:rowOff>
    </xdr:from>
    <xdr:to>
      <xdr:col>23</xdr:col>
      <xdr:colOff>606425</xdr:colOff>
      <xdr:row>50</xdr:row>
      <xdr:rowOff>146448</xdr:rowOff>
    </xdr:to>
    <xdr:cxnSp macro="">
      <xdr:nvCxnSpPr>
        <xdr:cNvPr id="575" name="直線コネクタ 574"/>
        <xdr:cNvCxnSpPr/>
      </xdr:nvCxnSpPr>
      <xdr:spPr>
        <a:xfrm>
          <a:off x="16230600" y="871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74252</xdr:rowOff>
    </xdr:from>
    <xdr:to>
      <xdr:col>23</xdr:col>
      <xdr:colOff>517525</xdr:colOff>
      <xdr:row>57</xdr:row>
      <xdr:rowOff>150284</xdr:rowOff>
    </xdr:to>
    <xdr:cxnSp macro="">
      <xdr:nvCxnSpPr>
        <xdr:cNvPr id="576" name="直線コネクタ 575"/>
        <xdr:cNvCxnSpPr/>
      </xdr:nvCxnSpPr>
      <xdr:spPr>
        <a:xfrm>
          <a:off x="15481300" y="9846902"/>
          <a:ext cx="838200" cy="7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2684</xdr:rowOff>
    </xdr:from>
    <xdr:ext cx="534377" cy="259045"/>
    <xdr:sp macro="" textlink="">
      <xdr:nvSpPr>
        <xdr:cNvPr id="577" name="教育費平均値テキスト"/>
        <xdr:cNvSpPr txBox="1"/>
      </xdr:nvSpPr>
      <xdr:spPr>
        <a:xfrm>
          <a:off x="16370300" y="9603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61,361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151257</xdr:rowOff>
    </xdr:from>
    <xdr:to>
      <xdr:col>23</xdr:col>
      <xdr:colOff>568325</xdr:colOff>
      <xdr:row>57</xdr:row>
      <xdr:rowOff>81407</xdr:rowOff>
    </xdr:to>
    <xdr:sp macro="" textlink="">
      <xdr:nvSpPr>
        <xdr:cNvPr id="578" name="フローチャート : 判断 577"/>
        <xdr:cNvSpPr/>
      </xdr:nvSpPr>
      <xdr:spPr>
        <a:xfrm>
          <a:off x="16268700" y="97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3075</xdr:rowOff>
    </xdr:from>
    <xdr:to>
      <xdr:col>22</xdr:col>
      <xdr:colOff>365125</xdr:colOff>
      <xdr:row>57</xdr:row>
      <xdr:rowOff>74252</xdr:rowOff>
    </xdr:to>
    <xdr:cxnSp macro="">
      <xdr:nvCxnSpPr>
        <xdr:cNvPr id="579" name="直線コネクタ 578"/>
        <xdr:cNvCxnSpPr/>
      </xdr:nvCxnSpPr>
      <xdr:spPr>
        <a:xfrm>
          <a:off x="14592300" y="9089925"/>
          <a:ext cx="889000" cy="75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136394</xdr:rowOff>
    </xdr:from>
    <xdr:to>
      <xdr:col>22</xdr:col>
      <xdr:colOff>415925</xdr:colOff>
      <xdr:row>57</xdr:row>
      <xdr:rowOff>66544</xdr:rowOff>
    </xdr:to>
    <xdr:sp macro="" textlink="">
      <xdr:nvSpPr>
        <xdr:cNvPr id="580" name="フローチャート : 判断 579"/>
        <xdr:cNvSpPr/>
      </xdr:nvSpPr>
      <xdr:spPr>
        <a:xfrm>
          <a:off x="154305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83071</xdr:rowOff>
    </xdr:from>
    <xdr:ext cx="534377" cy="259045"/>
    <xdr:sp macro="" textlink="">
      <xdr:nvSpPr>
        <xdr:cNvPr id="581" name="テキスト ボックス 580"/>
        <xdr:cNvSpPr txBox="1"/>
      </xdr:nvSpPr>
      <xdr:spPr>
        <a:xfrm>
          <a:off x="15214111" y="951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3075</xdr:rowOff>
    </xdr:from>
    <xdr:to>
      <xdr:col>21</xdr:col>
      <xdr:colOff>161925</xdr:colOff>
      <xdr:row>56</xdr:row>
      <xdr:rowOff>78760</xdr:rowOff>
    </xdr:to>
    <xdr:cxnSp macro="">
      <xdr:nvCxnSpPr>
        <xdr:cNvPr id="582" name="直線コネクタ 581"/>
        <xdr:cNvCxnSpPr/>
      </xdr:nvCxnSpPr>
      <xdr:spPr>
        <a:xfrm flipV="1">
          <a:off x="13703300" y="9089925"/>
          <a:ext cx="889000" cy="59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147979</xdr:rowOff>
    </xdr:from>
    <xdr:to>
      <xdr:col>21</xdr:col>
      <xdr:colOff>212725</xdr:colOff>
      <xdr:row>57</xdr:row>
      <xdr:rowOff>78129</xdr:rowOff>
    </xdr:to>
    <xdr:sp macro="" textlink="">
      <xdr:nvSpPr>
        <xdr:cNvPr id="583" name="フローチャート : 判断 582"/>
        <xdr:cNvSpPr/>
      </xdr:nvSpPr>
      <xdr:spPr>
        <a:xfrm>
          <a:off x="14541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69256</xdr:rowOff>
    </xdr:from>
    <xdr:ext cx="534377" cy="259045"/>
    <xdr:sp macro="" textlink="">
      <xdr:nvSpPr>
        <xdr:cNvPr id="584" name="テキスト ボックス 583"/>
        <xdr:cNvSpPr txBox="1"/>
      </xdr:nvSpPr>
      <xdr:spPr>
        <a:xfrm>
          <a:off x="14325111" y="98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78760</xdr:rowOff>
    </xdr:from>
    <xdr:to>
      <xdr:col>19</xdr:col>
      <xdr:colOff>644525</xdr:colOff>
      <xdr:row>57</xdr:row>
      <xdr:rowOff>122802</xdr:rowOff>
    </xdr:to>
    <xdr:cxnSp macro="">
      <xdr:nvCxnSpPr>
        <xdr:cNvPr id="585" name="直線コネクタ 584"/>
        <xdr:cNvCxnSpPr/>
      </xdr:nvCxnSpPr>
      <xdr:spPr>
        <a:xfrm flipV="1">
          <a:off x="12814300" y="9679960"/>
          <a:ext cx="889000" cy="21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167639</xdr:rowOff>
    </xdr:from>
    <xdr:to>
      <xdr:col>20</xdr:col>
      <xdr:colOff>9525</xdr:colOff>
      <xdr:row>57</xdr:row>
      <xdr:rowOff>97789</xdr:rowOff>
    </xdr:to>
    <xdr:sp macro="" textlink="">
      <xdr:nvSpPr>
        <xdr:cNvPr id="586" name="フローチャート : 判断 585"/>
        <xdr:cNvSpPr/>
      </xdr:nvSpPr>
      <xdr:spPr>
        <a:xfrm>
          <a:off x="13652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88916</xdr:rowOff>
    </xdr:from>
    <xdr:ext cx="534377" cy="259045"/>
    <xdr:sp macro="" textlink="">
      <xdr:nvSpPr>
        <xdr:cNvPr id="587" name="テキスト ボックス 586"/>
        <xdr:cNvSpPr txBox="1"/>
      </xdr:nvSpPr>
      <xdr:spPr>
        <a:xfrm>
          <a:off x="13436111" y="986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7024</xdr:rowOff>
    </xdr:from>
    <xdr:to>
      <xdr:col>18</xdr:col>
      <xdr:colOff>492125</xdr:colOff>
      <xdr:row>57</xdr:row>
      <xdr:rowOff>108624</xdr:rowOff>
    </xdr:to>
    <xdr:sp macro="" textlink="">
      <xdr:nvSpPr>
        <xdr:cNvPr id="588" name="フローチャート : 判断 587"/>
        <xdr:cNvSpPr/>
      </xdr:nvSpPr>
      <xdr:spPr>
        <a:xfrm>
          <a:off x="12763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125151</xdr:rowOff>
    </xdr:from>
    <xdr:ext cx="534377" cy="259045"/>
    <xdr:sp macro="" textlink="">
      <xdr:nvSpPr>
        <xdr:cNvPr id="589" name="テキスト ボックス 588"/>
        <xdr:cNvSpPr txBox="1"/>
      </xdr:nvSpPr>
      <xdr:spPr>
        <a:xfrm>
          <a:off x="12547111" y="955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99484</xdr:rowOff>
    </xdr:from>
    <xdr:to>
      <xdr:col>23</xdr:col>
      <xdr:colOff>568325</xdr:colOff>
      <xdr:row>58</xdr:row>
      <xdr:rowOff>29634</xdr:rowOff>
    </xdr:to>
    <xdr:sp macro="" textlink="">
      <xdr:nvSpPr>
        <xdr:cNvPr id="595" name="円/楕円 594"/>
        <xdr:cNvSpPr/>
      </xdr:nvSpPr>
      <xdr:spPr>
        <a:xfrm>
          <a:off x="16268700" y="987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14411</xdr:rowOff>
    </xdr:from>
    <xdr:ext cx="534377" cy="259045"/>
    <xdr:sp macro="" textlink="">
      <xdr:nvSpPr>
        <xdr:cNvPr id="596" name="教育費該当値テキスト"/>
        <xdr:cNvSpPr txBox="1"/>
      </xdr:nvSpPr>
      <xdr:spPr>
        <a:xfrm>
          <a:off x="16370300" y="978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35,185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23452</xdr:rowOff>
    </xdr:from>
    <xdr:to>
      <xdr:col>22</xdr:col>
      <xdr:colOff>415925</xdr:colOff>
      <xdr:row>57</xdr:row>
      <xdr:rowOff>125052</xdr:rowOff>
    </xdr:to>
    <xdr:sp macro="" textlink="">
      <xdr:nvSpPr>
        <xdr:cNvPr id="597" name="円/楕円 596"/>
        <xdr:cNvSpPr/>
      </xdr:nvSpPr>
      <xdr:spPr>
        <a:xfrm>
          <a:off x="15430500" y="979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116179</xdr:rowOff>
    </xdr:from>
    <xdr:ext cx="534377" cy="259045"/>
    <xdr:sp macro="" textlink="">
      <xdr:nvSpPr>
        <xdr:cNvPr id="598" name="テキスト ボックス 597"/>
        <xdr:cNvSpPr txBox="1"/>
      </xdr:nvSpPr>
      <xdr:spPr>
        <a:xfrm>
          <a:off x="15214111" y="988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51,815</a:t>
          </a:r>
          <a:endParaRPr kumimoji="1" lang="ja-JP" altLang="en-US" sz="1000" b="1">
            <a:solidFill>
              <a:srgbClr val="FF0000"/>
            </a:solidFill>
            <a:latin typeface="ＭＳ Ｐゴシック"/>
          </a:endParaRPr>
        </a:p>
      </xdr:txBody>
    </xdr:sp>
    <xdr:clientData/>
  </xdr:oneCellAnchor>
  <xdr:twoCellAnchor>
    <xdr:from>
      <xdr:col>21</xdr:col>
      <xdr:colOff>111125</xdr:colOff>
      <xdr:row>52</xdr:row>
      <xdr:rowOff>123725</xdr:rowOff>
    </xdr:from>
    <xdr:to>
      <xdr:col>21</xdr:col>
      <xdr:colOff>212725</xdr:colOff>
      <xdr:row>53</xdr:row>
      <xdr:rowOff>53875</xdr:rowOff>
    </xdr:to>
    <xdr:sp macro="" textlink="">
      <xdr:nvSpPr>
        <xdr:cNvPr id="599" name="円/楕円 598"/>
        <xdr:cNvSpPr/>
      </xdr:nvSpPr>
      <xdr:spPr>
        <a:xfrm>
          <a:off x="14541500" y="903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51</xdr:row>
      <xdr:rowOff>70402</xdr:rowOff>
    </xdr:from>
    <xdr:ext cx="599010" cy="259045"/>
    <xdr:sp macro="" textlink="">
      <xdr:nvSpPr>
        <xdr:cNvPr id="600" name="テキスト ボックス 599"/>
        <xdr:cNvSpPr txBox="1"/>
      </xdr:nvSpPr>
      <xdr:spPr>
        <a:xfrm>
          <a:off x="14292794" y="881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217,383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27960</xdr:rowOff>
    </xdr:from>
    <xdr:to>
      <xdr:col>20</xdr:col>
      <xdr:colOff>9525</xdr:colOff>
      <xdr:row>56</xdr:row>
      <xdr:rowOff>129560</xdr:rowOff>
    </xdr:to>
    <xdr:sp macro="" textlink="">
      <xdr:nvSpPr>
        <xdr:cNvPr id="601" name="円/楕円 600"/>
        <xdr:cNvSpPr/>
      </xdr:nvSpPr>
      <xdr:spPr>
        <a:xfrm>
          <a:off x="13652500" y="962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146087</xdr:rowOff>
    </xdr:from>
    <xdr:ext cx="534377" cy="259045"/>
    <xdr:sp macro="" textlink="">
      <xdr:nvSpPr>
        <xdr:cNvPr id="602" name="テキスト ボックス 601"/>
        <xdr:cNvSpPr txBox="1"/>
      </xdr:nvSpPr>
      <xdr:spPr>
        <a:xfrm>
          <a:off x="13436111" y="940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88,329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72002</xdr:rowOff>
    </xdr:from>
    <xdr:to>
      <xdr:col>18</xdr:col>
      <xdr:colOff>492125</xdr:colOff>
      <xdr:row>58</xdr:row>
      <xdr:rowOff>2152</xdr:rowOff>
    </xdr:to>
    <xdr:sp macro="" textlink="">
      <xdr:nvSpPr>
        <xdr:cNvPr id="603" name="円/楕円 602"/>
        <xdr:cNvSpPr/>
      </xdr:nvSpPr>
      <xdr:spPr>
        <a:xfrm>
          <a:off x="12763500" y="984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164729</xdr:rowOff>
    </xdr:from>
    <xdr:ext cx="534377" cy="259045"/>
    <xdr:sp macro="" textlink="">
      <xdr:nvSpPr>
        <xdr:cNvPr id="604" name="テキスト ボックス 603"/>
        <xdr:cNvSpPr txBox="1"/>
      </xdr:nvSpPr>
      <xdr:spPr>
        <a:xfrm>
          <a:off x="12547111" y="993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41,196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8" name="テキスト ボックス 61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0" name="テキスト ボックス 61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2" name="テキスト ボックス 62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21065</xdr:rowOff>
    </xdr:from>
    <xdr:to>
      <xdr:col>23</xdr:col>
      <xdr:colOff>516889</xdr:colOff>
      <xdr:row>78</xdr:row>
      <xdr:rowOff>139700</xdr:rowOff>
    </xdr:to>
    <xdr:cxnSp macro="">
      <xdr:nvCxnSpPr>
        <xdr:cNvPr id="626" name="直線コネクタ 625"/>
        <xdr:cNvCxnSpPr/>
      </xdr:nvCxnSpPr>
      <xdr:spPr>
        <a:xfrm flipV="1">
          <a:off x="16317595" y="12365465"/>
          <a:ext cx="1269" cy="114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9799</xdr:rowOff>
    </xdr:from>
    <xdr:ext cx="249299" cy="259045"/>
    <xdr:sp macro="" textlink="">
      <xdr:nvSpPr>
        <xdr:cNvPr id="627" name="災害復旧費最小値テキスト"/>
        <xdr:cNvSpPr txBox="1"/>
      </xdr:nvSpPr>
      <xdr:spPr>
        <a:xfrm>
          <a:off x="16370300" y="13554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139192</xdr:rowOff>
    </xdr:from>
    <xdr:ext cx="599010" cy="259045"/>
    <xdr:sp macro="" textlink="">
      <xdr:nvSpPr>
        <xdr:cNvPr id="629" name="災害復旧費最大値テキスト"/>
        <xdr:cNvSpPr txBox="1"/>
      </xdr:nvSpPr>
      <xdr:spPr>
        <a:xfrm>
          <a:off x="16370300" y="1214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72</xdr:row>
      <xdr:rowOff>21065</xdr:rowOff>
    </xdr:from>
    <xdr:to>
      <xdr:col>23</xdr:col>
      <xdr:colOff>606425</xdr:colOff>
      <xdr:row>72</xdr:row>
      <xdr:rowOff>21065</xdr:rowOff>
    </xdr:to>
    <xdr:cxnSp macro="">
      <xdr:nvCxnSpPr>
        <xdr:cNvPr id="630" name="直線コネクタ 629"/>
        <xdr:cNvCxnSpPr/>
      </xdr:nvCxnSpPr>
      <xdr:spPr>
        <a:xfrm>
          <a:off x="16230600" y="1236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137908</xdr:rowOff>
    </xdr:from>
    <xdr:to>
      <xdr:col>23</xdr:col>
      <xdr:colOff>517525</xdr:colOff>
      <xdr:row>78</xdr:row>
      <xdr:rowOff>139559</xdr:rowOff>
    </xdr:to>
    <xdr:cxnSp macro="">
      <xdr:nvCxnSpPr>
        <xdr:cNvPr id="631" name="直線コネクタ 630"/>
        <xdr:cNvCxnSpPr/>
      </xdr:nvCxnSpPr>
      <xdr:spPr>
        <a:xfrm>
          <a:off x="15481300" y="13511008"/>
          <a:ext cx="8382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98699</xdr:rowOff>
    </xdr:from>
    <xdr:ext cx="469744" cy="259045"/>
    <xdr:sp macro="" textlink="">
      <xdr:nvSpPr>
        <xdr:cNvPr id="632" name="災害復旧費平均値テキスト"/>
        <xdr:cNvSpPr txBox="1"/>
      </xdr:nvSpPr>
      <xdr:spPr>
        <a:xfrm>
          <a:off x="16370300" y="13300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75822</xdr:rowOff>
    </xdr:from>
    <xdr:to>
      <xdr:col>23</xdr:col>
      <xdr:colOff>568325</xdr:colOff>
      <xdr:row>79</xdr:row>
      <xdr:rowOff>5972</xdr:rowOff>
    </xdr:to>
    <xdr:sp macro="" textlink="">
      <xdr:nvSpPr>
        <xdr:cNvPr id="633" name="フローチャート : 判断 632"/>
        <xdr:cNvSpPr/>
      </xdr:nvSpPr>
      <xdr:spPr>
        <a:xfrm>
          <a:off x="16268700" y="1344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126226</xdr:rowOff>
    </xdr:from>
    <xdr:to>
      <xdr:col>22</xdr:col>
      <xdr:colOff>365125</xdr:colOff>
      <xdr:row>78</xdr:row>
      <xdr:rowOff>137908</xdr:rowOff>
    </xdr:to>
    <xdr:cxnSp macro="">
      <xdr:nvCxnSpPr>
        <xdr:cNvPr id="634" name="直線コネクタ 633"/>
        <xdr:cNvCxnSpPr/>
      </xdr:nvCxnSpPr>
      <xdr:spPr>
        <a:xfrm>
          <a:off x="14592300" y="13499326"/>
          <a:ext cx="889000" cy="1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71717</xdr:rowOff>
    </xdr:from>
    <xdr:to>
      <xdr:col>22</xdr:col>
      <xdr:colOff>415925</xdr:colOff>
      <xdr:row>79</xdr:row>
      <xdr:rowOff>1867</xdr:rowOff>
    </xdr:to>
    <xdr:sp macro="" textlink="">
      <xdr:nvSpPr>
        <xdr:cNvPr id="635" name="フローチャート : 判断 634"/>
        <xdr:cNvSpPr/>
      </xdr:nvSpPr>
      <xdr:spPr>
        <a:xfrm>
          <a:off x="15430500" y="1344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18394</xdr:rowOff>
    </xdr:from>
    <xdr:ext cx="469744" cy="259045"/>
    <xdr:sp macro="" textlink="">
      <xdr:nvSpPr>
        <xdr:cNvPr id="636" name="テキスト ボックス 635"/>
        <xdr:cNvSpPr txBox="1"/>
      </xdr:nvSpPr>
      <xdr:spPr>
        <a:xfrm>
          <a:off x="15246427" y="1322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126226</xdr:rowOff>
    </xdr:from>
    <xdr:to>
      <xdr:col>21</xdr:col>
      <xdr:colOff>161925</xdr:colOff>
      <xdr:row>78</xdr:row>
      <xdr:rowOff>130226</xdr:rowOff>
    </xdr:to>
    <xdr:cxnSp macro="">
      <xdr:nvCxnSpPr>
        <xdr:cNvPr id="637" name="直線コネクタ 636"/>
        <xdr:cNvCxnSpPr/>
      </xdr:nvCxnSpPr>
      <xdr:spPr>
        <a:xfrm flipV="1">
          <a:off x="13703300" y="13499326"/>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78174</xdr:rowOff>
    </xdr:from>
    <xdr:to>
      <xdr:col>21</xdr:col>
      <xdr:colOff>212725</xdr:colOff>
      <xdr:row>79</xdr:row>
      <xdr:rowOff>8324</xdr:rowOff>
    </xdr:to>
    <xdr:sp macro="" textlink="">
      <xdr:nvSpPr>
        <xdr:cNvPr id="638" name="フローチャート : 判断 637"/>
        <xdr:cNvSpPr/>
      </xdr:nvSpPr>
      <xdr:spPr>
        <a:xfrm>
          <a:off x="14541500" y="1345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170901</xdr:rowOff>
    </xdr:from>
    <xdr:ext cx="469744" cy="259045"/>
    <xdr:sp macro="" textlink="">
      <xdr:nvSpPr>
        <xdr:cNvPr id="639" name="テキスト ボックス 638"/>
        <xdr:cNvSpPr txBox="1"/>
      </xdr:nvSpPr>
      <xdr:spPr>
        <a:xfrm>
          <a:off x="14357427" y="1354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130226</xdr:rowOff>
    </xdr:from>
    <xdr:to>
      <xdr:col>19</xdr:col>
      <xdr:colOff>644525</xdr:colOff>
      <xdr:row>78</xdr:row>
      <xdr:rowOff>137384</xdr:rowOff>
    </xdr:to>
    <xdr:cxnSp macro="">
      <xdr:nvCxnSpPr>
        <xdr:cNvPr id="640" name="直線コネクタ 639"/>
        <xdr:cNvCxnSpPr/>
      </xdr:nvCxnSpPr>
      <xdr:spPr>
        <a:xfrm flipV="1">
          <a:off x="12814300" y="13503326"/>
          <a:ext cx="889000" cy="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75938</xdr:rowOff>
    </xdr:from>
    <xdr:to>
      <xdr:col>20</xdr:col>
      <xdr:colOff>9525</xdr:colOff>
      <xdr:row>79</xdr:row>
      <xdr:rowOff>6088</xdr:rowOff>
    </xdr:to>
    <xdr:sp macro="" textlink="">
      <xdr:nvSpPr>
        <xdr:cNvPr id="641" name="フローチャート : 判断 640"/>
        <xdr:cNvSpPr/>
      </xdr:nvSpPr>
      <xdr:spPr>
        <a:xfrm>
          <a:off x="13652500" y="134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22615</xdr:rowOff>
    </xdr:from>
    <xdr:ext cx="469744" cy="259045"/>
    <xdr:sp macro="" textlink="">
      <xdr:nvSpPr>
        <xdr:cNvPr id="642" name="テキスト ボックス 641"/>
        <xdr:cNvSpPr txBox="1"/>
      </xdr:nvSpPr>
      <xdr:spPr>
        <a:xfrm>
          <a:off x="13468427" y="13224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69676</xdr:rowOff>
    </xdr:from>
    <xdr:to>
      <xdr:col>18</xdr:col>
      <xdr:colOff>492125</xdr:colOff>
      <xdr:row>78</xdr:row>
      <xdr:rowOff>171276</xdr:rowOff>
    </xdr:to>
    <xdr:sp macro="" textlink="">
      <xdr:nvSpPr>
        <xdr:cNvPr id="643" name="フローチャート : 判断 642"/>
        <xdr:cNvSpPr/>
      </xdr:nvSpPr>
      <xdr:spPr>
        <a:xfrm>
          <a:off x="12763500" y="1344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16353</xdr:rowOff>
    </xdr:from>
    <xdr:ext cx="469744" cy="259045"/>
    <xdr:sp macro="" textlink="">
      <xdr:nvSpPr>
        <xdr:cNvPr id="644" name="テキスト ボックス 643"/>
        <xdr:cNvSpPr txBox="1"/>
      </xdr:nvSpPr>
      <xdr:spPr>
        <a:xfrm>
          <a:off x="12579427" y="1321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88759</xdr:rowOff>
    </xdr:from>
    <xdr:to>
      <xdr:col>23</xdr:col>
      <xdr:colOff>568325</xdr:colOff>
      <xdr:row>79</xdr:row>
      <xdr:rowOff>18909</xdr:rowOff>
    </xdr:to>
    <xdr:sp macro="" textlink="">
      <xdr:nvSpPr>
        <xdr:cNvPr id="650" name="円/楕円 649"/>
        <xdr:cNvSpPr/>
      </xdr:nvSpPr>
      <xdr:spPr>
        <a:xfrm>
          <a:off x="16268700" y="1346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54250</xdr:rowOff>
    </xdr:from>
    <xdr:ext cx="313932" cy="259045"/>
    <xdr:sp macro="" textlink="">
      <xdr:nvSpPr>
        <xdr:cNvPr id="651" name="災害復旧費該当値テキスト"/>
        <xdr:cNvSpPr txBox="1"/>
      </xdr:nvSpPr>
      <xdr:spPr>
        <a:xfrm>
          <a:off x="16370300" y="13427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87108</xdr:rowOff>
    </xdr:from>
    <xdr:to>
      <xdr:col>22</xdr:col>
      <xdr:colOff>415925</xdr:colOff>
      <xdr:row>79</xdr:row>
      <xdr:rowOff>17258</xdr:rowOff>
    </xdr:to>
    <xdr:sp macro="" textlink="">
      <xdr:nvSpPr>
        <xdr:cNvPr id="652" name="円/楕円 651"/>
        <xdr:cNvSpPr/>
      </xdr:nvSpPr>
      <xdr:spPr>
        <a:xfrm>
          <a:off x="15430500" y="1346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8385</xdr:rowOff>
    </xdr:from>
    <xdr:ext cx="378565" cy="259045"/>
    <xdr:sp macro="" textlink="">
      <xdr:nvSpPr>
        <xdr:cNvPr id="653" name="テキスト ボックス 652"/>
        <xdr:cNvSpPr txBox="1"/>
      </xdr:nvSpPr>
      <xdr:spPr>
        <a:xfrm>
          <a:off x="15292017" y="13552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75426</xdr:rowOff>
    </xdr:from>
    <xdr:to>
      <xdr:col>21</xdr:col>
      <xdr:colOff>212725</xdr:colOff>
      <xdr:row>79</xdr:row>
      <xdr:rowOff>5576</xdr:rowOff>
    </xdr:to>
    <xdr:sp macro="" textlink="">
      <xdr:nvSpPr>
        <xdr:cNvPr id="654" name="円/楕円 653"/>
        <xdr:cNvSpPr/>
      </xdr:nvSpPr>
      <xdr:spPr>
        <a:xfrm>
          <a:off x="14541500" y="1344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22103</xdr:rowOff>
    </xdr:from>
    <xdr:ext cx="469744" cy="259045"/>
    <xdr:sp macro="" textlink="">
      <xdr:nvSpPr>
        <xdr:cNvPr id="655" name="テキスト ボックス 654"/>
        <xdr:cNvSpPr txBox="1"/>
      </xdr:nvSpPr>
      <xdr:spPr>
        <a:xfrm>
          <a:off x="14357427" y="132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79426</xdr:rowOff>
    </xdr:from>
    <xdr:to>
      <xdr:col>20</xdr:col>
      <xdr:colOff>9525</xdr:colOff>
      <xdr:row>79</xdr:row>
      <xdr:rowOff>9576</xdr:rowOff>
    </xdr:to>
    <xdr:sp macro="" textlink="">
      <xdr:nvSpPr>
        <xdr:cNvPr id="656" name="円/楕円 655"/>
        <xdr:cNvSpPr/>
      </xdr:nvSpPr>
      <xdr:spPr>
        <a:xfrm>
          <a:off x="13652500" y="1345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703</xdr:rowOff>
    </xdr:from>
    <xdr:ext cx="469744" cy="259045"/>
    <xdr:sp macro="" textlink="">
      <xdr:nvSpPr>
        <xdr:cNvPr id="657" name="テキスト ボックス 656"/>
        <xdr:cNvSpPr txBox="1"/>
      </xdr:nvSpPr>
      <xdr:spPr>
        <a:xfrm>
          <a:off x="13468427" y="13545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86584</xdr:rowOff>
    </xdr:from>
    <xdr:to>
      <xdr:col>18</xdr:col>
      <xdr:colOff>492125</xdr:colOff>
      <xdr:row>79</xdr:row>
      <xdr:rowOff>16734</xdr:rowOff>
    </xdr:to>
    <xdr:sp macro="" textlink="">
      <xdr:nvSpPr>
        <xdr:cNvPr id="658" name="円/楕円 657"/>
        <xdr:cNvSpPr/>
      </xdr:nvSpPr>
      <xdr:spPr>
        <a:xfrm>
          <a:off x="12763500" y="1345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7861</xdr:rowOff>
    </xdr:from>
    <xdr:ext cx="469744" cy="259045"/>
    <xdr:sp macro="" textlink="">
      <xdr:nvSpPr>
        <xdr:cNvPr id="659" name="テキスト ボックス 658"/>
        <xdr:cNvSpPr txBox="1"/>
      </xdr:nvSpPr>
      <xdr:spPr>
        <a:xfrm>
          <a:off x="12579427" y="1355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131699</xdr:rowOff>
    </xdr:from>
    <xdr:to>
      <xdr:col>23</xdr:col>
      <xdr:colOff>516889</xdr:colOff>
      <xdr:row>98</xdr:row>
      <xdr:rowOff>71836</xdr:rowOff>
    </xdr:to>
    <xdr:cxnSp macro="">
      <xdr:nvCxnSpPr>
        <xdr:cNvPr id="683" name="直線コネクタ 682"/>
        <xdr:cNvCxnSpPr/>
      </xdr:nvCxnSpPr>
      <xdr:spPr>
        <a:xfrm flipV="1">
          <a:off x="16317595" y="15390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75663</xdr:rowOff>
    </xdr:from>
    <xdr:ext cx="534377" cy="259045"/>
    <xdr:sp macro="" textlink="">
      <xdr:nvSpPr>
        <xdr:cNvPr id="684" name="公債費最小値テキスト"/>
        <xdr:cNvSpPr txBox="1"/>
      </xdr:nvSpPr>
      <xdr:spPr>
        <a:xfrm>
          <a:off x="16370300" y="1687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98</xdr:row>
      <xdr:rowOff>71836</xdr:rowOff>
    </xdr:from>
    <xdr:to>
      <xdr:col>23</xdr:col>
      <xdr:colOff>606425</xdr:colOff>
      <xdr:row>98</xdr:row>
      <xdr:rowOff>71836</xdr:rowOff>
    </xdr:to>
    <xdr:cxnSp macro="">
      <xdr:nvCxnSpPr>
        <xdr:cNvPr id="685" name="直線コネクタ 684"/>
        <xdr:cNvCxnSpPr/>
      </xdr:nvCxnSpPr>
      <xdr:spPr>
        <a:xfrm>
          <a:off x="16230600" y="1687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78376</xdr:rowOff>
    </xdr:from>
    <xdr:ext cx="599010" cy="259045"/>
    <xdr:sp macro="" textlink="">
      <xdr:nvSpPr>
        <xdr:cNvPr id="686" name="公債費最大値テキスト"/>
        <xdr:cNvSpPr txBox="1"/>
      </xdr:nvSpPr>
      <xdr:spPr>
        <a:xfrm>
          <a:off x="16370300" y="1516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89</xdr:row>
      <xdr:rowOff>131699</xdr:rowOff>
    </xdr:from>
    <xdr:to>
      <xdr:col>23</xdr:col>
      <xdr:colOff>606425</xdr:colOff>
      <xdr:row>89</xdr:row>
      <xdr:rowOff>131699</xdr:rowOff>
    </xdr:to>
    <xdr:cxnSp macro="">
      <xdr:nvCxnSpPr>
        <xdr:cNvPr id="687" name="直線コネクタ 686"/>
        <xdr:cNvCxnSpPr/>
      </xdr:nvCxnSpPr>
      <xdr:spPr>
        <a:xfrm>
          <a:off x="16230600" y="1539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166477</xdr:rowOff>
    </xdr:from>
    <xdr:to>
      <xdr:col>23</xdr:col>
      <xdr:colOff>517525</xdr:colOff>
      <xdr:row>94</xdr:row>
      <xdr:rowOff>26338</xdr:rowOff>
    </xdr:to>
    <xdr:cxnSp macro="">
      <xdr:nvCxnSpPr>
        <xdr:cNvPr id="688" name="直線コネクタ 687"/>
        <xdr:cNvCxnSpPr/>
      </xdr:nvCxnSpPr>
      <xdr:spPr>
        <a:xfrm flipV="1">
          <a:off x="15481300" y="16111327"/>
          <a:ext cx="838200" cy="3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24778</xdr:rowOff>
    </xdr:from>
    <xdr:ext cx="534377" cy="259045"/>
    <xdr:sp macro="" textlink="">
      <xdr:nvSpPr>
        <xdr:cNvPr id="689" name="公債費平均値テキスト"/>
        <xdr:cNvSpPr txBox="1"/>
      </xdr:nvSpPr>
      <xdr:spPr>
        <a:xfrm>
          <a:off x="16370300" y="16483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46351</xdr:rowOff>
    </xdr:from>
    <xdr:to>
      <xdr:col>23</xdr:col>
      <xdr:colOff>568325</xdr:colOff>
      <xdr:row>96</xdr:row>
      <xdr:rowOff>147951</xdr:rowOff>
    </xdr:to>
    <xdr:sp macro="" textlink="">
      <xdr:nvSpPr>
        <xdr:cNvPr id="690" name="フローチャート : 判断 689"/>
        <xdr:cNvSpPr/>
      </xdr:nvSpPr>
      <xdr:spPr>
        <a:xfrm>
          <a:off x="162687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13674</xdr:rowOff>
    </xdr:from>
    <xdr:to>
      <xdr:col>22</xdr:col>
      <xdr:colOff>365125</xdr:colOff>
      <xdr:row>94</xdr:row>
      <xdr:rowOff>26338</xdr:rowOff>
    </xdr:to>
    <xdr:cxnSp macro="">
      <xdr:nvCxnSpPr>
        <xdr:cNvPr id="691" name="直線コネクタ 690"/>
        <xdr:cNvCxnSpPr/>
      </xdr:nvCxnSpPr>
      <xdr:spPr>
        <a:xfrm>
          <a:off x="14592300" y="15958524"/>
          <a:ext cx="889000" cy="18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75961</xdr:rowOff>
    </xdr:from>
    <xdr:to>
      <xdr:col>22</xdr:col>
      <xdr:colOff>415925</xdr:colOff>
      <xdr:row>97</xdr:row>
      <xdr:rowOff>6111</xdr:rowOff>
    </xdr:to>
    <xdr:sp macro="" textlink="">
      <xdr:nvSpPr>
        <xdr:cNvPr id="692" name="フローチャート : 判断 691"/>
        <xdr:cNvSpPr/>
      </xdr:nvSpPr>
      <xdr:spPr>
        <a:xfrm>
          <a:off x="15430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168688</xdr:rowOff>
    </xdr:from>
    <xdr:ext cx="534377" cy="259045"/>
    <xdr:sp macro="" textlink="">
      <xdr:nvSpPr>
        <xdr:cNvPr id="693" name="テキスト ボックス 692"/>
        <xdr:cNvSpPr txBox="1"/>
      </xdr:nvSpPr>
      <xdr:spPr>
        <a:xfrm>
          <a:off x="15214111" y="166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13674</xdr:rowOff>
    </xdr:from>
    <xdr:to>
      <xdr:col>21</xdr:col>
      <xdr:colOff>161925</xdr:colOff>
      <xdr:row>93</xdr:row>
      <xdr:rowOff>129947</xdr:rowOff>
    </xdr:to>
    <xdr:cxnSp macro="">
      <xdr:nvCxnSpPr>
        <xdr:cNvPr id="694" name="直線コネクタ 693"/>
        <xdr:cNvCxnSpPr/>
      </xdr:nvCxnSpPr>
      <xdr:spPr>
        <a:xfrm flipV="1">
          <a:off x="13703300" y="15958524"/>
          <a:ext cx="889000" cy="11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44369</xdr:rowOff>
    </xdr:from>
    <xdr:to>
      <xdr:col>21</xdr:col>
      <xdr:colOff>212725</xdr:colOff>
      <xdr:row>96</xdr:row>
      <xdr:rowOff>145969</xdr:rowOff>
    </xdr:to>
    <xdr:sp macro="" textlink="">
      <xdr:nvSpPr>
        <xdr:cNvPr id="695" name="フローチャート : 判断 694"/>
        <xdr:cNvSpPr/>
      </xdr:nvSpPr>
      <xdr:spPr>
        <a:xfrm>
          <a:off x="14541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137096</xdr:rowOff>
    </xdr:from>
    <xdr:ext cx="534377" cy="259045"/>
    <xdr:sp macro="" textlink="">
      <xdr:nvSpPr>
        <xdr:cNvPr id="696" name="テキスト ボックス 695"/>
        <xdr:cNvSpPr txBox="1"/>
      </xdr:nvSpPr>
      <xdr:spPr>
        <a:xfrm>
          <a:off x="14325111" y="165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125854</xdr:rowOff>
    </xdr:from>
    <xdr:to>
      <xdr:col>19</xdr:col>
      <xdr:colOff>644525</xdr:colOff>
      <xdr:row>93</xdr:row>
      <xdr:rowOff>129947</xdr:rowOff>
    </xdr:to>
    <xdr:cxnSp macro="">
      <xdr:nvCxnSpPr>
        <xdr:cNvPr id="697" name="直線コネクタ 696"/>
        <xdr:cNvCxnSpPr/>
      </xdr:nvCxnSpPr>
      <xdr:spPr>
        <a:xfrm>
          <a:off x="12814300" y="16070704"/>
          <a:ext cx="889000" cy="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41542</xdr:rowOff>
    </xdr:from>
    <xdr:to>
      <xdr:col>20</xdr:col>
      <xdr:colOff>9525</xdr:colOff>
      <xdr:row>96</xdr:row>
      <xdr:rowOff>143142</xdr:rowOff>
    </xdr:to>
    <xdr:sp macro="" textlink="">
      <xdr:nvSpPr>
        <xdr:cNvPr id="698" name="フローチャート : 判断 697"/>
        <xdr:cNvSpPr/>
      </xdr:nvSpPr>
      <xdr:spPr>
        <a:xfrm>
          <a:off x="13652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134269</xdr:rowOff>
    </xdr:from>
    <xdr:ext cx="534377" cy="259045"/>
    <xdr:sp macro="" textlink="">
      <xdr:nvSpPr>
        <xdr:cNvPr id="699" name="テキスト ボックス 698"/>
        <xdr:cNvSpPr txBox="1"/>
      </xdr:nvSpPr>
      <xdr:spPr>
        <a:xfrm>
          <a:off x="13436111" y="1659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42227</xdr:rowOff>
    </xdr:from>
    <xdr:to>
      <xdr:col>18</xdr:col>
      <xdr:colOff>492125</xdr:colOff>
      <xdr:row>96</xdr:row>
      <xdr:rowOff>143827</xdr:rowOff>
    </xdr:to>
    <xdr:sp macro="" textlink="">
      <xdr:nvSpPr>
        <xdr:cNvPr id="700" name="フローチャート : 判断 699"/>
        <xdr:cNvSpPr/>
      </xdr:nvSpPr>
      <xdr:spPr>
        <a:xfrm>
          <a:off x="12763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134954</xdr:rowOff>
    </xdr:from>
    <xdr:ext cx="534377" cy="259045"/>
    <xdr:sp macro="" textlink="">
      <xdr:nvSpPr>
        <xdr:cNvPr id="701" name="テキスト ボックス 700"/>
        <xdr:cNvSpPr txBox="1"/>
      </xdr:nvSpPr>
      <xdr:spPr>
        <a:xfrm>
          <a:off x="12547111" y="165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115677</xdr:rowOff>
    </xdr:from>
    <xdr:to>
      <xdr:col>23</xdr:col>
      <xdr:colOff>568325</xdr:colOff>
      <xdr:row>94</xdr:row>
      <xdr:rowOff>45827</xdr:rowOff>
    </xdr:to>
    <xdr:sp macro="" textlink="">
      <xdr:nvSpPr>
        <xdr:cNvPr id="707" name="円/楕円 706"/>
        <xdr:cNvSpPr/>
      </xdr:nvSpPr>
      <xdr:spPr>
        <a:xfrm>
          <a:off x="16268700" y="1606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138554</xdr:rowOff>
    </xdr:from>
    <xdr:ext cx="599010" cy="259045"/>
    <xdr:sp macro="" textlink="">
      <xdr:nvSpPr>
        <xdr:cNvPr id="708" name="公債費該当値テキスト"/>
        <xdr:cNvSpPr txBox="1"/>
      </xdr:nvSpPr>
      <xdr:spPr>
        <a:xfrm>
          <a:off x="16370300" y="15911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118,986</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146988</xdr:rowOff>
    </xdr:from>
    <xdr:to>
      <xdr:col>22</xdr:col>
      <xdr:colOff>415925</xdr:colOff>
      <xdr:row>94</xdr:row>
      <xdr:rowOff>77138</xdr:rowOff>
    </xdr:to>
    <xdr:sp macro="" textlink="">
      <xdr:nvSpPr>
        <xdr:cNvPr id="709" name="円/楕円 708"/>
        <xdr:cNvSpPr/>
      </xdr:nvSpPr>
      <xdr:spPr>
        <a:xfrm>
          <a:off x="15430500" y="1609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92</xdr:row>
      <xdr:rowOff>93665</xdr:rowOff>
    </xdr:from>
    <xdr:ext cx="599010" cy="259045"/>
    <xdr:sp macro="" textlink="">
      <xdr:nvSpPr>
        <xdr:cNvPr id="710" name="テキスト ボックス 709"/>
        <xdr:cNvSpPr txBox="1"/>
      </xdr:nvSpPr>
      <xdr:spPr>
        <a:xfrm>
          <a:off x="15181794" y="15867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114,877</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134324</xdr:rowOff>
    </xdr:from>
    <xdr:to>
      <xdr:col>21</xdr:col>
      <xdr:colOff>212725</xdr:colOff>
      <xdr:row>93</xdr:row>
      <xdr:rowOff>64474</xdr:rowOff>
    </xdr:to>
    <xdr:sp macro="" textlink="">
      <xdr:nvSpPr>
        <xdr:cNvPr id="711" name="円/楕円 710"/>
        <xdr:cNvSpPr/>
      </xdr:nvSpPr>
      <xdr:spPr>
        <a:xfrm>
          <a:off x="14541500" y="1590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91</xdr:row>
      <xdr:rowOff>81001</xdr:rowOff>
    </xdr:from>
    <xdr:ext cx="599010" cy="259045"/>
    <xdr:sp macro="" textlink="">
      <xdr:nvSpPr>
        <xdr:cNvPr id="712" name="テキスト ボックス 711"/>
        <xdr:cNvSpPr txBox="1"/>
      </xdr:nvSpPr>
      <xdr:spPr>
        <a:xfrm>
          <a:off x="14292794" y="15682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139,039</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79147</xdr:rowOff>
    </xdr:from>
    <xdr:to>
      <xdr:col>20</xdr:col>
      <xdr:colOff>9525</xdr:colOff>
      <xdr:row>94</xdr:row>
      <xdr:rowOff>9297</xdr:rowOff>
    </xdr:to>
    <xdr:sp macro="" textlink="">
      <xdr:nvSpPr>
        <xdr:cNvPr id="713" name="円/楕円 712"/>
        <xdr:cNvSpPr/>
      </xdr:nvSpPr>
      <xdr:spPr>
        <a:xfrm>
          <a:off x="13652500" y="1602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92</xdr:row>
      <xdr:rowOff>25824</xdr:rowOff>
    </xdr:from>
    <xdr:ext cx="599010" cy="259045"/>
    <xdr:sp macro="" textlink="">
      <xdr:nvSpPr>
        <xdr:cNvPr id="714" name="テキスト ボックス 713"/>
        <xdr:cNvSpPr txBox="1"/>
      </xdr:nvSpPr>
      <xdr:spPr>
        <a:xfrm>
          <a:off x="13403794" y="1579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123,780</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75054</xdr:rowOff>
    </xdr:from>
    <xdr:to>
      <xdr:col>18</xdr:col>
      <xdr:colOff>492125</xdr:colOff>
      <xdr:row>94</xdr:row>
      <xdr:rowOff>5204</xdr:rowOff>
    </xdr:to>
    <xdr:sp macro="" textlink="">
      <xdr:nvSpPr>
        <xdr:cNvPr id="715" name="円/楕円 714"/>
        <xdr:cNvSpPr/>
      </xdr:nvSpPr>
      <xdr:spPr>
        <a:xfrm>
          <a:off x="12763500" y="1601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21731</xdr:rowOff>
    </xdr:from>
    <xdr:ext cx="599010" cy="259045"/>
    <xdr:sp macro="" textlink="">
      <xdr:nvSpPr>
        <xdr:cNvPr id="716" name="テキスト ボックス 715"/>
        <xdr:cNvSpPr txBox="1"/>
      </xdr:nvSpPr>
      <xdr:spPr>
        <a:xfrm>
          <a:off x="12514794" y="15795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124,317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72009</xdr:rowOff>
    </xdr:from>
    <xdr:to>
      <xdr:col>32</xdr:col>
      <xdr:colOff>186689</xdr:colOff>
      <xdr:row>39</xdr:row>
      <xdr:rowOff>44450</xdr:rowOff>
    </xdr:to>
    <xdr:cxnSp macro="">
      <xdr:nvCxnSpPr>
        <xdr:cNvPr id="740" name="直線コネクタ 739"/>
        <xdr:cNvCxnSpPr/>
      </xdr:nvCxnSpPr>
      <xdr:spPr>
        <a:xfrm flipV="1">
          <a:off x="22159595" y="5215509"/>
          <a:ext cx="1269" cy="151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73931</xdr:rowOff>
    </xdr:from>
    <xdr:ext cx="249299" cy="259045"/>
    <xdr:sp macro="" textlink="">
      <xdr:nvSpPr>
        <xdr:cNvPr id="741" name="諸支出金最小値テキスト"/>
        <xdr:cNvSpPr txBox="1"/>
      </xdr:nvSpPr>
      <xdr:spPr>
        <a:xfrm>
          <a:off x="22212300" y="6760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18686</xdr:rowOff>
    </xdr:from>
    <xdr:ext cx="534377" cy="259045"/>
    <xdr:sp macro="" textlink="">
      <xdr:nvSpPr>
        <xdr:cNvPr id="743" name="諸支出金最大値テキスト"/>
        <xdr:cNvSpPr txBox="1"/>
      </xdr:nvSpPr>
      <xdr:spPr>
        <a:xfrm>
          <a:off x="22212300" y="49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11,933</a:t>
          </a:r>
          <a:endParaRPr kumimoji="1" lang="ja-JP" altLang="en-US" sz="1000" b="1">
            <a:latin typeface="ＭＳ Ｐゴシック"/>
          </a:endParaRPr>
        </a:p>
      </xdr:txBody>
    </xdr:sp>
    <xdr:clientData/>
  </xdr:oneCellAnchor>
  <xdr:twoCellAnchor>
    <xdr:from>
      <xdr:col>32</xdr:col>
      <xdr:colOff>98425</xdr:colOff>
      <xdr:row>30</xdr:row>
      <xdr:rowOff>72009</xdr:rowOff>
    </xdr:from>
    <xdr:to>
      <xdr:col>32</xdr:col>
      <xdr:colOff>276225</xdr:colOff>
      <xdr:row>30</xdr:row>
      <xdr:rowOff>72009</xdr:rowOff>
    </xdr:to>
    <xdr:cxnSp macro="">
      <xdr:nvCxnSpPr>
        <xdr:cNvPr id="744" name="直線コネクタ 743"/>
        <xdr:cNvCxnSpPr/>
      </xdr:nvCxnSpPr>
      <xdr:spPr>
        <a:xfrm>
          <a:off x="22072600" y="5215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162831</xdr:rowOff>
    </xdr:from>
    <xdr:ext cx="378565" cy="259045"/>
    <xdr:sp macro="" textlink="">
      <xdr:nvSpPr>
        <xdr:cNvPr id="746" name="諸支出金平均値テキスト"/>
        <xdr:cNvSpPr txBox="1"/>
      </xdr:nvSpPr>
      <xdr:spPr>
        <a:xfrm>
          <a:off x="22212300" y="6506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139954</xdr:rowOff>
    </xdr:from>
    <xdr:to>
      <xdr:col>32</xdr:col>
      <xdr:colOff>238125</xdr:colOff>
      <xdr:row>39</xdr:row>
      <xdr:rowOff>70104</xdr:rowOff>
    </xdr:to>
    <xdr:sp macro="" textlink="">
      <xdr:nvSpPr>
        <xdr:cNvPr id="747" name="フローチャート : 判断 746"/>
        <xdr:cNvSpPr/>
      </xdr:nvSpPr>
      <xdr:spPr>
        <a:xfrm>
          <a:off x="221107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152146</xdr:rowOff>
    </xdr:from>
    <xdr:to>
      <xdr:col>31</xdr:col>
      <xdr:colOff>85725</xdr:colOff>
      <xdr:row>39</xdr:row>
      <xdr:rowOff>82296</xdr:rowOff>
    </xdr:to>
    <xdr:sp macro="" textlink="">
      <xdr:nvSpPr>
        <xdr:cNvPr id="749" name="フローチャート : 判断 748"/>
        <xdr:cNvSpPr/>
      </xdr:nvSpPr>
      <xdr:spPr>
        <a:xfrm>
          <a:off x="21272500" y="66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98823</xdr:rowOff>
    </xdr:from>
    <xdr:ext cx="378565" cy="259045"/>
    <xdr:sp macro="" textlink="">
      <xdr:nvSpPr>
        <xdr:cNvPr id="750" name="テキスト ボックス 749"/>
        <xdr:cNvSpPr txBox="1"/>
      </xdr:nvSpPr>
      <xdr:spPr>
        <a:xfrm>
          <a:off x="21134017" y="6442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141097</xdr:rowOff>
    </xdr:from>
    <xdr:to>
      <xdr:col>29</xdr:col>
      <xdr:colOff>568325</xdr:colOff>
      <xdr:row>39</xdr:row>
      <xdr:rowOff>71247</xdr:rowOff>
    </xdr:to>
    <xdr:sp macro="" textlink="">
      <xdr:nvSpPr>
        <xdr:cNvPr id="752" name="フローチャート : 判断 751"/>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87774</xdr:rowOff>
    </xdr:from>
    <xdr:ext cx="378565" cy="259045"/>
    <xdr:sp macro="" textlink="">
      <xdr:nvSpPr>
        <xdr:cNvPr id="753" name="テキスト ボックス 752"/>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171196</xdr:rowOff>
    </xdr:from>
    <xdr:to>
      <xdr:col>28</xdr:col>
      <xdr:colOff>365125</xdr:colOff>
      <xdr:row>38</xdr:row>
      <xdr:rowOff>101346</xdr:rowOff>
    </xdr:to>
    <xdr:sp macro="" textlink="">
      <xdr:nvSpPr>
        <xdr:cNvPr id="755" name="フローチャート : 判断 754"/>
        <xdr:cNvSpPr/>
      </xdr:nvSpPr>
      <xdr:spPr>
        <a:xfrm>
          <a:off x="19494500" y="651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117873</xdr:rowOff>
    </xdr:from>
    <xdr:ext cx="469744" cy="259045"/>
    <xdr:sp macro="" textlink="">
      <xdr:nvSpPr>
        <xdr:cNvPr id="756" name="テキスト ボックス 755"/>
        <xdr:cNvSpPr txBox="1"/>
      </xdr:nvSpPr>
      <xdr:spPr>
        <a:xfrm>
          <a:off x="19310427" y="629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169291</xdr:rowOff>
    </xdr:from>
    <xdr:to>
      <xdr:col>27</xdr:col>
      <xdr:colOff>161925</xdr:colOff>
      <xdr:row>38</xdr:row>
      <xdr:rowOff>99441</xdr:rowOff>
    </xdr:to>
    <xdr:sp macro="" textlink="">
      <xdr:nvSpPr>
        <xdr:cNvPr id="757" name="フローチャート : 判断 756"/>
        <xdr:cNvSpPr/>
      </xdr:nvSpPr>
      <xdr:spPr>
        <a:xfrm>
          <a:off x="186055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115968</xdr:rowOff>
    </xdr:from>
    <xdr:ext cx="469744" cy="259045"/>
    <xdr:sp macro="" textlink="">
      <xdr:nvSpPr>
        <xdr:cNvPr id="758" name="テキスト ボックス 757"/>
        <xdr:cNvSpPr txBox="1"/>
      </xdr:nvSpPr>
      <xdr:spPr>
        <a:xfrm>
          <a:off x="18421427" y="6288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118381</xdr:rowOff>
    </xdr:from>
    <xdr:ext cx="249299" cy="259045"/>
    <xdr:sp macro="" textlink="">
      <xdr:nvSpPr>
        <xdr:cNvPr id="765" name="諸支出金該当値テキスト"/>
        <xdr:cNvSpPr txBox="1"/>
      </xdr:nvSpPr>
      <xdr:spPr>
        <a:xfrm>
          <a:off x="22212300" y="6633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7" name="テキスト ボックス 786"/>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9" name="テキスト ボックス 788"/>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1" name="テキスト ボックス 790"/>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3" name="テキスト ボックス 792"/>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5" name="テキスト ボックス 794"/>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7" name="直線コネクタ 796"/>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8"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0"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2" name="直線コネクタ 801"/>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3"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4" name="フローチャート : 判断 803"/>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5" name="直線コネクタ 804"/>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6" name="フローチャート : 判断 805"/>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7" name="テキスト ボックス 806"/>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8" name="直線コネクタ 807"/>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50</xdr:row>
      <xdr:rowOff>50800</xdr:rowOff>
    </xdr:from>
    <xdr:to>
      <xdr:col>29</xdr:col>
      <xdr:colOff>568325</xdr:colOff>
      <xdr:row>50</xdr:row>
      <xdr:rowOff>152400</xdr:rowOff>
    </xdr:to>
    <xdr:sp macro="" textlink="">
      <xdr:nvSpPr>
        <xdr:cNvPr id="809" name="フローチャート : 判断 808"/>
        <xdr:cNvSpPr/>
      </xdr:nvSpPr>
      <xdr:spPr>
        <a:xfrm>
          <a:off x="20383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168927</xdr:rowOff>
    </xdr:from>
    <xdr:ext cx="313932" cy="259045"/>
    <xdr:sp macro="" textlink="">
      <xdr:nvSpPr>
        <xdr:cNvPr id="810" name="テキスト ボックス 809"/>
        <xdr:cNvSpPr txBox="1"/>
      </xdr:nvSpPr>
      <xdr:spPr>
        <a:xfrm>
          <a:off x="20277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1" name="直線コネクタ 810"/>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2" name="フローチャート : 判断 811"/>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3" name="テキスト ボックス 812"/>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4" name="フローチャート : 判断 813"/>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5" name="テキスト ボックス 814"/>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1" name="円/楕円 82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2"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3" name="円/楕円 82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4" name="テキスト ボックス 823"/>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5" name="円/楕円 82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6" name="テキスト ボックス 825"/>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7" name="円/楕円 826"/>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8" name="テキスト ボックス 827"/>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9" name="円/楕円 828"/>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30" name="テキスト ボックス 829"/>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a:t>
          </a:r>
          <a:r>
            <a:rPr kumimoji="1" lang="en-US" altLang="ja-JP" sz="1200">
              <a:latin typeface="ＭＳ Ｐゴシック"/>
            </a:rPr>
            <a:t>28</a:t>
          </a:r>
          <a:r>
            <a:rPr kumimoji="1" lang="ja-JP" altLang="en-US" sz="1200">
              <a:latin typeface="ＭＳ Ｐゴシック"/>
            </a:rPr>
            <a:t>年度の本町の特徴として、旧志雄病院の移転改築事業に対する企業会計への繰出金・出資金により、衛生費が大幅に増額したことが挙げられる。</a:t>
          </a:r>
          <a:endParaRPr kumimoji="1" lang="en-US" altLang="ja-JP" sz="1200">
            <a:latin typeface="ＭＳ Ｐゴシック"/>
          </a:endParaRPr>
        </a:p>
        <a:p>
          <a:r>
            <a:rPr kumimoji="1" lang="ja-JP" altLang="en-US" sz="1200">
              <a:latin typeface="ＭＳ Ｐゴシック"/>
            </a:rPr>
            <a:t>　その他の特徴として、住民一人当たり公債費が</a:t>
          </a:r>
          <a:r>
            <a:rPr kumimoji="1" lang="en-US" altLang="ja-JP" sz="1200">
              <a:latin typeface="ＭＳ Ｐゴシック"/>
            </a:rPr>
            <a:t>118,986</a:t>
          </a:r>
          <a:r>
            <a:rPr kumimoji="1" lang="ja-JP" altLang="en-US" sz="1200">
              <a:latin typeface="ＭＳ Ｐゴシック"/>
            </a:rPr>
            <a:t>円と類似団体内でも高額で推移していることが挙げられる。これは、近年の合併関連事業や過去の大型施設整備事業に加え、繰上償還を実施している影響である。全国的にも実質公債費比率が高いことから、今後も縁故債の繰上償還の実施、借入時には据置期間・金利設定の精査、交付税算入率の高い地方債の選択などにより、将来の公債費負担額の軽減に努める。</a:t>
          </a:r>
          <a:endParaRPr kumimoji="1" lang="en-US" altLang="ja-JP" sz="1200">
            <a:latin typeface="ＭＳ Ｐゴシック"/>
          </a:endParaRPr>
        </a:p>
        <a:p>
          <a:r>
            <a:rPr kumimoji="1" lang="ja-JP" altLang="en-US" sz="1200">
              <a:latin typeface="ＭＳ Ｐゴシック"/>
            </a:rPr>
            <a:t>　また、住民一人当たり総務費も</a:t>
          </a:r>
          <a:r>
            <a:rPr kumimoji="1" lang="en-US" altLang="ja-JP" sz="1200">
              <a:latin typeface="ＭＳ Ｐゴシック"/>
            </a:rPr>
            <a:t>104,776</a:t>
          </a:r>
          <a:r>
            <a:rPr kumimoji="1" lang="ja-JP" altLang="en-US" sz="1200">
              <a:latin typeface="ＭＳ Ｐゴシック"/>
            </a:rPr>
            <a:t>円と、類似団体平均と近似値ではあるが、類似団体内順位は比較的上位で推移している。これは、前年度の決算剰余金を活用した基金積立金が多額だった影響である。</a:t>
          </a:r>
          <a:endParaRPr kumimoji="1" lang="en-US" altLang="ja-JP" sz="1200">
            <a:latin typeface="ＭＳ Ｐゴシック"/>
          </a:endParaRPr>
        </a:p>
        <a:p>
          <a:r>
            <a:rPr kumimoji="1" lang="ja-JP" altLang="en-US" sz="1200">
              <a:latin typeface="ＭＳ Ｐゴシック"/>
            </a:rPr>
            <a:t>　教育費は、統合中学校建設事業の影響で、平成</a:t>
          </a:r>
          <a:r>
            <a:rPr kumimoji="1" lang="en-US" altLang="ja-JP" sz="1200">
              <a:latin typeface="ＭＳ Ｐゴシック"/>
            </a:rPr>
            <a:t>26</a:t>
          </a:r>
          <a:r>
            <a:rPr kumimoji="1" lang="ja-JP" altLang="en-US" sz="1200">
              <a:latin typeface="ＭＳ Ｐゴシック"/>
            </a:rPr>
            <a:t>年度に一旦上昇しているが、それ以後は類似団体平均を下回る水準で推移している。</a:t>
          </a:r>
          <a:endParaRPr kumimoji="1" lang="en-US" altLang="ja-JP" sz="1200">
            <a:latin typeface="ＭＳ Ｐゴシック"/>
          </a:endParaRPr>
        </a:p>
        <a:p>
          <a:r>
            <a:rPr kumimoji="1" lang="ja-JP" altLang="en-US" sz="1200">
              <a:latin typeface="ＭＳ Ｐゴシック"/>
            </a:rPr>
            <a:t>　その他の経費についても、全般的に類似団体平均前後で推移しており、今後もこの水準を堅持すべく、更なる財政健全化に取り組んでいく。</a:t>
          </a:r>
          <a:endParaRPr kumimoji="1" lang="en-US" altLang="ja-JP" sz="12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石川県宝達志水町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財政調整基金は、Ｈ</a:t>
          </a:r>
          <a:r>
            <a:rPr kumimoji="1" lang="en-US" altLang="ja-JP" sz="1050">
              <a:latin typeface="ＭＳ ゴシック" pitchFamily="49" charset="-128"/>
              <a:ea typeface="ＭＳ ゴシック" pitchFamily="49" charset="-128"/>
            </a:rPr>
            <a:t>18</a:t>
          </a:r>
          <a:r>
            <a:rPr kumimoji="1" lang="ja-JP" altLang="en-US" sz="1050">
              <a:latin typeface="ＭＳ ゴシック" pitchFamily="49" charset="-128"/>
              <a:ea typeface="ＭＳ ゴシック" pitchFamily="49" charset="-128"/>
            </a:rPr>
            <a:t>、</a:t>
          </a:r>
          <a:r>
            <a:rPr kumimoji="1" lang="en-US" altLang="ja-JP" sz="1050">
              <a:latin typeface="ＭＳ ゴシック" pitchFamily="49" charset="-128"/>
              <a:ea typeface="ＭＳ ゴシック" pitchFamily="49" charset="-128"/>
            </a:rPr>
            <a:t>19</a:t>
          </a:r>
          <a:r>
            <a:rPr kumimoji="1" lang="ja-JP" altLang="en-US" sz="1050">
              <a:latin typeface="ＭＳ ゴシック" pitchFamily="49" charset="-128"/>
              <a:ea typeface="ＭＳ ゴシック" pitchFamily="49" charset="-128"/>
            </a:rPr>
            <a:t>年度には財政状況の悪化から取崩しを実施しており、Ｈ</a:t>
          </a:r>
          <a:r>
            <a:rPr kumimoji="1" lang="en-US" altLang="ja-JP" sz="1050">
              <a:latin typeface="ＭＳ ゴシック" pitchFamily="49" charset="-128"/>
              <a:ea typeface="ＭＳ ゴシック" pitchFamily="49" charset="-128"/>
            </a:rPr>
            <a:t>19</a:t>
          </a:r>
          <a:r>
            <a:rPr kumimoji="1" lang="ja-JP" altLang="en-US" sz="1050">
              <a:latin typeface="ＭＳ ゴシック" pitchFamily="49" charset="-128"/>
              <a:ea typeface="ＭＳ ゴシック" pitchFamily="49" charset="-128"/>
            </a:rPr>
            <a:t>年度決算時には残高</a:t>
          </a:r>
          <a:r>
            <a:rPr kumimoji="1" lang="en-US" altLang="ja-JP" sz="1050">
              <a:latin typeface="ＭＳ ゴシック" pitchFamily="49" charset="-128"/>
              <a:ea typeface="ＭＳ ゴシック" pitchFamily="49" charset="-128"/>
            </a:rPr>
            <a:t>400</a:t>
          </a:r>
          <a:r>
            <a:rPr kumimoji="1" lang="ja-JP" altLang="en-US" sz="1050">
              <a:latin typeface="ＭＳ ゴシック" pitchFamily="49" charset="-128"/>
              <a:ea typeface="ＭＳ ゴシック" pitchFamily="49" charset="-128"/>
            </a:rPr>
            <a:t>百万円を下回ることとなった。Ｈ</a:t>
          </a:r>
          <a:r>
            <a:rPr kumimoji="1" lang="en-US" altLang="ja-JP" sz="1050">
              <a:latin typeface="ＭＳ ゴシック" pitchFamily="49" charset="-128"/>
              <a:ea typeface="ＭＳ ゴシック" pitchFamily="49" charset="-128"/>
            </a:rPr>
            <a:t>20</a:t>
          </a:r>
          <a:r>
            <a:rPr kumimoji="1" lang="ja-JP" altLang="en-US" sz="1050">
              <a:latin typeface="ＭＳ ゴシック" pitchFamily="49" charset="-128"/>
              <a:ea typeface="ＭＳ ゴシック" pitchFamily="49" charset="-128"/>
            </a:rPr>
            <a:t>年度からＨ</a:t>
          </a:r>
          <a:r>
            <a:rPr kumimoji="1" lang="en-US" altLang="ja-JP" sz="1050">
              <a:latin typeface="ＭＳ ゴシック" pitchFamily="49" charset="-128"/>
              <a:ea typeface="ＭＳ ゴシック" pitchFamily="49" charset="-128"/>
            </a:rPr>
            <a:t>22</a:t>
          </a:r>
          <a:r>
            <a:rPr kumimoji="1" lang="ja-JP" altLang="en-US" sz="1050">
              <a:latin typeface="ＭＳ ゴシック" pitchFamily="49" charset="-128"/>
              <a:ea typeface="ＭＳ ゴシック" pitchFamily="49" charset="-128"/>
            </a:rPr>
            <a:t>年度にかけて</a:t>
          </a:r>
          <a:r>
            <a:rPr kumimoji="1" lang="en-US" altLang="ja-JP" sz="1050">
              <a:latin typeface="ＭＳ ゴシック" pitchFamily="49" charset="-128"/>
              <a:ea typeface="ＭＳ ゴシック" pitchFamily="49" charset="-128"/>
            </a:rPr>
            <a:t>170</a:t>
          </a:r>
          <a:r>
            <a:rPr kumimoji="1" lang="ja-JP" altLang="en-US" sz="1050">
              <a:latin typeface="ＭＳ ゴシック" pitchFamily="49" charset="-128"/>
              <a:ea typeface="ＭＳ ゴシック" pitchFamily="49" charset="-128"/>
            </a:rPr>
            <a:t>百万円の新規積立を実施し、現在高が目標を設定した</a:t>
          </a:r>
          <a:r>
            <a:rPr kumimoji="1" lang="en-US" altLang="ja-JP" sz="1050">
              <a:latin typeface="ＭＳ ゴシック" pitchFamily="49" charset="-128"/>
              <a:ea typeface="ＭＳ ゴシック" pitchFamily="49" charset="-128"/>
            </a:rPr>
            <a:t>500</a:t>
          </a:r>
          <a:r>
            <a:rPr kumimoji="1" lang="ja-JP" altLang="en-US" sz="1050">
              <a:latin typeface="ＭＳ ゴシック" pitchFamily="49" charset="-128"/>
              <a:ea typeface="ＭＳ ゴシック" pitchFamily="49" charset="-128"/>
            </a:rPr>
            <a:t>百万円に達した。Ｈ</a:t>
          </a:r>
          <a:r>
            <a:rPr kumimoji="1" lang="en-US" altLang="ja-JP" sz="1050">
              <a:latin typeface="ＭＳ ゴシック" pitchFamily="49" charset="-128"/>
              <a:ea typeface="ＭＳ ゴシック" pitchFamily="49" charset="-128"/>
            </a:rPr>
            <a:t>23</a:t>
          </a:r>
          <a:r>
            <a:rPr kumimoji="1" lang="ja-JP" altLang="en-US" sz="1050">
              <a:latin typeface="ＭＳ ゴシック" pitchFamily="49" charset="-128"/>
              <a:ea typeface="ＭＳ ゴシック" pitchFamily="49" charset="-128"/>
            </a:rPr>
            <a:t>年度からＨ</a:t>
          </a:r>
          <a:r>
            <a:rPr kumimoji="1" lang="en-US" altLang="ja-JP" sz="1050">
              <a:latin typeface="ＭＳ ゴシック" pitchFamily="49" charset="-128"/>
              <a:ea typeface="ＭＳ ゴシック" pitchFamily="49" charset="-128"/>
            </a:rPr>
            <a:t>28</a:t>
          </a:r>
          <a:r>
            <a:rPr kumimoji="1" lang="ja-JP" altLang="en-US" sz="1050">
              <a:latin typeface="ＭＳ ゴシック" pitchFamily="49" charset="-128"/>
              <a:ea typeface="ＭＳ ゴシック" pitchFamily="49" charset="-128"/>
            </a:rPr>
            <a:t>年度には、決算剰余金を地方債残高の縮減のための繰上償還の備えとして減債基金へ積立てを行い、財政調整基金へ新規積立てを実施しなかったが、標準財政規模に対する比率は</a:t>
          </a:r>
          <a:r>
            <a:rPr kumimoji="1" lang="en-US" altLang="ja-JP" sz="1050">
              <a:latin typeface="ＭＳ ゴシック" pitchFamily="49" charset="-128"/>
              <a:ea typeface="ＭＳ ゴシック" pitchFamily="49" charset="-128"/>
            </a:rPr>
            <a:t>10</a:t>
          </a:r>
          <a:r>
            <a:rPr kumimoji="1" lang="ja-JP" altLang="en-US" sz="1050">
              <a:latin typeface="ＭＳ ゴシック" pitchFamily="49" charset="-128"/>
              <a:ea typeface="ＭＳ ゴシック" pitchFamily="49" charset="-128"/>
            </a:rPr>
            <a:t>％前後を確保している。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Ｈ</a:t>
          </a:r>
          <a:r>
            <a:rPr kumimoji="1" lang="en-US" altLang="ja-JP" sz="1050">
              <a:latin typeface="ＭＳ ゴシック" pitchFamily="49" charset="-128"/>
              <a:ea typeface="ＭＳ ゴシック" pitchFamily="49" charset="-128"/>
            </a:rPr>
            <a:t>28</a:t>
          </a:r>
          <a:r>
            <a:rPr kumimoji="1" lang="ja-JP" altLang="en-US" sz="1050">
              <a:latin typeface="ＭＳ ゴシック" pitchFamily="49" charset="-128"/>
              <a:ea typeface="ＭＳ ゴシック" pitchFamily="49" charset="-128"/>
            </a:rPr>
            <a:t>年度の実質単年度収支額は、標準財政規模比で</a:t>
          </a:r>
          <a:r>
            <a:rPr kumimoji="1" lang="en-US" altLang="ja-JP" sz="1050">
              <a:latin typeface="ＭＳ ゴシック" pitchFamily="49" charset="-128"/>
              <a:ea typeface="ＭＳ ゴシック" pitchFamily="49" charset="-128"/>
            </a:rPr>
            <a:t>0.72</a:t>
          </a:r>
          <a:r>
            <a:rPr kumimoji="1" lang="ja-JP" altLang="en-US" sz="1050">
              <a:latin typeface="ＭＳ ゴシック" pitchFamily="49" charset="-128"/>
              <a:ea typeface="ＭＳ ゴシック" pitchFamily="49" charset="-128"/>
            </a:rPr>
            <a:t>ポイント改善した。これは単年度収支が悪化したものの、繰上償還額が前年度より増加したことによるものである。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石川県宝達志水町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一般会計、特別会計において実質収支は黒字であり、企業会計においても剰余金が発生していることから、連結実質赤字比率は該当がない状況が続いている。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特別会計に対する一般会計からの繰出金は、国民健康保険・介護保険等、社会保障に関するものであり、今後増加が見込まれる。国民健康保険特別会計や介護保険特別会計において、歳出面では健康づくり・介護予防による給付費の適正化、歳入面でも保険料（税）の適正化による財政基盤の強化が必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特に、下水道会計については、Ｈ</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年度まで赤字補填の基準外繰出を行ってきた経緯もあり、経営健全化は急務である。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8696838</v>
      </c>
      <c r="BO4" s="411"/>
      <c r="BP4" s="411"/>
      <c r="BQ4" s="411"/>
      <c r="BR4" s="411"/>
      <c r="BS4" s="411"/>
      <c r="BT4" s="411"/>
      <c r="BU4" s="412"/>
      <c r="BV4" s="410">
        <v>8486516</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5</v>
      </c>
      <c r="CU4" s="588"/>
      <c r="CV4" s="588"/>
      <c r="CW4" s="588"/>
      <c r="CX4" s="588"/>
      <c r="CY4" s="588"/>
      <c r="CZ4" s="588"/>
      <c r="DA4" s="589"/>
      <c r="DB4" s="587">
        <v>6.9</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8428478</v>
      </c>
      <c r="BO5" s="416"/>
      <c r="BP5" s="416"/>
      <c r="BQ5" s="416"/>
      <c r="BR5" s="416"/>
      <c r="BS5" s="416"/>
      <c r="BT5" s="416"/>
      <c r="BU5" s="417"/>
      <c r="BV5" s="415">
        <v>8069071</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89.8</v>
      </c>
      <c r="CU5" s="386"/>
      <c r="CV5" s="386"/>
      <c r="CW5" s="386"/>
      <c r="CX5" s="386"/>
      <c r="CY5" s="386"/>
      <c r="CZ5" s="386"/>
      <c r="DA5" s="387"/>
      <c r="DB5" s="385">
        <v>88.2</v>
      </c>
      <c r="DC5" s="386"/>
      <c r="DD5" s="386"/>
      <c r="DE5" s="386"/>
      <c r="DF5" s="386"/>
      <c r="DG5" s="386"/>
      <c r="DH5" s="386"/>
      <c r="DI5" s="387"/>
      <c r="DJ5" s="139"/>
      <c r="DK5" s="139"/>
      <c r="DL5" s="139"/>
      <c r="DM5" s="139"/>
      <c r="DN5" s="139"/>
      <c r="DO5" s="139"/>
    </row>
    <row r="6" spans="1:119" ht="18.75" customHeight="1">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268360</v>
      </c>
      <c r="BO6" s="416"/>
      <c r="BP6" s="416"/>
      <c r="BQ6" s="416"/>
      <c r="BR6" s="416"/>
      <c r="BS6" s="416"/>
      <c r="BT6" s="416"/>
      <c r="BU6" s="417"/>
      <c r="BV6" s="415">
        <v>417445</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89.8</v>
      </c>
      <c r="CU6" s="562"/>
      <c r="CV6" s="562"/>
      <c r="CW6" s="562"/>
      <c r="CX6" s="562"/>
      <c r="CY6" s="562"/>
      <c r="CZ6" s="562"/>
      <c r="DA6" s="563"/>
      <c r="DB6" s="561">
        <v>93.3</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2050</v>
      </c>
      <c r="BO7" s="416"/>
      <c r="BP7" s="416"/>
      <c r="BQ7" s="416"/>
      <c r="BR7" s="416"/>
      <c r="BS7" s="416"/>
      <c r="BT7" s="416"/>
      <c r="BU7" s="417"/>
      <c r="BV7" s="415">
        <v>39083</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5287908</v>
      </c>
      <c r="CU7" s="416"/>
      <c r="CV7" s="416"/>
      <c r="CW7" s="416"/>
      <c r="CX7" s="416"/>
      <c r="CY7" s="416"/>
      <c r="CZ7" s="416"/>
      <c r="DA7" s="417"/>
      <c r="DB7" s="415">
        <v>5455329</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266310</v>
      </c>
      <c r="BO8" s="416"/>
      <c r="BP8" s="416"/>
      <c r="BQ8" s="416"/>
      <c r="BR8" s="416"/>
      <c r="BS8" s="416"/>
      <c r="BT8" s="416"/>
      <c r="BU8" s="417"/>
      <c r="BV8" s="415">
        <v>378362</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0.34</v>
      </c>
      <c r="CU8" s="525"/>
      <c r="CV8" s="525"/>
      <c r="CW8" s="525"/>
      <c r="CX8" s="525"/>
      <c r="CY8" s="525"/>
      <c r="CZ8" s="525"/>
      <c r="DA8" s="526"/>
      <c r="DB8" s="524">
        <v>0.34</v>
      </c>
      <c r="DC8" s="525"/>
      <c r="DD8" s="525"/>
      <c r="DE8" s="525"/>
      <c r="DF8" s="525"/>
      <c r="DG8" s="525"/>
      <c r="DH8" s="525"/>
      <c r="DI8" s="526"/>
      <c r="DJ8" s="139"/>
      <c r="DK8" s="139"/>
      <c r="DL8" s="139"/>
      <c r="DM8" s="139"/>
      <c r="DN8" s="139"/>
      <c r="DO8" s="139"/>
    </row>
    <row r="9" spans="1:119" ht="18.75" customHeight="1" thickBot="1">
      <c r="A9" s="140"/>
      <c r="B9" s="550" t="s">
        <v>97</v>
      </c>
      <c r="C9" s="551"/>
      <c r="D9" s="551"/>
      <c r="E9" s="551"/>
      <c r="F9" s="551"/>
      <c r="G9" s="551"/>
      <c r="H9" s="551"/>
      <c r="I9" s="551"/>
      <c r="J9" s="551"/>
      <c r="K9" s="478"/>
      <c r="L9" s="552" t="s">
        <v>98</v>
      </c>
      <c r="M9" s="553"/>
      <c r="N9" s="553"/>
      <c r="O9" s="553"/>
      <c r="P9" s="553"/>
      <c r="Q9" s="554"/>
      <c r="R9" s="555">
        <v>13174</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101</v>
      </c>
      <c r="AV9" s="473"/>
      <c r="AW9" s="473"/>
      <c r="AX9" s="473"/>
      <c r="AY9" s="395" t="s">
        <v>102</v>
      </c>
      <c r="AZ9" s="396"/>
      <c r="BA9" s="396"/>
      <c r="BB9" s="396"/>
      <c r="BC9" s="396"/>
      <c r="BD9" s="396"/>
      <c r="BE9" s="396"/>
      <c r="BF9" s="396"/>
      <c r="BG9" s="396"/>
      <c r="BH9" s="396"/>
      <c r="BI9" s="396"/>
      <c r="BJ9" s="396"/>
      <c r="BK9" s="396"/>
      <c r="BL9" s="396"/>
      <c r="BM9" s="397"/>
      <c r="BN9" s="415">
        <v>-112052</v>
      </c>
      <c r="BO9" s="416"/>
      <c r="BP9" s="416"/>
      <c r="BQ9" s="416"/>
      <c r="BR9" s="416"/>
      <c r="BS9" s="416"/>
      <c r="BT9" s="416"/>
      <c r="BU9" s="417"/>
      <c r="BV9" s="415">
        <v>-81628</v>
      </c>
      <c r="BW9" s="416"/>
      <c r="BX9" s="416"/>
      <c r="BY9" s="416"/>
      <c r="BZ9" s="416"/>
      <c r="CA9" s="416"/>
      <c r="CB9" s="416"/>
      <c r="CC9" s="417"/>
      <c r="CD9" s="424" t="s">
        <v>103</v>
      </c>
      <c r="CE9" s="425"/>
      <c r="CF9" s="425"/>
      <c r="CG9" s="425"/>
      <c r="CH9" s="425"/>
      <c r="CI9" s="425"/>
      <c r="CJ9" s="425"/>
      <c r="CK9" s="425"/>
      <c r="CL9" s="425"/>
      <c r="CM9" s="425"/>
      <c r="CN9" s="425"/>
      <c r="CO9" s="425"/>
      <c r="CP9" s="425"/>
      <c r="CQ9" s="425"/>
      <c r="CR9" s="425"/>
      <c r="CS9" s="426"/>
      <c r="CT9" s="385">
        <v>24.4</v>
      </c>
      <c r="CU9" s="386"/>
      <c r="CV9" s="386"/>
      <c r="CW9" s="386"/>
      <c r="CX9" s="386"/>
      <c r="CY9" s="386"/>
      <c r="CZ9" s="386"/>
      <c r="DA9" s="387"/>
      <c r="DB9" s="385">
        <v>20</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104</v>
      </c>
      <c r="M10" s="389"/>
      <c r="N10" s="389"/>
      <c r="O10" s="389"/>
      <c r="P10" s="389"/>
      <c r="Q10" s="390"/>
      <c r="R10" s="391">
        <v>14277</v>
      </c>
      <c r="S10" s="392"/>
      <c r="T10" s="392"/>
      <c r="U10" s="392"/>
      <c r="V10" s="394"/>
      <c r="W10" s="559"/>
      <c r="X10" s="377"/>
      <c r="Y10" s="377"/>
      <c r="Z10" s="377"/>
      <c r="AA10" s="377"/>
      <c r="AB10" s="377"/>
      <c r="AC10" s="377"/>
      <c r="AD10" s="377"/>
      <c r="AE10" s="377"/>
      <c r="AF10" s="377"/>
      <c r="AG10" s="377"/>
      <c r="AH10" s="377"/>
      <c r="AI10" s="377"/>
      <c r="AJ10" s="377"/>
      <c r="AK10" s="377"/>
      <c r="AL10" s="560"/>
      <c r="AM10" s="484" t="s">
        <v>105</v>
      </c>
      <c r="AN10" s="389"/>
      <c r="AO10" s="389"/>
      <c r="AP10" s="389"/>
      <c r="AQ10" s="389"/>
      <c r="AR10" s="389"/>
      <c r="AS10" s="389"/>
      <c r="AT10" s="390"/>
      <c r="AU10" s="472" t="s">
        <v>106</v>
      </c>
      <c r="AV10" s="473"/>
      <c r="AW10" s="473"/>
      <c r="AX10" s="473"/>
      <c r="AY10" s="395" t="s">
        <v>107</v>
      </c>
      <c r="AZ10" s="396"/>
      <c r="BA10" s="396"/>
      <c r="BB10" s="396"/>
      <c r="BC10" s="396"/>
      <c r="BD10" s="396"/>
      <c r="BE10" s="396"/>
      <c r="BF10" s="396"/>
      <c r="BG10" s="396"/>
      <c r="BH10" s="396"/>
      <c r="BI10" s="396"/>
      <c r="BJ10" s="396"/>
      <c r="BK10" s="396"/>
      <c r="BL10" s="396"/>
      <c r="BM10" s="397"/>
      <c r="BN10" s="415">
        <v>173</v>
      </c>
      <c r="BO10" s="416"/>
      <c r="BP10" s="416"/>
      <c r="BQ10" s="416"/>
      <c r="BR10" s="416"/>
      <c r="BS10" s="416"/>
      <c r="BT10" s="416"/>
      <c r="BU10" s="417"/>
      <c r="BV10" s="415">
        <v>264</v>
      </c>
      <c r="BW10" s="416"/>
      <c r="BX10" s="416"/>
      <c r="BY10" s="416"/>
      <c r="BZ10" s="416"/>
      <c r="CA10" s="416"/>
      <c r="CB10" s="416"/>
      <c r="CC10" s="417"/>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109</v>
      </c>
      <c r="M11" s="462"/>
      <c r="N11" s="462"/>
      <c r="O11" s="462"/>
      <c r="P11" s="462"/>
      <c r="Q11" s="463"/>
      <c r="R11" s="547" t="s">
        <v>110</v>
      </c>
      <c r="S11" s="548"/>
      <c r="T11" s="548"/>
      <c r="U11" s="548"/>
      <c r="V11" s="549"/>
      <c r="W11" s="559"/>
      <c r="X11" s="377"/>
      <c r="Y11" s="377"/>
      <c r="Z11" s="377"/>
      <c r="AA11" s="377"/>
      <c r="AB11" s="377"/>
      <c r="AC11" s="377"/>
      <c r="AD11" s="377"/>
      <c r="AE11" s="377"/>
      <c r="AF11" s="377"/>
      <c r="AG11" s="377"/>
      <c r="AH11" s="377"/>
      <c r="AI11" s="377"/>
      <c r="AJ11" s="377"/>
      <c r="AK11" s="377"/>
      <c r="AL11" s="560"/>
      <c r="AM11" s="484" t="s">
        <v>111</v>
      </c>
      <c r="AN11" s="389"/>
      <c r="AO11" s="389"/>
      <c r="AP11" s="389"/>
      <c r="AQ11" s="389"/>
      <c r="AR11" s="389"/>
      <c r="AS11" s="389"/>
      <c r="AT11" s="390"/>
      <c r="AU11" s="472" t="s">
        <v>101</v>
      </c>
      <c r="AV11" s="473"/>
      <c r="AW11" s="473"/>
      <c r="AX11" s="473"/>
      <c r="AY11" s="395" t="s">
        <v>112</v>
      </c>
      <c r="AZ11" s="396"/>
      <c r="BA11" s="396"/>
      <c r="BB11" s="396"/>
      <c r="BC11" s="396"/>
      <c r="BD11" s="396"/>
      <c r="BE11" s="396"/>
      <c r="BF11" s="396"/>
      <c r="BG11" s="396"/>
      <c r="BH11" s="396"/>
      <c r="BI11" s="396"/>
      <c r="BJ11" s="396"/>
      <c r="BK11" s="396"/>
      <c r="BL11" s="396"/>
      <c r="BM11" s="397"/>
      <c r="BN11" s="415">
        <v>463304</v>
      </c>
      <c r="BO11" s="416"/>
      <c r="BP11" s="416"/>
      <c r="BQ11" s="416"/>
      <c r="BR11" s="416"/>
      <c r="BS11" s="416"/>
      <c r="BT11" s="416"/>
      <c r="BU11" s="417"/>
      <c r="BV11" s="415">
        <v>404596</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114</v>
      </c>
      <c r="CU11" s="525"/>
      <c r="CV11" s="525"/>
      <c r="CW11" s="525"/>
      <c r="CX11" s="525"/>
      <c r="CY11" s="525"/>
      <c r="CZ11" s="525"/>
      <c r="DA11" s="526"/>
      <c r="DB11" s="524" t="s">
        <v>114</v>
      </c>
      <c r="DC11" s="525"/>
      <c r="DD11" s="525"/>
      <c r="DE11" s="525"/>
      <c r="DF11" s="525"/>
      <c r="DG11" s="525"/>
      <c r="DH11" s="525"/>
      <c r="DI11" s="526"/>
      <c r="DJ11" s="139"/>
      <c r="DK11" s="139"/>
      <c r="DL11" s="139"/>
      <c r="DM11" s="139"/>
      <c r="DN11" s="139"/>
      <c r="DO11" s="139"/>
    </row>
    <row r="12" spans="1:119" ht="18.75" customHeight="1">
      <c r="A12" s="140"/>
      <c r="B12" s="527" t="s">
        <v>115</v>
      </c>
      <c r="C12" s="528"/>
      <c r="D12" s="528"/>
      <c r="E12" s="528"/>
      <c r="F12" s="528"/>
      <c r="G12" s="528"/>
      <c r="H12" s="528"/>
      <c r="I12" s="528"/>
      <c r="J12" s="528"/>
      <c r="K12" s="529"/>
      <c r="L12" s="536" t="s">
        <v>116</v>
      </c>
      <c r="M12" s="537"/>
      <c r="N12" s="537"/>
      <c r="O12" s="537"/>
      <c r="P12" s="537"/>
      <c r="Q12" s="538"/>
      <c r="R12" s="539">
        <v>13629</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t="s">
        <v>122</v>
      </c>
      <c r="BO12" s="416"/>
      <c r="BP12" s="416"/>
      <c r="BQ12" s="416"/>
      <c r="BR12" s="416"/>
      <c r="BS12" s="416"/>
      <c r="BT12" s="416"/>
      <c r="BU12" s="417"/>
      <c r="BV12" s="415" t="s">
        <v>122</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124</v>
      </c>
      <c r="N13" s="514"/>
      <c r="O13" s="514"/>
      <c r="P13" s="514"/>
      <c r="Q13" s="515"/>
      <c r="R13" s="516">
        <v>13484</v>
      </c>
      <c r="S13" s="517"/>
      <c r="T13" s="517"/>
      <c r="U13" s="517"/>
      <c r="V13" s="518"/>
      <c r="W13" s="504" t="s">
        <v>125</v>
      </c>
      <c r="X13" s="428"/>
      <c r="Y13" s="428"/>
      <c r="Z13" s="428"/>
      <c r="AA13" s="428"/>
      <c r="AB13" s="429"/>
      <c r="AC13" s="391">
        <v>421</v>
      </c>
      <c r="AD13" s="392"/>
      <c r="AE13" s="392"/>
      <c r="AF13" s="392"/>
      <c r="AG13" s="393"/>
      <c r="AH13" s="391">
        <v>423</v>
      </c>
      <c r="AI13" s="392"/>
      <c r="AJ13" s="392"/>
      <c r="AK13" s="392"/>
      <c r="AL13" s="394"/>
      <c r="AM13" s="484" t="s">
        <v>126</v>
      </c>
      <c r="AN13" s="389"/>
      <c r="AO13" s="389"/>
      <c r="AP13" s="389"/>
      <c r="AQ13" s="389"/>
      <c r="AR13" s="389"/>
      <c r="AS13" s="389"/>
      <c r="AT13" s="390"/>
      <c r="AU13" s="472" t="s">
        <v>120</v>
      </c>
      <c r="AV13" s="473"/>
      <c r="AW13" s="473"/>
      <c r="AX13" s="473"/>
      <c r="AY13" s="395" t="s">
        <v>127</v>
      </c>
      <c r="AZ13" s="396"/>
      <c r="BA13" s="396"/>
      <c r="BB13" s="396"/>
      <c r="BC13" s="396"/>
      <c r="BD13" s="396"/>
      <c r="BE13" s="396"/>
      <c r="BF13" s="396"/>
      <c r="BG13" s="396"/>
      <c r="BH13" s="396"/>
      <c r="BI13" s="396"/>
      <c r="BJ13" s="396"/>
      <c r="BK13" s="396"/>
      <c r="BL13" s="396"/>
      <c r="BM13" s="397"/>
      <c r="BN13" s="415">
        <v>351425</v>
      </c>
      <c r="BO13" s="416"/>
      <c r="BP13" s="416"/>
      <c r="BQ13" s="416"/>
      <c r="BR13" s="416"/>
      <c r="BS13" s="416"/>
      <c r="BT13" s="416"/>
      <c r="BU13" s="417"/>
      <c r="BV13" s="415">
        <v>323232</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12.9</v>
      </c>
      <c r="CU13" s="386"/>
      <c r="CV13" s="386"/>
      <c r="CW13" s="386"/>
      <c r="CX13" s="386"/>
      <c r="CY13" s="386"/>
      <c r="CZ13" s="386"/>
      <c r="DA13" s="387"/>
      <c r="DB13" s="385">
        <v>14.5</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13872</v>
      </c>
      <c r="S14" s="517"/>
      <c r="T14" s="517"/>
      <c r="U14" s="517"/>
      <c r="V14" s="518"/>
      <c r="W14" s="519"/>
      <c r="X14" s="431"/>
      <c r="Y14" s="431"/>
      <c r="Z14" s="431"/>
      <c r="AA14" s="431"/>
      <c r="AB14" s="432"/>
      <c r="AC14" s="509">
        <v>6.7</v>
      </c>
      <c r="AD14" s="510"/>
      <c r="AE14" s="510"/>
      <c r="AF14" s="510"/>
      <c r="AG14" s="511"/>
      <c r="AH14" s="509">
        <v>6.4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97.2</v>
      </c>
      <c r="CU14" s="488"/>
      <c r="CV14" s="488"/>
      <c r="CW14" s="488"/>
      <c r="CX14" s="488"/>
      <c r="CY14" s="488"/>
      <c r="CZ14" s="488"/>
      <c r="DA14" s="489"/>
      <c r="DB14" s="520">
        <v>108.2</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124</v>
      </c>
      <c r="N15" s="514"/>
      <c r="O15" s="514"/>
      <c r="P15" s="514"/>
      <c r="Q15" s="515"/>
      <c r="R15" s="516">
        <v>13727</v>
      </c>
      <c r="S15" s="517"/>
      <c r="T15" s="517"/>
      <c r="U15" s="517"/>
      <c r="V15" s="518"/>
      <c r="W15" s="504" t="s">
        <v>131</v>
      </c>
      <c r="X15" s="428"/>
      <c r="Y15" s="428"/>
      <c r="Z15" s="428"/>
      <c r="AA15" s="428"/>
      <c r="AB15" s="429"/>
      <c r="AC15" s="391">
        <v>2211</v>
      </c>
      <c r="AD15" s="392"/>
      <c r="AE15" s="392"/>
      <c r="AF15" s="392"/>
      <c r="AG15" s="393"/>
      <c r="AH15" s="391">
        <v>2411</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1517064</v>
      </c>
      <c r="BO15" s="411"/>
      <c r="BP15" s="411"/>
      <c r="BQ15" s="411"/>
      <c r="BR15" s="411"/>
      <c r="BS15" s="411"/>
      <c r="BT15" s="411"/>
      <c r="BU15" s="412"/>
      <c r="BV15" s="410">
        <v>1509415</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35</v>
      </c>
      <c r="AD16" s="510"/>
      <c r="AE16" s="510"/>
      <c r="AF16" s="510"/>
      <c r="AG16" s="511"/>
      <c r="AH16" s="509">
        <v>36.5</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4456078</v>
      </c>
      <c r="BO16" s="416"/>
      <c r="BP16" s="416"/>
      <c r="BQ16" s="416"/>
      <c r="BR16" s="416"/>
      <c r="BS16" s="416"/>
      <c r="BT16" s="416"/>
      <c r="BU16" s="417"/>
      <c r="BV16" s="415">
        <v>4348614</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3691</v>
      </c>
      <c r="AD17" s="392"/>
      <c r="AE17" s="392"/>
      <c r="AF17" s="392"/>
      <c r="AG17" s="393"/>
      <c r="AH17" s="391">
        <v>3768</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1902959</v>
      </c>
      <c r="BO17" s="416"/>
      <c r="BP17" s="416"/>
      <c r="BQ17" s="416"/>
      <c r="BR17" s="416"/>
      <c r="BS17" s="416"/>
      <c r="BT17" s="416"/>
      <c r="BU17" s="417"/>
      <c r="BV17" s="415">
        <v>1893107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111.52</v>
      </c>
      <c r="M18" s="480"/>
      <c r="N18" s="480"/>
      <c r="O18" s="480"/>
      <c r="P18" s="480"/>
      <c r="Q18" s="480"/>
      <c r="R18" s="481"/>
      <c r="S18" s="481"/>
      <c r="T18" s="481"/>
      <c r="U18" s="481"/>
      <c r="V18" s="482"/>
      <c r="W18" s="496"/>
      <c r="X18" s="497"/>
      <c r="Y18" s="497"/>
      <c r="Z18" s="497"/>
      <c r="AA18" s="497"/>
      <c r="AB18" s="505"/>
      <c r="AC18" s="379">
        <v>58.4</v>
      </c>
      <c r="AD18" s="380"/>
      <c r="AE18" s="380"/>
      <c r="AF18" s="380"/>
      <c r="AG18" s="483"/>
      <c r="AH18" s="379">
        <v>57.1</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4751430</v>
      </c>
      <c r="BO18" s="416"/>
      <c r="BP18" s="416"/>
      <c r="BQ18" s="416"/>
      <c r="BR18" s="416"/>
      <c r="BS18" s="416"/>
      <c r="BT18" s="416"/>
      <c r="BU18" s="417"/>
      <c r="BV18" s="415">
        <v>4886271</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118</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6509881</v>
      </c>
      <c r="BO19" s="416"/>
      <c r="BP19" s="416"/>
      <c r="BQ19" s="416"/>
      <c r="BR19" s="416"/>
      <c r="BS19" s="416"/>
      <c r="BT19" s="416"/>
      <c r="BU19" s="417"/>
      <c r="BV19" s="415">
        <v>6845160</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4447</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10570578</v>
      </c>
      <c r="BO23" s="416"/>
      <c r="BP23" s="416"/>
      <c r="BQ23" s="416"/>
      <c r="BR23" s="416"/>
      <c r="BS23" s="416"/>
      <c r="BT23" s="416"/>
      <c r="BU23" s="417"/>
      <c r="BV23" s="415">
        <v>11430198</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6080</v>
      </c>
      <c r="R24" s="392"/>
      <c r="S24" s="392"/>
      <c r="T24" s="392"/>
      <c r="U24" s="392"/>
      <c r="V24" s="393"/>
      <c r="W24" s="457"/>
      <c r="X24" s="448"/>
      <c r="Y24" s="449"/>
      <c r="Z24" s="388" t="s">
        <v>154</v>
      </c>
      <c r="AA24" s="389"/>
      <c r="AB24" s="389"/>
      <c r="AC24" s="389"/>
      <c r="AD24" s="389"/>
      <c r="AE24" s="389"/>
      <c r="AF24" s="389"/>
      <c r="AG24" s="390"/>
      <c r="AH24" s="391">
        <v>138</v>
      </c>
      <c r="AI24" s="392"/>
      <c r="AJ24" s="392"/>
      <c r="AK24" s="392"/>
      <c r="AL24" s="393"/>
      <c r="AM24" s="391">
        <v>412620</v>
      </c>
      <c r="AN24" s="392"/>
      <c r="AO24" s="392"/>
      <c r="AP24" s="392"/>
      <c r="AQ24" s="392"/>
      <c r="AR24" s="393"/>
      <c r="AS24" s="391">
        <v>2990</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5454308</v>
      </c>
      <c r="BO24" s="416"/>
      <c r="BP24" s="416"/>
      <c r="BQ24" s="416"/>
      <c r="BR24" s="416"/>
      <c r="BS24" s="416"/>
      <c r="BT24" s="416"/>
      <c r="BU24" s="417"/>
      <c r="BV24" s="415">
        <v>5340911</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1</v>
      </c>
      <c r="M25" s="392"/>
      <c r="N25" s="392"/>
      <c r="O25" s="392"/>
      <c r="P25" s="393"/>
      <c r="Q25" s="391">
        <v>6000</v>
      </c>
      <c r="R25" s="392"/>
      <c r="S25" s="392"/>
      <c r="T25" s="392"/>
      <c r="U25" s="392"/>
      <c r="V25" s="393"/>
      <c r="W25" s="457"/>
      <c r="X25" s="448"/>
      <c r="Y25" s="449"/>
      <c r="Z25" s="388" t="s">
        <v>157</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416046</v>
      </c>
      <c r="BO25" s="411"/>
      <c r="BP25" s="411"/>
      <c r="BQ25" s="411"/>
      <c r="BR25" s="411"/>
      <c r="BS25" s="411"/>
      <c r="BT25" s="411"/>
      <c r="BU25" s="412"/>
      <c r="BV25" s="410">
        <v>727419</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5360</v>
      </c>
      <c r="R26" s="392"/>
      <c r="S26" s="392"/>
      <c r="T26" s="392"/>
      <c r="U26" s="392"/>
      <c r="V26" s="393"/>
      <c r="W26" s="457"/>
      <c r="X26" s="448"/>
      <c r="Y26" s="449"/>
      <c r="Z26" s="388" t="s">
        <v>160</v>
      </c>
      <c r="AA26" s="470"/>
      <c r="AB26" s="470"/>
      <c r="AC26" s="470"/>
      <c r="AD26" s="470"/>
      <c r="AE26" s="470"/>
      <c r="AF26" s="470"/>
      <c r="AG26" s="471"/>
      <c r="AH26" s="391">
        <v>5</v>
      </c>
      <c r="AI26" s="392"/>
      <c r="AJ26" s="392"/>
      <c r="AK26" s="392"/>
      <c r="AL26" s="393"/>
      <c r="AM26" s="391">
        <v>10845</v>
      </c>
      <c r="AN26" s="392"/>
      <c r="AO26" s="392"/>
      <c r="AP26" s="392"/>
      <c r="AQ26" s="392"/>
      <c r="AR26" s="393"/>
      <c r="AS26" s="391">
        <v>2169</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3370</v>
      </c>
      <c r="R27" s="392"/>
      <c r="S27" s="392"/>
      <c r="T27" s="392"/>
      <c r="U27" s="392"/>
      <c r="V27" s="393"/>
      <c r="W27" s="457"/>
      <c r="X27" s="448"/>
      <c r="Y27" s="449"/>
      <c r="Z27" s="388" t="s">
        <v>163</v>
      </c>
      <c r="AA27" s="389"/>
      <c r="AB27" s="389"/>
      <c r="AC27" s="389"/>
      <c r="AD27" s="389"/>
      <c r="AE27" s="389"/>
      <c r="AF27" s="389"/>
      <c r="AG27" s="390"/>
      <c r="AH27" s="391" t="s">
        <v>122</v>
      </c>
      <c r="AI27" s="392"/>
      <c r="AJ27" s="392"/>
      <c r="AK27" s="392"/>
      <c r="AL27" s="393"/>
      <c r="AM27" s="391" t="s">
        <v>122</v>
      </c>
      <c r="AN27" s="392"/>
      <c r="AO27" s="392"/>
      <c r="AP27" s="392"/>
      <c r="AQ27" s="392"/>
      <c r="AR27" s="393"/>
      <c r="AS27" s="391" t="s">
        <v>122</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146310</v>
      </c>
      <c r="BO27" s="419"/>
      <c r="BP27" s="419"/>
      <c r="BQ27" s="419"/>
      <c r="BR27" s="419"/>
      <c r="BS27" s="419"/>
      <c r="BT27" s="419"/>
      <c r="BU27" s="420"/>
      <c r="BV27" s="418">
        <v>146310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2850</v>
      </c>
      <c r="R28" s="392"/>
      <c r="S28" s="392"/>
      <c r="T28" s="392"/>
      <c r="U28" s="392"/>
      <c r="V28" s="393"/>
      <c r="W28" s="457"/>
      <c r="X28" s="448"/>
      <c r="Y28" s="449"/>
      <c r="Z28" s="388" t="s">
        <v>166</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533831</v>
      </c>
      <c r="BO28" s="411"/>
      <c r="BP28" s="411"/>
      <c r="BQ28" s="411"/>
      <c r="BR28" s="411"/>
      <c r="BS28" s="411"/>
      <c r="BT28" s="411"/>
      <c r="BU28" s="412"/>
      <c r="BV28" s="410">
        <v>533658</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10</v>
      </c>
      <c r="M29" s="392"/>
      <c r="N29" s="392"/>
      <c r="O29" s="392"/>
      <c r="P29" s="393"/>
      <c r="Q29" s="391">
        <v>2750</v>
      </c>
      <c r="R29" s="392"/>
      <c r="S29" s="392"/>
      <c r="T29" s="392"/>
      <c r="U29" s="392"/>
      <c r="V29" s="393"/>
      <c r="W29" s="458"/>
      <c r="X29" s="459"/>
      <c r="Y29" s="460"/>
      <c r="Z29" s="388" t="s">
        <v>170</v>
      </c>
      <c r="AA29" s="389"/>
      <c r="AB29" s="389"/>
      <c r="AC29" s="389"/>
      <c r="AD29" s="389"/>
      <c r="AE29" s="389"/>
      <c r="AF29" s="389"/>
      <c r="AG29" s="390"/>
      <c r="AH29" s="391">
        <v>138</v>
      </c>
      <c r="AI29" s="392"/>
      <c r="AJ29" s="392"/>
      <c r="AK29" s="392"/>
      <c r="AL29" s="393"/>
      <c r="AM29" s="391">
        <v>412620</v>
      </c>
      <c r="AN29" s="392"/>
      <c r="AO29" s="392"/>
      <c r="AP29" s="392"/>
      <c r="AQ29" s="392"/>
      <c r="AR29" s="393"/>
      <c r="AS29" s="391">
        <v>2990</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363605</v>
      </c>
      <c r="BO29" s="416"/>
      <c r="BP29" s="416"/>
      <c r="BQ29" s="416"/>
      <c r="BR29" s="416"/>
      <c r="BS29" s="416"/>
      <c r="BT29" s="416"/>
      <c r="BU29" s="417"/>
      <c r="BV29" s="415">
        <v>360176</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89.4</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1493329</v>
      </c>
      <c r="BO30" s="419"/>
      <c r="BP30" s="419"/>
      <c r="BQ30" s="419"/>
      <c r="BR30" s="419"/>
      <c r="BS30" s="419"/>
      <c r="BT30" s="419"/>
      <c r="BU30" s="420"/>
      <c r="BV30" s="418">
        <v>1465314</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宝達志水町国民健康保険特別会計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IF('各会計、関係団体の財政状況及び健全化判断比率'!B32="","",'各会計、関係団体の財政状況及び健全化判断比率'!B32)</f>
        <v>宝達志水町水道事業会計</v>
      </c>
      <c r="AP34" s="374"/>
      <c r="AQ34" s="374"/>
      <c r="AR34" s="374"/>
      <c r="AS34" s="374"/>
      <c r="AT34" s="374"/>
      <c r="AU34" s="374"/>
      <c r="AV34" s="374"/>
      <c r="AW34" s="374"/>
      <c r="AX34" s="374"/>
      <c r="AY34" s="374"/>
      <c r="AZ34" s="374"/>
      <c r="BA34" s="374"/>
      <c r="BB34" s="374"/>
      <c r="BC34" s="374"/>
      <c r="BD34" s="167"/>
      <c r="BE34" s="375" t="str">
        <f>IF(BG34="","",MAX(C34:D43,U34:V43,AM34:AN43)+1)</f>
        <v/>
      </c>
      <c r="BF34" s="375"/>
      <c r="BG34" s="374"/>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羽咋郡市広域圏事務組合（一般会計）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宝達志水町ケーブルテレビ事業特別会計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宝達志水町国民健康保険直営診療所特別会計</v>
      </c>
      <c r="X35" s="374"/>
      <c r="Y35" s="374"/>
      <c r="Z35" s="374"/>
      <c r="AA35" s="374"/>
      <c r="AB35" s="374"/>
      <c r="AC35" s="374"/>
      <c r="AD35" s="374"/>
      <c r="AE35" s="374"/>
      <c r="AF35" s="374"/>
      <c r="AG35" s="374"/>
      <c r="AH35" s="374"/>
      <c r="AI35" s="374"/>
      <c r="AJ35" s="374"/>
      <c r="AK35" s="374"/>
      <c r="AL35" s="167"/>
      <c r="AM35" s="375">
        <f t="shared" ref="AM35:AM43" si="0">IF(AO35="","",AM34+1)</f>
        <v>8</v>
      </c>
      <c r="AN35" s="375"/>
      <c r="AO35" s="374" t="str">
        <f>IF('各会計、関係団体の財政状況及び健全化判断比率'!B33="","",'各会計、関係団体の財政状況及び健全化判断比率'!B33)</f>
        <v>宝達志水町下水道事業会計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羽咋郡市広域圏事務組合（ふるさと振興事業特別会計）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宝達志水町介護保険特別会計</v>
      </c>
      <c r="X36" s="374"/>
      <c r="Y36" s="374"/>
      <c r="Z36" s="374"/>
      <c r="AA36" s="374"/>
      <c r="AB36" s="374"/>
      <c r="AC36" s="374"/>
      <c r="AD36" s="374"/>
      <c r="AE36" s="374"/>
      <c r="AF36" s="374"/>
      <c r="AG36" s="374"/>
      <c r="AH36" s="374"/>
      <c r="AI36" s="374"/>
      <c r="AJ36" s="374"/>
      <c r="AK36" s="374"/>
      <c r="AL36" s="167"/>
      <c r="AM36" s="375">
        <f t="shared" si="0"/>
        <v>9</v>
      </c>
      <c r="AN36" s="375"/>
      <c r="AO36" s="374" t="str">
        <f>IF('各会計、関係団体の財政状況及び健全化判断比率'!B34="","",'各会計、関係団体の財政状況及び健全化判断比率'!B34)</f>
        <v>宝達志水町国民健康保険志雄病院事業会計</v>
      </c>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公立羽咋病院事業会計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宝達志水町後期高齢者医療特別会計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後期高齢者医療広域連合（一般会計）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後期高齢者医療広域連合（特別会計）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15</v>
      </c>
      <c r="BX39" s="375"/>
      <c r="BY39" s="374" t="str">
        <f>IF('各会計、関係団体の財政状況及び健全化判断比率'!B73="","",'各会計、関係団体の財政状況及び健全化判断比率'!B73)</f>
        <v>石川県市町村職員退職手当組合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16</v>
      </c>
      <c r="BX40" s="375"/>
      <c r="BY40" s="374" t="str">
        <f>IF('各会計、関係団体の財政状況及び健全化判断比率'!B74="","",'各会計、関係団体の財政状況及び健全化判断比率'!B74)</f>
        <v>石川県市町議会議員公務災害補償等組合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17</v>
      </c>
      <c r="BX41" s="375"/>
      <c r="BY41" s="374" t="str">
        <f>IF('各会計、関係団体の財政状況及び健全化判断比率'!B75="","",'各会計、関係団体の財政状況及び健全化判断比率'!B75)</f>
        <v>石川県市町村消防団員等公務災害補償等組合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18</v>
      </c>
      <c r="BX42" s="375"/>
      <c r="BY42" s="374" t="str">
        <f>IF('各会計、関係団体の財政状況及び健全化判断比率'!B76="","",'各会計、関係団体の財政状況及び健全化判断比率'!B76)</f>
        <v>石川県市町村消防賞じゅつ金組合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19</v>
      </c>
      <c r="BX43" s="375"/>
      <c r="BY43" s="374" t="str">
        <f>IF('各会計、関係団体の財政状況及び健全化判断比率'!B77="","",'各会計、関係団体の財政状況及び健全化判断比率'!B77)</f>
        <v>子浦川水防事務組合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4" t="s">
        <v>523</v>
      </c>
      <c r="D34" s="1184"/>
      <c r="E34" s="1185"/>
      <c r="F34" s="32">
        <v>16.149999999999999</v>
      </c>
      <c r="G34" s="33">
        <v>16.670000000000002</v>
      </c>
      <c r="H34" s="33">
        <v>17.489999999999998</v>
      </c>
      <c r="I34" s="33">
        <v>17.68</v>
      </c>
      <c r="J34" s="34">
        <v>20.95</v>
      </c>
      <c r="K34" s="22"/>
      <c r="L34" s="22"/>
      <c r="M34" s="22"/>
      <c r="N34" s="22"/>
      <c r="O34" s="22"/>
      <c r="P34" s="22"/>
    </row>
    <row r="35" spans="1:16" ht="39" customHeight="1">
      <c r="A35" s="22"/>
      <c r="B35" s="35"/>
      <c r="C35" s="1178" t="s">
        <v>524</v>
      </c>
      <c r="D35" s="1179"/>
      <c r="E35" s="1180"/>
      <c r="F35" s="36">
        <v>12.31</v>
      </c>
      <c r="G35" s="37">
        <v>13.03</v>
      </c>
      <c r="H35" s="37">
        <v>14.1</v>
      </c>
      <c r="I35" s="37">
        <v>13.79</v>
      </c>
      <c r="J35" s="38">
        <v>13.54</v>
      </c>
      <c r="K35" s="22"/>
      <c r="L35" s="22"/>
      <c r="M35" s="22"/>
      <c r="N35" s="22"/>
      <c r="O35" s="22"/>
      <c r="P35" s="22"/>
    </row>
    <row r="36" spans="1:16" ht="39" customHeight="1">
      <c r="A36" s="22"/>
      <c r="B36" s="35"/>
      <c r="C36" s="1178" t="s">
        <v>525</v>
      </c>
      <c r="D36" s="1179"/>
      <c r="E36" s="1180"/>
      <c r="F36" s="36">
        <v>0.91</v>
      </c>
      <c r="G36" s="37">
        <v>4.26</v>
      </c>
      <c r="H36" s="37">
        <v>8.52</v>
      </c>
      <c r="I36" s="37">
        <v>6.93</v>
      </c>
      <c r="J36" s="38">
        <v>5.03</v>
      </c>
      <c r="K36" s="22"/>
      <c r="L36" s="22"/>
      <c r="M36" s="22"/>
      <c r="N36" s="22"/>
      <c r="O36" s="22"/>
      <c r="P36" s="22"/>
    </row>
    <row r="37" spans="1:16" ht="39" customHeight="1">
      <c r="A37" s="22"/>
      <c r="B37" s="35"/>
      <c r="C37" s="1178" t="s">
        <v>526</v>
      </c>
      <c r="D37" s="1179"/>
      <c r="E37" s="1180"/>
      <c r="F37" s="36">
        <v>4.9800000000000004</v>
      </c>
      <c r="G37" s="37">
        <v>4.13</v>
      </c>
      <c r="H37" s="37">
        <v>3.31</v>
      </c>
      <c r="I37" s="37">
        <v>2.48</v>
      </c>
      <c r="J37" s="38">
        <v>2.39</v>
      </c>
      <c r="K37" s="22"/>
      <c r="L37" s="22"/>
      <c r="M37" s="22"/>
      <c r="N37" s="22"/>
      <c r="O37" s="22"/>
      <c r="P37" s="22"/>
    </row>
    <row r="38" spans="1:16" ht="39" customHeight="1">
      <c r="A38" s="22"/>
      <c r="B38" s="35"/>
      <c r="C38" s="1178" t="s">
        <v>527</v>
      </c>
      <c r="D38" s="1179"/>
      <c r="E38" s="1180"/>
      <c r="F38" s="36">
        <v>0.53</v>
      </c>
      <c r="G38" s="37">
        <v>0.8</v>
      </c>
      <c r="H38" s="37">
        <v>1.3</v>
      </c>
      <c r="I38" s="37">
        <v>0.31</v>
      </c>
      <c r="J38" s="38">
        <v>1.98</v>
      </c>
      <c r="K38" s="22"/>
      <c r="L38" s="22"/>
      <c r="M38" s="22"/>
      <c r="N38" s="22"/>
      <c r="O38" s="22"/>
      <c r="P38" s="22"/>
    </row>
    <row r="39" spans="1:16" ht="39" customHeight="1">
      <c r="A39" s="22"/>
      <c r="B39" s="35"/>
      <c r="C39" s="1178" t="s">
        <v>528</v>
      </c>
      <c r="D39" s="1179"/>
      <c r="E39" s="1180"/>
      <c r="F39" s="36">
        <v>0</v>
      </c>
      <c r="G39" s="37">
        <v>0</v>
      </c>
      <c r="H39" s="37">
        <v>0.05</v>
      </c>
      <c r="I39" s="37">
        <v>0</v>
      </c>
      <c r="J39" s="38">
        <v>0.67</v>
      </c>
      <c r="K39" s="22"/>
      <c r="L39" s="22"/>
      <c r="M39" s="22"/>
      <c r="N39" s="22"/>
      <c r="O39" s="22"/>
      <c r="P39" s="22"/>
    </row>
    <row r="40" spans="1:16" ht="39" customHeight="1">
      <c r="A40" s="22"/>
      <c r="B40" s="35"/>
      <c r="C40" s="1178" t="s">
        <v>529</v>
      </c>
      <c r="D40" s="1179"/>
      <c r="E40" s="1180"/>
      <c r="F40" s="36">
        <v>0.13</v>
      </c>
      <c r="G40" s="37">
        <v>0.06</v>
      </c>
      <c r="H40" s="37">
        <v>7.0000000000000007E-2</v>
      </c>
      <c r="I40" s="37">
        <v>7.0000000000000007E-2</v>
      </c>
      <c r="J40" s="38">
        <v>0.09</v>
      </c>
      <c r="K40" s="22"/>
      <c r="L40" s="22"/>
      <c r="M40" s="22"/>
      <c r="N40" s="22"/>
      <c r="O40" s="22"/>
      <c r="P40" s="22"/>
    </row>
    <row r="41" spans="1:16" ht="39" customHeight="1">
      <c r="A41" s="22"/>
      <c r="B41" s="35"/>
      <c r="C41" s="1178" t="s">
        <v>530</v>
      </c>
      <c r="D41" s="1179"/>
      <c r="E41" s="1180"/>
      <c r="F41" s="36">
        <v>0.02</v>
      </c>
      <c r="G41" s="37">
        <v>0.01</v>
      </c>
      <c r="H41" s="37">
        <v>0</v>
      </c>
      <c r="I41" s="37">
        <v>0</v>
      </c>
      <c r="J41" s="38">
        <v>0.05</v>
      </c>
      <c r="K41" s="22"/>
      <c r="L41" s="22"/>
      <c r="M41" s="22"/>
      <c r="N41" s="22"/>
      <c r="O41" s="22"/>
      <c r="P41" s="22"/>
    </row>
    <row r="42" spans="1:16" ht="39" customHeight="1">
      <c r="A42" s="22"/>
      <c r="B42" s="39"/>
      <c r="C42" s="1178" t="s">
        <v>531</v>
      </c>
      <c r="D42" s="1179"/>
      <c r="E42" s="1180"/>
      <c r="F42" s="36" t="s">
        <v>478</v>
      </c>
      <c r="G42" s="37" t="s">
        <v>478</v>
      </c>
      <c r="H42" s="37" t="s">
        <v>478</v>
      </c>
      <c r="I42" s="37" t="s">
        <v>478</v>
      </c>
      <c r="J42" s="38" t="s">
        <v>478</v>
      </c>
      <c r="K42" s="22"/>
      <c r="L42" s="22"/>
      <c r="M42" s="22"/>
      <c r="N42" s="22"/>
      <c r="O42" s="22"/>
      <c r="P42" s="22"/>
    </row>
    <row r="43" spans="1:16" ht="39" customHeight="1" thickBot="1">
      <c r="A43" s="22"/>
      <c r="B43" s="40"/>
      <c r="C43" s="1181" t="s">
        <v>532</v>
      </c>
      <c r="D43" s="1182"/>
      <c r="E43" s="118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4" t="s">
        <v>11</v>
      </c>
      <c r="C45" s="1195"/>
      <c r="D45" s="58"/>
      <c r="E45" s="1200" t="s">
        <v>12</v>
      </c>
      <c r="F45" s="1200"/>
      <c r="G45" s="1200"/>
      <c r="H45" s="1200"/>
      <c r="I45" s="1200"/>
      <c r="J45" s="1201"/>
      <c r="K45" s="59">
        <v>1518</v>
      </c>
      <c r="L45" s="60">
        <v>1465</v>
      </c>
      <c r="M45" s="60">
        <v>1402</v>
      </c>
      <c r="N45" s="60">
        <v>1189</v>
      </c>
      <c r="O45" s="61">
        <v>1148</v>
      </c>
      <c r="P45" s="48"/>
      <c r="Q45" s="48"/>
      <c r="R45" s="48"/>
      <c r="S45" s="48"/>
      <c r="T45" s="48"/>
      <c r="U45" s="48"/>
    </row>
    <row r="46" spans="1:21" ht="30.75" customHeight="1">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c r="A47" s="48"/>
      <c r="B47" s="1196"/>
      <c r="C47" s="1197"/>
      <c r="D47" s="62"/>
      <c r="E47" s="1188" t="s">
        <v>14</v>
      </c>
      <c r="F47" s="1188"/>
      <c r="G47" s="1188"/>
      <c r="H47" s="1188"/>
      <c r="I47" s="1188"/>
      <c r="J47" s="1189"/>
      <c r="K47" s="63" t="s">
        <v>478</v>
      </c>
      <c r="L47" s="64" t="s">
        <v>478</v>
      </c>
      <c r="M47" s="64">
        <v>0</v>
      </c>
      <c r="N47" s="64">
        <v>0</v>
      </c>
      <c r="O47" s="65">
        <v>0</v>
      </c>
      <c r="P47" s="48"/>
      <c r="Q47" s="48"/>
      <c r="R47" s="48"/>
      <c r="S47" s="48"/>
      <c r="T47" s="48"/>
      <c r="U47" s="48"/>
    </row>
    <row r="48" spans="1:21" ht="30.75" customHeight="1">
      <c r="A48" s="48"/>
      <c r="B48" s="1196"/>
      <c r="C48" s="1197"/>
      <c r="D48" s="62"/>
      <c r="E48" s="1188" t="s">
        <v>15</v>
      </c>
      <c r="F48" s="1188"/>
      <c r="G48" s="1188"/>
      <c r="H48" s="1188"/>
      <c r="I48" s="1188"/>
      <c r="J48" s="1189"/>
      <c r="K48" s="63">
        <v>478</v>
      </c>
      <c r="L48" s="64">
        <v>449</v>
      </c>
      <c r="M48" s="64">
        <v>438</v>
      </c>
      <c r="N48" s="64">
        <v>448</v>
      </c>
      <c r="O48" s="65">
        <v>385</v>
      </c>
      <c r="P48" s="48"/>
      <c r="Q48" s="48"/>
      <c r="R48" s="48"/>
      <c r="S48" s="48"/>
      <c r="T48" s="48"/>
      <c r="U48" s="48"/>
    </row>
    <row r="49" spans="1:21" ht="30.75" customHeight="1">
      <c r="A49" s="48"/>
      <c r="B49" s="1196"/>
      <c r="C49" s="1197"/>
      <c r="D49" s="62"/>
      <c r="E49" s="1188" t="s">
        <v>16</v>
      </c>
      <c r="F49" s="1188"/>
      <c r="G49" s="1188"/>
      <c r="H49" s="1188"/>
      <c r="I49" s="1188"/>
      <c r="J49" s="1189"/>
      <c r="K49" s="63">
        <v>127</v>
      </c>
      <c r="L49" s="64">
        <v>118</v>
      </c>
      <c r="M49" s="64">
        <v>119</v>
      </c>
      <c r="N49" s="64">
        <v>119</v>
      </c>
      <c r="O49" s="65">
        <v>126</v>
      </c>
      <c r="P49" s="48"/>
      <c r="Q49" s="48"/>
      <c r="R49" s="48"/>
      <c r="S49" s="48"/>
      <c r="T49" s="48"/>
      <c r="U49" s="48"/>
    </row>
    <row r="50" spans="1:21" ht="30.75" customHeight="1">
      <c r="A50" s="48"/>
      <c r="B50" s="1196"/>
      <c r="C50" s="1197"/>
      <c r="D50" s="62"/>
      <c r="E50" s="1188" t="s">
        <v>17</v>
      </c>
      <c r="F50" s="1188"/>
      <c r="G50" s="1188"/>
      <c r="H50" s="1188"/>
      <c r="I50" s="1188"/>
      <c r="J50" s="1189"/>
      <c r="K50" s="63">
        <v>10</v>
      </c>
      <c r="L50" s="64" t="s">
        <v>478</v>
      </c>
      <c r="M50" s="64" t="s">
        <v>478</v>
      </c>
      <c r="N50" s="64" t="s">
        <v>478</v>
      </c>
      <c r="O50" s="65" t="s">
        <v>478</v>
      </c>
      <c r="P50" s="48"/>
      <c r="Q50" s="48"/>
      <c r="R50" s="48"/>
      <c r="S50" s="48"/>
      <c r="T50" s="48"/>
      <c r="U50" s="48"/>
    </row>
    <row r="51" spans="1:21" ht="30.75" customHeight="1">
      <c r="A51" s="48"/>
      <c r="B51" s="1198"/>
      <c r="C51" s="1199"/>
      <c r="D51" s="66"/>
      <c r="E51" s="1188" t="s">
        <v>18</v>
      </c>
      <c r="F51" s="1188"/>
      <c r="G51" s="1188"/>
      <c r="H51" s="1188"/>
      <c r="I51" s="1188"/>
      <c r="J51" s="1189"/>
      <c r="K51" s="63" t="s">
        <v>478</v>
      </c>
      <c r="L51" s="64" t="s">
        <v>478</v>
      </c>
      <c r="M51" s="64" t="s">
        <v>478</v>
      </c>
      <c r="N51" s="64" t="s">
        <v>478</v>
      </c>
      <c r="O51" s="65" t="s">
        <v>478</v>
      </c>
      <c r="P51" s="48"/>
      <c r="Q51" s="48"/>
      <c r="R51" s="48"/>
      <c r="S51" s="48"/>
      <c r="T51" s="48"/>
      <c r="U51" s="48"/>
    </row>
    <row r="52" spans="1:21" ht="30.75" customHeight="1">
      <c r="A52" s="48"/>
      <c r="B52" s="1186" t="s">
        <v>19</v>
      </c>
      <c r="C52" s="1187"/>
      <c r="D52" s="66"/>
      <c r="E52" s="1188" t="s">
        <v>20</v>
      </c>
      <c r="F52" s="1188"/>
      <c r="G52" s="1188"/>
      <c r="H52" s="1188"/>
      <c r="I52" s="1188"/>
      <c r="J52" s="1189"/>
      <c r="K52" s="63">
        <v>1319</v>
      </c>
      <c r="L52" s="64">
        <v>1339</v>
      </c>
      <c r="M52" s="64">
        <v>1324</v>
      </c>
      <c r="N52" s="64">
        <v>1238</v>
      </c>
      <c r="O52" s="65">
        <v>1195</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814</v>
      </c>
      <c r="L53" s="69">
        <v>693</v>
      </c>
      <c r="M53" s="69">
        <v>635</v>
      </c>
      <c r="N53" s="69">
        <v>518</v>
      </c>
      <c r="O53" s="70">
        <v>464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14" t="s">
        <v>24</v>
      </c>
      <c r="C41" s="1215"/>
      <c r="D41" s="81"/>
      <c r="E41" s="1216" t="s">
        <v>25</v>
      </c>
      <c r="F41" s="1216"/>
      <c r="G41" s="1216"/>
      <c r="H41" s="1217"/>
      <c r="I41" s="82">
        <v>11457</v>
      </c>
      <c r="J41" s="83">
        <v>12307</v>
      </c>
      <c r="K41" s="83">
        <v>12442</v>
      </c>
      <c r="L41" s="83">
        <v>11430</v>
      </c>
      <c r="M41" s="84">
        <v>10571</v>
      </c>
    </row>
    <row r="42" spans="2:13" ht="27.75" customHeight="1">
      <c r="B42" s="1204"/>
      <c r="C42" s="1205"/>
      <c r="D42" s="85"/>
      <c r="E42" s="1208" t="s">
        <v>26</v>
      </c>
      <c r="F42" s="1208"/>
      <c r="G42" s="1208"/>
      <c r="H42" s="1209"/>
      <c r="I42" s="86">
        <v>10</v>
      </c>
      <c r="J42" s="87" t="s">
        <v>478</v>
      </c>
      <c r="K42" s="87" t="s">
        <v>478</v>
      </c>
      <c r="L42" s="87" t="s">
        <v>478</v>
      </c>
      <c r="M42" s="88" t="s">
        <v>478</v>
      </c>
    </row>
    <row r="43" spans="2:13" ht="27.75" customHeight="1">
      <c r="B43" s="1204"/>
      <c r="C43" s="1205"/>
      <c r="D43" s="85"/>
      <c r="E43" s="1208" t="s">
        <v>27</v>
      </c>
      <c r="F43" s="1208"/>
      <c r="G43" s="1208"/>
      <c r="H43" s="1209"/>
      <c r="I43" s="86">
        <v>7513</v>
      </c>
      <c r="J43" s="87">
        <v>7343</v>
      </c>
      <c r="K43" s="87">
        <v>6731</v>
      </c>
      <c r="L43" s="87">
        <v>6443</v>
      </c>
      <c r="M43" s="88">
        <v>7300</v>
      </c>
    </row>
    <row r="44" spans="2:13" ht="27.75" customHeight="1">
      <c r="B44" s="1204"/>
      <c r="C44" s="1205"/>
      <c r="D44" s="85"/>
      <c r="E44" s="1208" t="s">
        <v>28</v>
      </c>
      <c r="F44" s="1208"/>
      <c r="G44" s="1208"/>
      <c r="H44" s="1209"/>
      <c r="I44" s="86">
        <v>605</v>
      </c>
      <c r="J44" s="87">
        <v>558</v>
      </c>
      <c r="K44" s="87">
        <v>455</v>
      </c>
      <c r="L44" s="87">
        <v>397</v>
      </c>
      <c r="M44" s="88">
        <v>484</v>
      </c>
    </row>
    <row r="45" spans="2:13" ht="27.75" customHeight="1">
      <c r="B45" s="1204"/>
      <c r="C45" s="1205"/>
      <c r="D45" s="85"/>
      <c r="E45" s="1208" t="s">
        <v>29</v>
      </c>
      <c r="F45" s="1208"/>
      <c r="G45" s="1208"/>
      <c r="H45" s="1209"/>
      <c r="I45" s="86">
        <v>1572</v>
      </c>
      <c r="J45" s="87">
        <v>1488</v>
      </c>
      <c r="K45" s="87">
        <v>1436</v>
      </c>
      <c r="L45" s="87">
        <v>1413</v>
      </c>
      <c r="M45" s="88">
        <v>1309</v>
      </c>
    </row>
    <row r="46" spans="2:13" ht="27.75" customHeight="1">
      <c r="B46" s="1204"/>
      <c r="C46" s="1205"/>
      <c r="D46" s="89"/>
      <c r="E46" s="1208" t="s">
        <v>30</v>
      </c>
      <c r="F46" s="1208"/>
      <c r="G46" s="1208"/>
      <c r="H46" s="1209"/>
      <c r="I46" s="86">
        <v>408</v>
      </c>
      <c r="J46" s="87" t="s">
        <v>478</v>
      </c>
      <c r="K46" s="87" t="s">
        <v>478</v>
      </c>
      <c r="L46" s="87" t="s">
        <v>478</v>
      </c>
      <c r="M46" s="88" t="s">
        <v>478</v>
      </c>
    </row>
    <row r="47" spans="2:13" ht="27.75" customHeight="1">
      <c r="B47" s="1204"/>
      <c r="C47" s="1205"/>
      <c r="D47" s="90"/>
      <c r="E47" s="1218" t="s">
        <v>31</v>
      </c>
      <c r="F47" s="1219"/>
      <c r="G47" s="1219"/>
      <c r="H47" s="1220"/>
      <c r="I47" s="86" t="s">
        <v>478</v>
      </c>
      <c r="J47" s="87" t="s">
        <v>478</v>
      </c>
      <c r="K47" s="87" t="s">
        <v>478</v>
      </c>
      <c r="L47" s="87" t="s">
        <v>478</v>
      </c>
      <c r="M47" s="88" t="s">
        <v>478</v>
      </c>
    </row>
    <row r="48" spans="2:13" ht="27.75" customHeight="1">
      <c r="B48" s="1204"/>
      <c r="C48" s="1205"/>
      <c r="D48" s="85"/>
      <c r="E48" s="1208" t="s">
        <v>32</v>
      </c>
      <c r="F48" s="1208"/>
      <c r="G48" s="1208"/>
      <c r="H48" s="1209"/>
      <c r="I48" s="86" t="s">
        <v>478</v>
      </c>
      <c r="J48" s="87" t="s">
        <v>478</v>
      </c>
      <c r="K48" s="87" t="s">
        <v>478</v>
      </c>
      <c r="L48" s="87" t="s">
        <v>478</v>
      </c>
      <c r="M48" s="88" t="s">
        <v>478</v>
      </c>
    </row>
    <row r="49" spans="2:13" ht="27.75" customHeight="1">
      <c r="B49" s="1206"/>
      <c r="C49" s="1207"/>
      <c r="D49" s="85"/>
      <c r="E49" s="1208" t="s">
        <v>33</v>
      </c>
      <c r="F49" s="1208"/>
      <c r="G49" s="1208"/>
      <c r="H49" s="1209"/>
      <c r="I49" s="86" t="s">
        <v>478</v>
      </c>
      <c r="J49" s="87" t="s">
        <v>478</v>
      </c>
      <c r="K49" s="87" t="s">
        <v>478</v>
      </c>
      <c r="L49" s="87" t="s">
        <v>478</v>
      </c>
      <c r="M49" s="88" t="s">
        <v>478</v>
      </c>
    </row>
    <row r="50" spans="2:13" ht="27.75" customHeight="1">
      <c r="B50" s="1202" t="s">
        <v>34</v>
      </c>
      <c r="C50" s="1203"/>
      <c r="D50" s="91"/>
      <c r="E50" s="1208" t="s">
        <v>35</v>
      </c>
      <c r="F50" s="1208"/>
      <c r="G50" s="1208"/>
      <c r="H50" s="1209"/>
      <c r="I50" s="86">
        <v>1657</v>
      </c>
      <c r="J50" s="87">
        <v>1829</v>
      </c>
      <c r="K50" s="87">
        <v>1307</v>
      </c>
      <c r="L50" s="87">
        <v>1619</v>
      </c>
      <c r="M50" s="88">
        <v>1891</v>
      </c>
    </row>
    <row r="51" spans="2:13" ht="27.75" customHeight="1">
      <c r="B51" s="1204"/>
      <c r="C51" s="1205"/>
      <c r="D51" s="85"/>
      <c r="E51" s="1208" t="s">
        <v>36</v>
      </c>
      <c r="F51" s="1208"/>
      <c r="G51" s="1208"/>
      <c r="H51" s="1209"/>
      <c r="I51" s="86">
        <v>365</v>
      </c>
      <c r="J51" s="87">
        <v>867</v>
      </c>
      <c r="K51" s="87">
        <v>817</v>
      </c>
      <c r="L51" s="87">
        <v>856</v>
      </c>
      <c r="M51" s="88">
        <v>875</v>
      </c>
    </row>
    <row r="52" spans="2:13" ht="27.75" customHeight="1">
      <c r="B52" s="1206"/>
      <c r="C52" s="1207"/>
      <c r="D52" s="85"/>
      <c r="E52" s="1208" t="s">
        <v>37</v>
      </c>
      <c r="F52" s="1208"/>
      <c r="G52" s="1208"/>
      <c r="H52" s="1209"/>
      <c r="I52" s="86">
        <v>12732</v>
      </c>
      <c r="J52" s="87">
        <v>12488</v>
      </c>
      <c r="K52" s="87">
        <v>13100</v>
      </c>
      <c r="L52" s="87">
        <v>12617</v>
      </c>
      <c r="M52" s="88">
        <v>12883</v>
      </c>
    </row>
    <row r="53" spans="2:13" ht="27.75" customHeight="1" thickBot="1">
      <c r="B53" s="1210" t="s">
        <v>38</v>
      </c>
      <c r="C53" s="1211"/>
      <c r="D53" s="92"/>
      <c r="E53" s="1212" t="s">
        <v>39</v>
      </c>
      <c r="F53" s="1212"/>
      <c r="G53" s="1212"/>
      <c r="H53" s="1213"/>
      <c r="I53" s="93">
        <v>6812</v>
      </c>
      <c r="J53" s="94">
        <v>6512</v>
      </c>
      <c r="K53" s="94">
        <v>5841</v>
      </c>
      <c r="L53" s="94">
        <v>4591</v>
      </c>
      <c r="M53" s="95">
        <v>4014</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544</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544</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545</v>
      </c>
      <c r="C41" s="248"/>
      <c r="D41" s="248"/>
      <c r="E41" s="248"/>
      <c r="F41" s="248"/>
      <c r="G41" s="248"/>
      <c r="H41" s="248"/>
      <c r="I41" s="248"/>
      <c r="J41" s="248"/>
      <c r="K41" s="248"/>
      <c r="L41" s="248"/>
      <c r="M41" s="248"/>
      <c r="N41" s="248"/>
      <c r="O41" s="248"/>
      <c r="P41" s="249"/>
    </row>
    <row r="42" spans="2:17">
      <c r="B42" s="250"/>
      <c r="C42" s="246"/>
      <c r="D42" s="246"/>
      <c r="E42" s="246"/>
      <c r="F42" s="246"/>
      <c r="G42" s="353" t="s">
        <v>546</v>
      </c>
      <c r="I42" s="354"/>
      <c r="J42" s="354"/>
      <c r="K42" s="354"/>
      <c r="L42" s="246"/>
      <c r="M42" s="246"/>
      <c r="N42" s="246"/>
      <c r="O42" s="246"/>
    </row>
    <row r="43" spans="2:17">
      <c r="B43" s="250"/>
      <c r="C43" s="246"/>
      <c r="D43" s="246"/>
      <c r="E43" s="246"/>
      <c r="F43" s="246"/>
      <c r="G43" s="1235" t="s">
        <v>547</v>
      </c>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548</v>
      </c>
    </row>
    <row r="50" spans="1:17">
      <c r="B50" s="250"/>
      <c r="C50" s="246"/>
      <c r="D50" s="246"/>
      <c r="E50" s="246"/>
      <c r="F50" s="246"/>
      <c r="G50" s="1244"/>
      <c r="H50" s="1245"/>
      <c r="I50" s="1245"/>
      <c r="J50" s="1246"/>
      <c r="K50" s="356" t="s">
        <v>518</v>
      </c>
      <c r="L50" s="356" t="s">
        <v>519</v>
      </c>
      <c r="M50" s="356" t="s">
        <v>520</v>
      </c>
      <c r="N50" s="356" t="s">
        <v>521</v>
      </c>
      <c r="O50" s="356" t="s">
        <v>522</v>
      </c>
    </row>
    <row r="51" spans="1:17">
      <c r="B51" s="250"/>
      <c r="C51" s="246"/>
      <c r="D51" s="246"/>
      <c r="E51" s="246"/>
      <c r="F51" s="246"/>
      <c r="G51" s="1247" t="s">
        <v>549</v>
      </c>
      <c r="H51" s="1248"/>
      <c r="I51" s="1253" t="s">
        <v>550</v>
      </c>
      <c r="J51" s="1253"/>
      <c r="K51" s="1255"/>
      <c r="L51" s="1255"/>
      <c r="M51" s="1255"/>
      <c r="N51" s="1255"/>
      <c r="O51" s="1255"/>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551</v>
      </c>
      <c r="J53" s="1233"/>
      <c r="K53" s="1256"/>
      <c r="L53" s="1256"/>
      <c r="M53" s="1256"/>
      <c r="N53" s="1256"/>
      <c r="O53" s="1256"/>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552</v>
      </c>
      <c r="H55" s="1228"/>
      <c r="I55" s="1233" t="s">
        <v>550</v>
      </c>
      <c r="J55" s="1233"/>
      <c r="K55" s="1255"/>
      <c r="L55" s="1255"/>
      <c r="M55" s="1255"/>
      <c r="N55" s="1255"/>
      <c r="O55" s="1255"/>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551</v>
      </c>
      <c r="J57" s="1223"/>
      <c r="K57" s="1256"/>
      <c r="L57" s="1256"/>
      <c r="M57" s="1256"/>
      <c r="N57" s="1256"/>
      <c r="O57" s="1256"/>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553</v>
      </c>
      <c r="C63" s="246"/>
      <c r="D63" s="246"/>
      <c r="E63" s="246"/>
      <c r="F63" s="246"/>
      <c r="G63" s="246"/>
      <c r="H63" s="246"/>
      <c r="I63" s="246"/>
      <c r="J63" s="246"/>
      <c r="K63" s="246"/>
      <c r="L63" s="246"/>
      <c r="M63" s="246"/>
      <c r="N63" s="246"/>
      <c r="O63" s="246"/>
    </row>
    <row r="64" spans="1:17">
      <c r="B64" s="250"/>
      <c r="C64" s="246"/>
      <c r="D64" s="246"/>
      <c r="E64" s="246"/>
      <c r="F64" s="246"/>
      <c r="G64" s="353" t="s">
        <v>546</v>
      </c>
      <c r="I64" s="354"/>
      <c r="J64" s="354"/>
      <c r="K64" s="354"/>
      <c r="L64" s="246"/>
      <c r="M64" s="246"/>
      <c r="N64" s="246"/>
      <c r="O64" s="246"/>
    </row>
    <row r="65" spans="2:30">
      <c r="B65" s="250"/>
      <c r="C65" s="246"/>
      <c r="D65" s="246"/>
      <c r="E65" s="246"/>
      <c r="F65" s="246"/>
      <c r="G65" s="1235" t="s">
        <v>554</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555</v>
      </c>
      <c r="I71" s="370"/>
      <c r="J71" s="366"/>
      <c r="K71" s="366"/>
      <c r="L71" s="367"/>
      <c r="M71" s="366"/>
      <c r="N71" s="367"/>
      <c r="O71" s="368"/>
    </row>
    <row r="72" spans="2:30">
      <c r="B72" s="250"/>
      <c r="C72" s="246"/>
      <c r="D72" s="246"/>
      <c r="E72" s="246"/>
      <c r="F72" s="246"/>
      <c r="G72" s="1244"/>
      <c r="H72" s="1245"/>
      <c r="I72" s="1245"/>
      <c r="J72" s="1246"/>
      <c r="K72" s="356" t="s">
        <v>518</v>
      </c>
      <c r="L72" s="356" t="s">
        <v>519</v>
      </c>
      <c r="M72" s="356" t="s">
        <v>520</v>
      </c>
      <c r="N72" s="356" t="s">
        <v>521</v>
      </c>
      <c r="O72" s="356" t="s">
        <v>522</v>
      </c>
    </row>
    <row r="73" spans="2:30">
      <c r="B73" s="250"/>
      <c r="C73" s="246"/>
      <c r="D73" s="246"/>
      <c r="E73" s="246"/>
      <c r="F73" s="246"/>
      <c r="G73" s="1247" t="s">
        <v>549</v>
      </c>
      <c r="H73" s="1248"/>
      <c r="I73" s="1253" t="s">
        <v>550</v>
      </c>
      <c r="J73" s="1253"/>
      <c r="K73" s="1234">
        <v>163.19999999999999</v>
      </c>
      <c r="L73" s="1234">
        <v>150.30000000000001</v>
      </c>
      <c r="M73" s="1221">
        <v>141.9</v>
      </c>
      <c r="N73" s="1221">
        <v>108.2</v>
      </c>
      <c r="O73" s="1221">
        <v>97.2</v>
      </c>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556</v>
      </c>
      <c r="J75" s="1233"/>
      <c r="K75" s="1225">
        <v>20.3</v>
      </c>
      <c r="L75" s="1225">
        <v>18.5</v>
      </c>
      <c r="M75" s="1225">
        <v>16.899999999999999</v>
      </c>
      <c r="N75" s="1225">
        <v>14.5</v>
      </c>
      <c r="O75" s="1225">
        <v>12.9</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552</v>
      </c>
      <c r="H77" s="1228"/>
      <c r="I77" s="1233" t="s">
        <v>550</v>
      </c>
      <c r="J77" s="1233"/>
      <c r="K77" s="1234">
        <v>29.4</v>
      </c>
      <c r="L77" s="1234">
        <v>18.899999999999999</v>
      </c>
      <c r="M77" s="1221">
        <v>10.199999999999999</v>
      </c>
      <c r="N77" s="1221">
        <v>20.2</v>
      </c>
      <c r="O77" s="1221">
        <v>38.5</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556</v>
      </c>
      <c r="J79" s="1223"/>
      <c r="K79" s="1224">
        <v>10.9</v>
      </c>
      <c r="L79" s="1224">
        <v>10.1</v>
      </c>
      <c r="M79" s="1224">
        <v>9.1</v>
      </c>
      <c r="N79" s="1224">
        <v>9.3000000000000007</v>
      </c>
      <c r="O79" s="1224">
        <v>9.1999999999999993</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517</v>
      </c>
      <c r="G2" s="113"/>
      <c r="H2" s="114"/>
    </row>
    <row r="3" spans="1:8">
      <c r="A3" s="110" t="s">
        <v>510</v>
      </c>
      <c r="B3" s="115"/>
      <c r="C3" s="116"/>
      <c r="D3" s="117">
        <v>34823</v>
      </c>
      <c r="E3" s="118"/>
      <c r="F3" s="119">
        <v>66496</v>
      </c>
      <c r="G3" s="120"/>
      <c r="H3" s="121"/>
    </row>
    <row r="4" spans="1:8">
      <c r="A4" s="122"/>
      <c r="B4" s="123"/>
      <c r="C4" s="124"/>
      <c r="D4" s="125">
        <v>15469</v>
      </c>
      <c r="E4" s="126"/>
      <c r="F4" s="127">
        <v>36530</v>
      </c>
      <c r="G4" s="128"/>
      <c r="H4" s="129"/>
    </row>
    <row r="5" spans="1:8">
      <c r="A5" s="110" t="s">
        <v>512</v>
      </c>
      <c r="B5" s="115"/>
      <c r="C5" s="116"/>
      <c r="D5" s="117">
        <v>108892</v>
      </c>
      <c r="E5" s="118"/>
      <c r="F5" s="119">
        <v>82748</v>
      </c>
      <c r="G5" s="120"/>
      <c r="H5" s="121"/>
    </row>
    <row r="6" spans="1:8">
      <c r="A6" s="122"/>
      <c r="B6" s="123"/>
      <c r="C6" s="124"/>
      <c r="D6" s="125">
        <v>51000</v>
      </c>
      <c r="E6" s="126"/>
      <c r="F6" s="127">
        <v>44732</v>
      </c>
      <c r="G6" s="128"/>
      <c r="H6" s="129"/>
    </row>
    <row r="7" spans="1:8">
      <c r="A7" s="110" t="s">
        <v>513</v>
      </c>
      <c r="B7" s="115"/>
      <c r="C7" s="116"/>
      <c r="D7" s="117">
        <v>220553</v>
      </c>
      <c r="E7" s="118"/>
      <c r="F7" s="119">
        <v>91837</v>
      </c>
      <c r="G7" s="120"/>
      <c r="H7" s="121"/>
    </row>
    <row r="8" spans="1:8">
      <c r="A8" s="122"/>
      <c r="B8" s="123"/>
      <c r="C8" s="124"/>
      <c r="D8" s="125">
        <v>100139</v>
      </c>
      <c r="E8" s="126"/>
      <c r="F8" s="127">
        <v>54439</v>
      </c>
      <c r="G8" s="128"/>
      <c r="H8" s="129"/>
    </row>
    <row r="9" spans="1:8">
      <c r="A9" s="110" t="s">
        <v>514</v>
      </c>
      <c r="B9" s="115"/>
      <c r="C9" s="116"/>
      <c r="D9" s="117">
        <v>42826</v>
      </c>
      <c r="E9" s="118"/>
      <c r="F9" s="119">
        <v>106092</v>
      </c>
      <c r="G9" s="120"/>
      <c r="H9" s="121"/>
    </row>
    <row r="10" spans="1:8">
      <c r="A10" s="122"/>
      <c r="B10" s="123"/>
      <c r="C10" s="124"/>
      <c r="D10" s="125">
        <v>22811</v>
      </c>
      <c r="E10" s="126"/>
      <c r="F10" s="127">
        <v>44299</v>
      </c>
      <c r="G10" s="128"/>
      <c r="H10" s="129"/>
    </row>
    <row r="11" spans="1:8">
      <c r="A11" s="110" t="s">
        <v>515</v>
      </c>
      <c r="B11" s="115"/>
      <c r="C11" s="116"/>
      <c r="D11" s="117">
        <v>29154</v>
      </c>
      <c r="E11" s="118"/>
      <c r="F11" s="119">
        <v>78903</v>
      </c>
      <c r="G11" s="120"/>
      <c r="H11" s="121"/>
    </row>
    <row r="12" spans="1:8">
      <c r="A12" s="122"/>
      <c r="B12" s="123"/>
      <c r="C12" s="130"/>
      <c r="D12" s="125">
        <v>14386</v>
      </c>
      <c r="E12" s="126"/>
      <c r="F12" s="127">
        <v>49201</v>
      </c>
      <c r="G12" s="128"/>
      <c r="H12" s="129"/>
    </row>
    <row r="13" spans="1:8">
      <c r="A13" s="110"/>
      <c r="B13" s="115"/>
      <c r="C13" s="131"/>
      <c r="D13" s="132">
        <v>87250</v>
      </c>
      <c r="E13" s="133"/>
      <c r="F13" s="134">
        <v>85215</v>
      </c>
      <c r="G13" s="135"/>
      <c r="H13" s="121"/>
    </row>
    <row r="14" spans="1:8">
      <c r="A14" s="122"/>
      <c r="B14" s="123"/>
      <c r="C14" s="124"/>
      <c r="D14" s="125">
        <v>40761</v>
      </c>
      <c r="E14" s="126"/>
      <c r="F14" s="127">
        <v>45840</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0.91</v>
      </c>
      <c r="C19" s="136">
        <f>ROUND(VALUE(SUBSTITUTE(実質収支比率等に係る経年分析!G$48,"▲","-")),2)</f>
        <v>4.2699999999999996</v>
      </c>
      <c r="D19" s="136">
        <f>ROUND(VALUE(SUBSTITUTE(実質収支比率等に係る経年分析!H$48,"▲","-")),2)</f>
        <v>8.5299999999999994</v>
      </c>
      <c r="E19" s="136">
        <f>ROUND(VALUE(SUBSTITUTE(実質収支比率等に係る経年分析!I$48,"▲","-")),2)</f>
        <v>6.94</v>
      </c>
      <c r="F19" s="136">
        <f>ROUND(VALUE(SUBSTITUTE(実質収支比率等に係る経年分析!J$48,"▲","-")),2)</f>
        <v>5.04</v>
      </c>
    </row>
    <row r="20" spans="1:11">
      <c r="A20" s="136" t="s">
        <v>44</v>
      </c>
      <c r="B20" s="136">
        <f>ROUND(VALUE(SUBSTITUTE(実質収支比率等に係る経年分析!F$47,"▲","-")),2)</f>
        <v>9.8699999999999992</v>
      </c>
      <c r="C20" s="136">
        <f>ROUND(VALUE(SUBSTITUTE(実質収支比率等に係る経年分析!G$47,"▲","-")),2)</f>
        <v>9.56</v>
      </c>
      <c r="D20" s="136">
        <f>ROUND(VALUE(SUBSTITUTE(実質収支比率等に係る経年分析!H$47,"▲","-")),2)</f>
        <v>9.89</v>
      </c>
      <c r="E20" s="136">
        <f>ROUND(VALUE(SUBSTITUTE(実質収支比率等に係る経年分析!I$47,"▲","-")),2)</f>
        <v>9.7799999999999994</v>
      </c>
      <c r="F20" s="136">
        <f>ROUND(VALUE(SUBSTITUTE(実質収支比率等に係る経年分析!J$47,"▲","-")),2)</f>
        <v>10.1</v>
      </c>
    </row>
    <row r="21" spans="1:11">
      <c r="A21" s="136" t="s">
        <v>45</v>
      </c>
      <c r="B21" s="136">
        <f>IF(ISNUMBER(VALUE(SUBSTITUTE(実質収支比率等に係る経年分析!F$49,"▲","-"))),ROUND(VALUE(SUBSTITUTE(実質収支比率等に係る経年分析!F$49,"▲","-")),2),NA())</f>
        <v>3.76</v>
      </c>
      <c r="C21" s="136">
        <f>IF(ISNUMBER(VALUE(SUBSTITUTE(実質収支比率等に係る経年分析!G$49,"▲","-"))),ROUND(VALUE(SUBSTITUTE(実質収支比率等に係る経年分析!G$49,"▲","-")),2),NA())</f>
        <v>8.74</v>
      </c>
      <c r="D21" s="136">
        <f>IF(ISNUMBER(VALUE(SUBSTITUTE(実質収支比率等に係る経年分析!H$49,"▲","-"))),ROUND(VALUE(SUBSTITUTE(実質収支比率等に係る経年分析!H$49,"▲","-")),2),NA())</f>
        <v>14.29</v>
      </c>
      <c r="E21" s="136">
        <f>IF(ISNUMBER(VALUE(SUBSTITUTE(実質収支比率等に係る経年分析!I$49,"▲","-"))),ROUND(VALUE(SUBSTITUTE(実質収支比率等に係る経年分析!I$49,"▲","-")),2),NA())</f>
        <v>5.93</v>
      </c>
      <c r="F21" s="136">
        <f>IF(ISNUMBER(VALUE(SUBSTITUTE(実質収支比率等に係る経年分析!J$49,"▲","-"))),ROUND(VALUE(SUBSTITUTE(実質収支比率等に係る経年分析!J$49,"▲","-")),2),NA())</f>
        <v>6.65</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宝達志水町後期高齢者医療特別会計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0.05</v>
      </c>
    </row>
    <row r="30" spans="1:11">
      <c r="A30" s="137" t="str">
        <f>IF(連結実質赤字比率に係る赤字・黒字の構成分析!C$40="",NA(),連結実質赤字比率に係る赤字・黒字の構成分析!C$40)</f>
        <v>宝達志水町国民健康保険直営診療所特別会計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0.06</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7.0000000000000007E-2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7.0000000000000007E-2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0.09</v>
      </c>
    </row>
    <row r="31" spans="1:11">
      <c r="A31" s="137" t="str">
        <f>IF(連結実質赤字比率に係る赤字・黒字の構成分析!C$39="",NA(),連結実質赤字比率に係る赤字・黒字の構成分析!C$39)</f>
        <v>宝達志水町介護保険特別会計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0.67</v>
      </c>
    </row>
    <row r="32" spans="1:11">
      <c r="A32" s="137" t="str">
        <f>IF(連結実質赤字比率に係る赤字・黒字の構成分析!C$38="",NA(),連結実質赤字比率に係る赤字・黒字の構成分析!C$38)</f>
        <v>宝達志水町国民健康保険特別会計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1.98</v>
      </c>
    </row>
    <row r="33" spans="1:16">
      <c r="A33" s="137" t="str">
        <f>IF(連結実質赤字比率に係る赤字・黒字の構成分析!C$37="",NA(),連結実質赤字比率に係る赤字・黒字の構成分析!C$37)</f>
        <v>宝達志水町下水道事業会計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4.9800000000000004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4.13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3.31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2.48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2.39</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0.91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4.26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8.52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6.93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5.03</v>
      </c>
    </row>
    <row r="35" spans="1:16">
      <c r="A35" s="137" t="str">
        <f>IF(連結実質赤字比率に係る赤字・黒字の構成分析!C$35="",NA(),連結実質赤字比率に係る赤字・黒字の構成分析!C$35)</f>
        <v>宝達志水町水道事業会計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12.31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13.03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14.1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13.79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13.54</v>
      </c>
    </row>
    <row r="36" spans="1:16">
      <c r="A36" s="137" t="str">
        <f>IF(連結実質赤字比率に係る赤字・黒字の構成分析!C$34="",NA(),連結実質赤字比率に係る赤字・黒字の構成分析!C$34)</f>
        <v>宝達志水町国民健康保険志雄病院事業会計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16.149999999999999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16.670000000000002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17.489999999999998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17.68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20.95</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1319</v>
      </c>
      <c r="E42" s="138"/>
      <c r="F42" s="138"/>
      <c r="G42" s="138">
        <f>'実質公債費比率（分子）の構造'!L$52</f>
        <v>1339</v>
      </c>
      <c r="H42" s="138"/>
      <c r="I42" s="138"/>
      <c r="J42" s="138">
        <f>'実質公債費比率（分子）の構造'!M$52</f>
        <v>1324</v>
      </c>
      <c r="K42" s="138"/>
      <c r="L42" s="138"/>
      <c r="M42" s="138">
        <f>'実質公債費比率（分子）の構造'!N$52</f>
        <v>1238</v>
      </c>
      <c r="N42" s="138"/>
      <c r="O42" s="138"/>
      <c r="P42" s="138">
        <f>'実質公債費比率（分子）の構造'!O$52</f>
        <v>1195</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10</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55</v>
      </c>
      <c r="B45" s="138">
        <f>'実質公債費比率（分子）の構造'!K$49</f>
        <v>127</v>
      </c>
      <c r="C45" s="138"/>
      <c r="D45" s="138"/>
      <c r="E45" s="138">
        <f>'実質公債費比率（分子）の構造'!L$49</f>
        <v>118</v>
      </c>
      <c r="F45" s="138"/>
      <c r="G45" s="138"/>
      <c r="H45" s="138">
        <f>'実質公債費比率（分子）の構造'!M$49</f>
        <v>119</v>
      </c>
      <c r="I45" s="138"/>
      <c r="J45" s="138"/>
      <c r="K45" s="138">
        <f>'実質公債費比率（分子）の構造'!N$49</f>
        <v>119</v>
      </c>
      <c r="L45" s="138"/>
      <c r="M45" s="138"/>
      <c r="N45" s="138">
        <f>'実質公債費比率（分子）の構造'!O$49</f>
        <v>126</v>
      </c>
      <c r="O45" s="138"/>
      <c r="P45" s="138"/>
    </row>
    <row r="46" spans="1:16">
      <c r="A46" s="138" t="s">
        <v>56</v>
      </c>
      <c r="B46" s="138">
        <f>'実質公債費比率（分子）の構造'!K$48</f>
        <v>478</v>
      </c>
      <c r="C46" s="138"/>
      <c r="D46" s="138"/>
      <c r="E46" s="138">
        <f>'実質公債費比率（分子）の構造'!L$48</f>
        <v>449</v>
      </c>
      <c r="F46" s="138"/>
      <c r="G46" s="138"/>
      <c r="H46" s="138">
        <f>'実質公債費比率（分子）の構造'!M$48</f>
        <v>438</v>
      </c>
      <c r="I46" s="138"/>
      <c r="J46" s="138"/>
      <c r="K46" s="138">
        <f>'実質公債費比率（分子）の構造'!N$48</f>
        <v>448</v>
      </c>
      <c r="L46" s="138"/>
      <c r="M46" s="138"/>
      <c r="N46" s="138">
        <f>'実質公債費比率（分子）の構造'!O$48</f>
        <v>385</v>
      </c>
      <c r="O46" s="138"/>
      <c r="P46" s="138"/>
    </row>
    <row r="47" spans="1:16">
      <c r="A47" s="138" t="s">
        <v>57</v>
      </c>
      <c r="B47" s="138" t="str">
        <f>'実質公債費比率（分子）の構造'!K$47</f>
        <v>-</v>
      </c>
      <c r="C47" s="138"/>
      <c r="D47" s="138"/>
      <c r="E47" s="138" t="str">
        <f>'実質公債費比率（分子）の構造'!L$47</f>
        <v>-</v>
      </c>
      <c r="F47" s="138"/>
      <c r="G47" s="138"/>
      <c r="H47" s="138">
        <f>'実質公債費比率（分子）の構造'!M$47</f>
        <v>0</v>
      </c>
      <c r="I47" s="138"/>
      <c r="J47" s="138"/>
      <c r="K47" s="138">
        <f>'実質公債費比率（分子）の構造'!N$47</f>
        <v>0</v>
      </c>
      <c r="L47" s="138"/>
      <c r="M47" s="138"/>
      <c r="N47" s="138">
        <f>'実質公債費比率（分子）の構造'!O$47</f>
        <v>0</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1518</v>
      </c>
      <c r="C49" s="138"/>
      <c r="D49" s="138"/>
      <c r="E49" s="138">
        <f>'実質公債費比率（分子）の構造'!L$45</f>
        <v>1465</v>
      </c>
      <c r="F49" s="138"/>
      <c r="G49" s="138"/>
      <c r="H49" s="138">
        <f>'実質公債費比率（分子）の構造'!M$45</f>
        <v>1402</v>
      </c>
      <c r="I49" s="138"/>
      <c r="J49" s="138"/>
      <c r="K49" s="138">
        <f>'実質公債費比率（分子）の構造'!N$45</f>
        <v>1189</v>
      </c>
      <c r="L49" s="138"/>
      <c r="M49" s="138"/>
      <c r="N49" s="138">
        <f>'実質公債費比率（分子）の構造'!O$45</f>
        <v>1148</v>
      </c>
      <c r="O49" s="138"/>
      <c r="P49" s="138"/>
    </row>
    <row r="50" spans="1:16">
      <c r="A50" s="138" t="s">
        <v>60</v>
      </c>
      <c r="B50" s="138" t="e">
        <f>NA()</f>
        <v>#N/A</v>
      </c>
      <c r="C50" s="138">
        <f>IF(ISNUMBER('実質公債費比率（分子）の構造'!K$53),'実質公債費比率（分子）の構造'!K$53,NA())</f>
        <v>814</v>
      </c>
      <c r="D50" s="138" t="e">
        <f>NA()</f>
        <v>#N/A</v>
      </c>
      <c r="E50" s="138" t="e">
        <f>NA()</f>
        <v>#N/A</v>
      </c>
      <c r="F50" s="138">
        <f>IF(ISNUMBER('実質公債費比率（分子）の構造'!L$53),'実質公債費比率（分子）の構造'!L$53,NA())</f>
        <v>693</v>
      </c>
      <c r="G50" s="138" t="e">
        <f>NA()</f>
        <v>#N/A</v>
      </c>
      <c r="H50" s="138" t="e">
        <f>NA()</f>
        <v>#N/A</v>
      </c>
      <c r="I50" s="138">
        <f>IF(ISNUMBER('実質公債費比率（分子）の構造'!M$53),'実質公債費比率（分子）の構造'!M$53,NA())</f>
        <v>635</v>
      </c>
      <c r="J50" s="138" t="e">
        <f>NA()</f>
        <v>#N/A</v>
      </c>
      <c r="K50" s="138" t="e">
        <f>NA()</f>
        <v>#N/A</v>
      </c>
      <c r="L50" s="138">
        <f>IF(ISNUMBER('実質公債費比率（分子）の構造'!N$53),'実質公債費比率（分子）の構造'!N$53,NA())</f>
        <v>518</v>
      </c>
      <c r="M50" s="138" t="e">
        <f>NA()</f>
        <v>#N/A</v>
      </c>
      <c r="N50" s="138" t="e">
        <f>NA()</f>
        <v>#N/A</v>
      </c>
      <c r="O50" s="138">
        <f>IF(ISNUMBER('実質公債費比率（分子）の構造'!O$53),'実質公債費比率（分子）の構造'!O$53,NA())</f>
        <v>464</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12732</v>
      </c>
      <c r="E56" s="137"/>
      <c r="F56" s="137"/>
      <c r="G56" s="137">
        <f>'将来負担比率（分子）の構造'!J$52</f>
        <v>12488</v>
      </c>
      <c r="H56" s="137"/>
      <c r="I56" s="137"/>
      <c r="J56" s="137">
        <f>'将来負担比率（分子）の構造'!K$52</f>
        <v>13100</v>
      </c>
      <c r="K56" s="137"/>
      <c r="L56" s="137"/>
      <c r="M56" s="137">
        <f>'将来負担比率（分子）の構造'!L$52</f>
        <v>12617</v>
      </c>
      <c r="N56" s="137"/>
      <c r="O56" s="137"/>
      <c r="P56" s="137">
        <f>'将来負担比率（分子）の構造'!M$52</f>
        <v>12883</v>
      </c>
    </row>
    <row r="57" spans="1:16">
      <c r="A57" s="137" t="s">
        <v>36</v>
      </c>
      <c r="B57" s="137"/>
      <c r="C57" s="137"/>
      <c r="D57" s="137">
        <f>'将来負担比率（分子）の構造'!I$51</f>
        <v>365</v>
      </c>
      <c r="E57" s="137"/>
      <c r="F57" s="137"/>
      <c r="G57" s="137">
        <f>'将来負担比率（分子）の構造'!J$51</f>
        <v>867</v>
      </c>
      <c r="H57" s="137"/>
      <c r="I57" s="137"/>
      <c r="J57" s="137">
        <f>'将来負担比率（分子）の構造'!K$51</f>
        <v>817</v>
      </c>
      <c r="K57" s="137"/>
      <c r="L57" s="137"/>
      <c r="M57" s="137">
        <f>'将来負担比率（分子）の構造'!L$51</f>
        <v>856</v>
      </c>
      <c r="N57" s="137"/>
      <c r="O57" s="137"/>
      <c r="P57" s="137">
        <f>'将来負担比率（分子）の構造'!M$51</f>
        <v>875</v>
      </c>
    </row>
    <row r="58" spans="1:16">
      <c r="A58" s="137" t="s">
        <v>35</v>
      </c>
      <c r="B58" s="137"/>
      <c r="C58" s="137"/>
      <c r="D58" s="137">
        <f>'将来負担比率（分子）の構造'!I$50</f>
        <v>1657</v>
      </c>
      <c r="E58" s="137"/>
      <c r="F58" s="137"/>
      <c r="G58" s="137">
        <f>'将来負担比率（分子）の構造'!J$50</f>
        <v>1829</v>
      </c>
      <c r="H58" s="137"/>
      <c r="I58" s="137"/>
      <c r="J58" s="137">
        <f>'将来負担比率（分子）の構造'!K$50</f>
        <v>1307</v>
      </c>
      <c r="K58" s="137"/>
      <c r="L58" s="137"/>
      <c r="M58" s="137">
        <f>'将来負担比率（分子）の構造'!L$50</f>
        <v>1619</v>
      </c>
      <c r="N58" s="137"/>
      <c r="O58" s="137"/>
      <c r="P58" s="137">
        <f>'将来負担比率（分子）の構造'!M$50</f>
        <v>1891</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408</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1572</v>
      </c>
      <c r="C62" s="137"/>
      <c r="D62" s="137"/>
      <c r="E62" s="137">
        <f>'将来負担比率（分子）の構造'!J$45</f>
        <v>1488</v>
      </c>
      <c r="F62" s="137"/>
      <c r="G62" s="137"/>
      <c r="H62" s="137">
        <f>'将来負担比率（分子）の構造'!K$45</f>
        <v>1436</v>
      </c>
      <c r="I62" s="137"/>
      <c r="J62" s="137"/>
      <c r="K62" s="137">
        <f>'将来負担比率（分子）の構造'!L$45</f>
        <v>1413</v>
      </c>
      <c r="L62" s="137"/>
      <c r="M62" s="137"/>
      <c r="N62" s="137">
        <f>'将来負担比率（分子）の構造'!M$45</f>
        <v>1309</v>
      </c>
      <c r="O62" s="137"/>
      <c r="P62" s="137"/>
    </row>
    <row r="63" spans="1:16">
      <c r="A63" s="137" t="s">
        <v>28</v>
      </c>
      <c r="B63" s="137">
        <f>'将来負担比率（分子）の構造'!I$44</f>
        <v>605</v>
      </c>
      <c r="C63" s="137"/>
      <c r="D63" s="137"/>
      <c r="E63" s="137">
        <f>'将来負担比率（分子）の構造'!J$44</f>
        <v>558</v>
      </c>
      <c r="F63" s="137"/>
      <c r="G63" s="137"/>
      <c r="H63" s="137">
        <f>'将来負担比率（分子）の構造'!K$44</f>
        <v>455</v>
      </c>
      <c r="I63" s="137"/>
      <c r="J63" s="137"/>
      <c r="K63" s="137">
        <f>'将来負担比率（分子）の構造'!L$44</f>
        <v>397</v>
      </c>
      <c r="L63" s="137"/>
      <c r="M63" s="137"/>
      <c r="N63" s="137">
        <f>'将来負担比率（分子）の構造'!M$44</f>
        <v>484</v>
      </c>
      <c r="O63" s="137"/>
      <c r="P63" s="137"/>
    </row>
    <row r="64" spans="1:16">
      <c r="A64" s="137" t="s">
        <v>27</v>
      </c>
      <c r="B64" s="137">
        <f>'将来負担比率（分子）の構造'!I$43</f>
        <v>7513</v>
      </c>
      <c r="C64" s="137"/>
      <c r="D64" s="137"/>
      <c r="E64" s="137">
        <f>'将来負担比率（分子）の構造'!J$43</f>
        <v>7343</v>
      </c>
      <c r="F64" s="137"/>
      <c r="G64" s="137"/>
      <c r="H64" s="137">
        <f>'将来負担比率（分子）の構造'!K$43</f>
        <v>6731</v>
      </c>
      <c r="I64" s="137"/>
      <c r="J64" s="137"/>
      <c r="K64" s="137">
        <f>'将来負担比率（分子）の構造'!L$43</f>
        <v>6443</v>
      </c>
      <c r="L64" s="137"/>
      <c r="M64" s="137"/>
      <c r="N64" s="137">
        <f>'将来負担比率（分子）の構造'!M$43</f>
        <v>7300</v>
      </c>
      <c r="O64" s="137"/>
      <c r="P64" s="137"/>
    </row>
    <row r="65" spans="1:16">
      <c r="A65" s="137" t="s">
        <v>26</v>
      </c>
      <c r="B65" s="137">
        <f>'将来負担比率（分子）の構造'!I$42</f>
        <v>10</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11457</v>
      </c>
      <c r="C66" s="137"/>
      <c r="D66" s="137"/>
      <c r="E66" s="137">
        <f>'将来負担比率（分子）の構造'!J$41</f>
        <v>12307</v>
      </c>
      <c r="F66" s="137"/>
      <c r="G66" s="137"/>
      <c r="H66" s="137">
        <f>'将来負担比率（分子）の構造'!K$41</f>
        <v>12442</v>
      </c>
      <c r="I66" s="137"/>
      <c r="J66" s="137"/>
      <c r="K66" s="137">
        <f>'将来負担比率（分子）の構造'!L$41</f>
        <v>11430</v>
      </c>
      <c r="L66" s="137"/>
      <c r="M66" s="137"/>
      <c r="N66" s="137">
        <f>'将来負担比率（分子）の構造'!M$41</f>
        <v>10571</v>
      </c>
      <c r="O66" s="137"/>
      <c r="P66" s="137"/>
    </row>
    <row r="67" spans="1:16">
      <c r="A67" s="137" t="s">
        <v>64</v>
      </c>
      <c r="B67" s="137" t="e">
        <f>NA()</f>
        <v>#N/A</v>
      </c>
      <c r="C67" s="137">
        <f>IF(ISNUMBER('将来負担比率（分子）の構造'!I$53), IF('将来負担比率（分子）の構造'!I$53 &lt; 0, 0, '将来負担比率（分子）の構造'!I$53), NA())</f>
        <v>6812</v>
      </c>
      <c r="D67" s="137" t="e">
        <f>NA()</f>
        <v>#N/A</v>
      </c>
      <c r="E67" s="137" t="e">
        <f>NA()</f>
        <v>#N/A</v>
      </c>
      <c r="F67" s="137">
        <f>IF(ISNUMBER('将来負担比率（分子）の構造'!J$53), IF('将来負担比率（分子）の構造'!J$53 &lt; 0, 0, '将来負担比率（分子）の構造'!J$53), NA())</f>
        <v>6512</v>
      </c>
      <c r="G67" s="137" t="e">
        <f>NA()</f>
        <v>#N/A</v>
      </c>
      <c r="H67" s="137" t="e">
        <f>NA()</f>
        <v>#N/A</v>
      </c>
      <c r="I67" s="137">
        <f>IF(ISNUMBER('将来負担比率（分子）の構造'!K$53), IF('将来負担比率（分子）の構造'!K$53 &lt; 0, 0, '将来負担比率（分子）の構造'!K$53), NA())</f>
        <v>5841</v>
      </c>
      <c r="J67" s="137" t="e">
        <f>NA()</f>
        <v>#N/A</v>
      </c>
      <c r="K67" s="137" t="e">
        <f>NA()</f>
        <v>#N/A</v>
      </c>
      <c r="L67" s="137">
        <f>IF(ISNUMBER('将来負担比率（分子）の構造'!L$53), IF('将来負担比率（分子）の構造'!L$53 &lt; 0, 0, '将来負担比率（分子）の構造'!L$53), NA())</f>
        <v>4591</v>
      </c>
      <c r="M67" s="137" t="e">
        <f>NA()</f>
        <v>#N/A</v>
      </c>
      <c r="N67" s="137" t="e">
        <f>NA()</f>
        <v>#N/A</v>
      </c>
      <c r="O67" s="137">
        <f>IF(ISNUMBER('将来負担比率（分子）の構造'!M$53), IF('将来負担比率（分子）の構造'!M$53 &lt; 0, 0, '将来負担比率（分子）の構造'!M$53), NA())</f>
        <v>4014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1759585</v>
      </c>
      <c r="S5" s="671"/>
      <c r="T5" s="671"/>
      <c r="U5" s="671"/>
      <c r="V5" s="671"/>
      <c r="W5" s="671"/>
      <c r="X5" s="671"/>
      <c r="Y5" s="718"/>
      <c r="Z5" s="731">
        <v>20.2</v>
      </c>
      <c r="AA5" s="731"/>
      <c r="AB5" s="731"/>
      <c r="AC5" s="731"/>
      <c r="AD5" s="732">
        <v>1759585</v>
      </c>
      <c r="AE5" s="732"/>
      <c r="AF5" s="732"/>
      <c r="AG5" s="732"/>
      <c r="AH5" s="732"/>
      <c r="AI5" s="732"/>
      <c r="AJ5" s="732"/>
      <c r="AK5" s="732"/>
      <c r="AL5" s="719">
        <v>33.299999999999997</v>
      </c>
      <c r="AM5" s="688"/>
      <c r="AN5" s="688"/>
      <c r="AO5" s="720"/>
      <c r="AP5" s="707" t="s">
        <v>209</v>
      </c>
      <c r="AQ5" s="708"/>
      <c r="AR5" s="708"/>
      <c r="AS5" s="708"/>
      <c r="AT5" s="708"/>
      <c r="AU5" s="708"/>
      <c r="AV5" s="708"/>
      <c r="AW5" s="708"/>
      <c r="AX5" s="708"/>
      <c r="AY5" s="708"/>
      <c r="AZ5" s="708"/>
      <c r="BA5" s="708"/>
      <c r="BB5" s="708"/>
      <c r="BC5" s="708"/>
      <c r="BD5" s="708"/>
      <c r="BE5" s="708"/>
      <c r="BF5" s="709"/>
      <c r="BG5" s="620">
        <v>1758261</v>
      </c>
      <c r="BH5" s="621"/>
      <c r="BI5" s="621"/>
      <c r="BJ5" s="621"/>
      <c r="BK5" s="621"/>
      <c r="BL5" s="621"/>
      <c r="BM5" s="621"/>
      <c r="BN5" s="622"/>
      <c r="BO5" s="673">
        <v>99.9</v>
      </c>
      <c r="BP5" s="673"/>
      <c r="BQ5" s="673"/>
      <c r="BR5" s="673"/>
      <c r="BS5" s="674">
        <v>65735</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c r="B6" s="617" t="s">
        <v>213</v>
      </c>
      <c r="C6" s="618"/>
      <c r="D6" s="618"/>
      <c r="E6" s="618"/>
      <c r="F6" s="618"/>
      <c r="G6" s="618"/>
      <c r="H6" s="618"/>
      <c r="I6" s="618"/>
      <c r="J6" s="618"/>
      <c r="K6" s="618"/>
      <c r="L6" s="618"/>
      <c r="M6" s="618"/>
      <c r="N6" s="618"/>
      <c r="O6" s="618"/>
      <c r="P6" s="618"/>
      <c r="Q6" s="619"/>
      <c r="R6" s="620">
        <v>79439</v>
      </c>
      <c r="S6" s="621"/>
      <c r="T6" s="621"/>
      <c r="U6" s="621"/>
      <c r="V6" s="621"/>
      <c r="W6" s="621"/>
      <c r="X6" s="621"/>
      <c r="Y6" s="622"/>
      <c r="Z6" s="673">
        <v>0.9</v>
      </c>
      <c r="AA6" s="673"/>
      <c r="AB6" s="673"/>
      <c r="AC6" s="673"/>
      <c r="AD6" s="674">
        <v>79439</v>
      </c>
      <c r="AE6" s="674"/>
      <c r="AF6" s="674"/>
      <c r="AG6" s="674"/>
      <c r="AH6" s="674"/>
      <c r="AI6" s="674"/>
      <c r="AJ6" s="674"/>
      <c r="AK6" s="674"/>
      <c r="AL6" s="643">
        <v>1.5</v>
      </c>
      <c r="AM6" s="675"/>
      <c r="AN6" s="675"/>
      <c r="AO6" s="676"/>
      <c r="AP6" s="617" t="s">
        <v>214</v>
      </c>
      <c r="AQ6" s="618"/>
      <c r="AR6" s="618"/>
      <c r="AS6" s="618"/>
      <c r="AT6" s="618"/>
      <c r="AU6" s="618"/>
      <c r="AV6" s="618"/>
      <c r="AW6" s="618"/>
      <c r="AX6" s="618"/>
      <c r="AY6" s="618"/>
      <c r="AZ6" s="618"/>
      <c r="BA6" s="618"/>
      <c r="BB6" s="618"/>
      <c r="BC6" s="618"/>
      <c r="BD6" s="618"/>
      <c r="BE6" s="618"/>
      <c r="BF6" s="619"/>
      <c r="BG6" s="620">
        <v>1758261</v>
      </c>
      <c r="BH6" s="621"/>
      <c r="BI6" s="621"/>
      <c r="BJ6" s="621"/>
      <c r="BK6" s="621"/>
      <c r="BL6" s="621"/>
      <c r="BM6" s="621"/>
      <c r="BN6" s="622"/>
      <c r="BO6" s="673">
        <v>99.9</v>
      </c>
      <c r="BP6" s="673"/>
      <c r="BQ6" s="673"/>
      <c r="BR6" s="673"/>
      <c r="BS6" s="674">
        <v>65735</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87355</v>
      </c>
      <c r="CS6" s="621"/>
      <c r="CT6" s="621"/>
      <c r="CU6" s="621"/>
      <c r="CV6" s="621"/>
      <c r="CW6" s="621"/>
      <c r="CX6" s="621"/>
      <c r="CY6" s="622"/>
      <c r="CZ6" s="673">
        <v>1</v>
      </c>
      <c r="DA6" s="673"/>
      <c r="DB6" s="673"/>
      <c r="DC6" s="673"/>
      <c r="DD6" s="626" t="s">
        <v>216</v>
      </c>
      <c r="DE6" s="621"/>
      <c r="DF6" s="621"/>
      <c r="DG6" s="621"/>
      <c r="DH6" s="621"/>
      <c r="DI6" s="621"/>
      <c r="DJ6" s="621"/>
      <c r="DK6" s="621"/>
      <c r="DL6" s="621"/>
      <c r="DM6" s="621"/>
      <c r="DN6" s="621"/>
      <c r="DO6" s="621"/>
      <c r="DP6" s="622"/>
      <c r="DQ6" s="626">
        <v>87355</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1405</v>
      </c>
      <c r="S7" s="621"/>
      <c r="T7" s="621"/>
      <c r="U7" s="621"/>
      <c r="V7" s="621"/>
      <c r="W7" s="621"/>
      <c r="X7" s="621"/>
      <c r="Y7" s="622"/>
      <c r="Z7" s="673">
        <v>0</v>
      </c>
      <c r="AA7" s="673"/>
      <c r="AB7" s="673"/>
      <c r="AC7" s="673"/>
      <c r="AD7" s="674">
        <v>1405</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895604</v>
      </c>
      <c r="BH7" s="621"/>
      <c r="BI7" s="621"/>
      <c r="BJ7" s="621"/>
      <c r="BK7" s="621"/>
      <c r="BL7" s="621"/>
      <c r="BM7" s="621"/>
      <c r="BN7" s="622"/>
      <c r="BO7" s="673">
        <v>50.9</v>
      </c>
      <c r="BP7" s="673"/>
      <c r="BQ7" s="673"/>
      <c r="BR7" s="673"/>
      <c r="BS7" s="674">
        <v>65735</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1427994</v>
      </c>
      <c r="CS7" s="621"/>
      <c r="CT7" s="621"/>
      <c r="CU7" s="621"/>
      <c r="CV7" s="621"/>
      <c r="CW7" s="621"/>
      <c r="CX7" s="621"/>
      <c r="CY7" s="622"/>
      <c r="CZ7" s="673">
        <v>16.899999999999999</v>
      </c>
      <c r="DA7" s="673"/>
      <c r="DB7" s="673"/>
      <c r="DC7" s="673"/>
      <c r="DD7" s="626">
        <v>113325</v>
      </c>
      <c r="DE7" s="621"/>
      <c r="DF7" s="621"/>
      <c r="DG7" s="621"/>
      <c r="DH7" s="621"/>
      <c r="DI7" s="621"/>
      <c r="DJ7" s="621"/>
      <c r="DK7" s="621"/>
      <c r="DL7" s="621"/>
      <c r="DM7" s="621"/>
      <c r="DN7" s="621"/>
      <c r="DO7" s="621"/>
      <c r="DP7" s="622"/>
      <c r="DQ7" s="626">
        <v>1181307</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4510</v>
      </c>
      <c r="S8" s="621"/>
      <c r="T8" s="621"/>
      <c r="U8" s="621"/>
      <c r="V8" s="621"/>
      <c r="W8" s="621"/>
      <c r="X8" s="621"/>
      <c r="Y8" s="622"/>
      <c r="Z8" s="673">
        <v>0.1</v>
      </c>
      <c r="AA8" s="673"/>
      <c r="AB8" s="673"/>
      <c r="AC8" s="673"/>
      <c r="AD8" s="674">
        <v>4510</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23898</v>
      </c>
      <c r="BH8" s="621"/>
      <c r="BI8" s="621"/>
      <c r="BJ8" s="621"/>
      <c r="BK8" s="621"/>
      <c r="BL8" s="621"/>
      <c r="BM8" s="621"/>
      <c r="BN8" s="622"/>
      <c r="BO8" s="673">
        <v>1.4</v>
      </c>
      <c r="BP8" s="673"/>
      <c r="BQ8" s="673"/>
      <c r="BR8" s="673"/>
      <c r="BS8" s="626" t="s">
        <v>114</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1962345</v>
      </c>
      <c r="CS8" s="621"/>
      <c r="CT8" s="621"/>
      <c r="CU8" s="621"/>
      <c r="CV8" s="621"/>
      <c r="CW8" s="621"/>
      <c r="CX8" s="621"/>
      <c r="CY8" s="622"/>
      <c r="CZ8" s="673">
        <v>23.3</v>
      </c>
      <c r="DA8" s="673"/>
      <c r="DB8" s="673"/>
      <c r="DC8" s="673"/>
      <c r="DD8" s="626">
        <v>53</v>
      </c>
      <c r="DE8" s="621"/>
      <c r="DF8" s="621"/>
      <c r="DG8" s="621"/>
      <c r="DH8" s="621"/>
      <c r="DI8" s="621"/>
      <c r="DJ8" s="621"/>
      <c r="DK8" s="621"/>
      <c r="DL8" s="621"/>
      <c r="DM8" s="621"/>
      <c r="DN8" s="621"/>
      <c r="DO8" s="621"/>
      <c r="DP8" s="622"/>
      <c r="DQ8" s="626">
        <v>1234687</v>
      </c>
      <c r="DR8" s="621"/>
      <c r="DS8" s="621"/>
      <c r="DT8" s="621"/>
      <c r="DU8" s="621"/>
      <c r="DV8" s="621"/>
      <c r="DW8" s="621"/>
      <c r="DX8" s="621"/>
      <c r="DY8" s="621"/>
      <c r="DZ8" s="621"/>
      <c r="EA8" s="621"/>
      <c r="EB8" s="621"/>
      <c r="EC8" s="656"/>
    </row>
    <row r="9" spans="2:143" ht="11.25" customHeight="1">
      <c r="B9" s="617" t="s">
        <v>223</v>
      </c>
      <c r="C9" s="618"/>
      <c r="D9" s="618"/>
      <c r="E9" s="618"/>
      <c r="F9" s="618"/>
      <c r="G9" s="618"/>
      <c r="H9" s="618"/>
      <c r="I9" s="618"/>
      <c r="J9" s="618"/>
      <c r="K9" s="618"/>
      <c r="L9" s="618"/>
      <c r="M9" s="618"/>
      <c r="N9" s="618"/>
      <c r="O9" s="618"/>
      <c r="P9" s="618"/>
      <c r="Q9" s="619"/>
      <c r="R9" s="620">
        <v>2800</v>
      </c>
      <c r="S9" s="621"/>
      <c r="T9" s="621"/>
      <c r="U9" s="621"/>
      <c r="V9" s="621"/>
      <c r="W9" s="621"/>
      <c r="X9" s="621"/>
      <c r="Y9" s="622"/>
      <c r="Z9" s="673">
        <v>0</v>
      </c>
      <c r="AA9" s="673"/>
      <c r="AB9" s="673"/>
      <c r="AC9" s="673"/>
      <c r="AD9" s="674">
        <v>2800</v>
      </c>
      <c r="AE9" s="674"/>
      <c r="AF9" s="674"/>
      <c r="AG9" s="674"/>
      <c r="AH9" s="674"/>
      <c r="AI9" s="674"/>
      <c r="AJ9" s="674"/>
      <c r="AK9" s="674"/>
      <c r="AL9" s="643">
        <v>0.1</v>
      </c>
      <c r="AM9" s="675"/>
      <c r="AN9" s="675"/>
      <c r="AO9" s="676"/>
      <c r="AP9" s="617" t="s">
        <v>224</v>
      </c>
      <c r="AQ9" s="618"/>
      <c r="AR9" s="618"/>
      <c r="AS9" s="618"/>
      <c r="AT9" s="618"/>
      <c r="AU9" s="618"/>
      <c r="AV9" s="618"/>
      <c r="AW9" s="618"/>
      <c r="AX9" s="618"/>
      <c r="AY9" s="618"/>
      <c r="AZ9" s="618"/>
      <c r="BA9" s="618"/>
      <c r="BB9" s="618"/>
      <c r="BC9" s="618"/>
      <c r="BD9" s="618"/>
      <c r="BE9" s="618"/>
      <c r="BF9" s="619"/>
      <c r="BG9" s="620">
        <v>499815</v>
      </c>
      <c r="BH9" s="621"/>
      <c r="BI9" s="621"/>
      <c r="BJ9" s="621"/>
      <c r="BK9" s="621"/>
      <c r="BL9" s="621"/>
      <c r="BM9" s="621"/>
      <c r="BN9" s="622"/>
      <c r="BO9" s="673">
        <v>28.4</v>
      </c>
      <c r="BP9" s="673"/>
      <c r="BQ9" s="673"/>
      <c r="BR9" s="673"/>
      <c r="BS9" s="626" t="s">
        <v>114</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1541227</v>
      </c>
      <c r="CS9" s="621"/>
      <c r="CT9" s="621"/>
      <c r="CU9" s="621"/>
      <c r="CV9" s="621"/>
      <c r="CW9" s="621"/>
      <c r="CX9" s="621"/>
      <c r="CY9" s="622"/>
      <c r="CZ9" s="673">
        <v>18.3</v>
      </c>
      <c r="DA9" s="673"/>
      <c r="DB9" s="673"/>
      <c r="DC9" s="673"/>
      <c r="DD9" s="626">
        <v>1263</v>
      </c>
      <c r="DE9" s="621"/>
      <c r="DF9" s="621"/>
      <c r="DG9" s="621"/>
      <c r="DH9" s="621"/>
      <c r="DI9" s="621"/>
      <c r="DJ9" s="621"/>
      <c r="DK9" s="621"/>
      <c r="DL9" s="621"/>
      <c r="DM9" s="621"/>
      <c r="DN9" s="621"/>
      <c r="DO9" s="621"/>
      <c r="DP9" s="622"/>
      <c r="DQ9" s="626">
        <v>811873</v>
      </c>
      <c r="DR9" s="621"/>
      <c r="DS9" s="621"/>
      <c r="DT9" s="621"/>
      <c r="DU9" s="621"/>
      <c r="DV9" s="621"/>
      <c r="DW9" s="621"/>
      <c r="DX9" s="621"/>
      <c r="DY9" s="621"/>
      <c r="DZ9" s="621"/>
      <c r="EA9" s="621"/>
      <c r="EB9" s="621"/>
      <c r="EC9" s="656"/>
    </row>
    <row r="10" spans="2:143" ht="11.25" customHeight="1">
      <c r="B10" s="617" t="s">
        <v>226</v>
      </c>
      <c r="C10" s="618"/>
      <c r="D10" s="618"/>
      <c r="E10" s="618"/>
      <c r="F10" s="618"/>
      <c r="G10" s="618"/>
      <c r="H10" s="618"/>
      <c r="I10" s="618"/>
      <c r="J10" s="618"/>
      <c r="K10" s="618"/>
      <c r="L10" s="618"/>
      <c r="M10" s="618"/>
      <c r="N10" s="618"/>
      <c r="O10" s="618"/>
      <c r="P10" s="618"/>
      <c r="Q10" s="619"/>
      <c r="R10" s="620">
        <v>228054</v>
      </c>
      <c r="S10" s="621"/>
      <c r="T10" s="621"/>
      <c r="U10" s="621"/>
      <c r="V10" s="621"/>
      <c r="W10" s="621"/>
      <c r="X10" s="621"/>
      <c r="Y10" s="622"/>
      <c r="Z10" s="673">
        <v>2.6</v>
      </c>
      <c r="AA10" s="673"/>
      <c r="AB10" s="673"/>
      <c r="AC10" s="673"/>
      <c r="AD10" s="674">
        <v>228054</v>
      </c>
      <c r="AE10" s="674"/>
      <c r="AF10" s="674"/>
      <c r="AG10" s="674"/>
      <c r="AH10" s="674"/>
      <c r="AI10" s="674"/>
      <c r="AJ10" s="674"/>
      <c r="AK10" s="674"/>
      <c r="AL10" s="643">
        <v>4.3</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40437</v>
      </c>
      <c r="BH10" s="621"/>
      <c r="BI10" s="621"/>
      <c r="BJ10" s="621"/>
      <c r="BK10" s="621"/>
      <c r="BL10" s="621"/>
      <c r="BM10" s="621"/>
      <c r="BN10" s="622"/>
      <c r="BO10" s="673">
        <v>2.2999999999999998</v>
      </c>
      <c r="BP10" s="673"/>
      <c r="BQ10" s="673"/>
      <c r="BR10" s="673"/>
      <c r="BS10" s="626" t="s">
        <v>114</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5661</v>
      </c>
      <c r="CS10" s="621"/>
      <c r="CT10" s="621"/>
      <c r="CU10" s="621"/>
      <c r="CV10" s="621"/>
      <c r="CW10" s="621"/>
      <c r="CX10" s="621"/>
      <c r="CY10" s="622"/>
      <c r="CZ10" s="673">
        <v>0.1</v>
      </c>
      <c r="DA10" s="673"/>
      <c r="DB10" s="673"/>
      <c r="DC10" s="673"/>
      <c r="DD10" s="626" t="s">
        <v>114</v>
      </c>
      <c r="DE10" s="621"/>
      <c r="DF10" s="621"/>
      <c r="DG10" s="621"/>
      <c r="DH10" s="621"/>
      <c r="DI10" s="621"/>
      <c r="DJ10" s="621"/>
      <c r="DK10" s="621"/>
      <c r="DL10" s="621"/>
      <c r="DM10" s="621"/>
      <c r="DN10" s="621"/>
      <c r="DO10" s="621"/>
      <c r="DP10" s="622"/>
      <c r="DQ10" s="626">
        <v>5661</v>
      </c>
      <c r="DR10" s="621"/>
      <c r="DS10" s="621"/>
      <c r="DT10" s="621"/>
      <c r="DU10" s="621"/>
      <c r="DV10" s="621"/>
      <c r="DW10" s="621"/>
      <c r="DX10" s="621"/>
      <c r="DY10" s="621"/>
      <c r="DZ10" s="621"/>
      <c r="EA10" s="621"/>
      <c r="EB10" s="621"/>
      <c r="EC10" s="656"/>
    </row>
    <row r="11" spans="2:143" ht="11.25" customHeight="1">
      <c r="B11" s="617" t="s">
        <v>229</v>
      </c>
      <c r="C11" s="618"/>
      <c r="D11" s="618"/>
      <c r="E11" s="618"/>
      <c r="F11" s="618"/>
      <c r="G11" s="618"/>
      <c r="H11" s="618"/>
      <c r="I11" s="618"/>
      <c r="J11" s="618"/>
      <c r="K11" s="618"/>
      <c r="L11" s="618"/>
      <c r="M11" s="618"/>
      <c r="N11" s="618"/>
      <c r="O11" s="618"/>
      <c r="P11" s="618"/>
      <c r="Q11" s="619"/>
      <c r="R11" s="620">
        <v>29015</v>
      </c>
      <c r="S11" s="621"/>
      <c r="T11" s="621"/>
      <c r="U11" s="621"/>
      <c r="V11" s="621"/>
      <c r="W11" s="621"/>
      <c r="X11" s="621"/>
      <c r="Y11" s="622"/>
      <c r="Z11" s="673">
        <v>0.3</v>
      </c>
      <c r="AA11" s="673"/>
      <c r="AB11" s="673"/>
      <c r="AC11" s="673"/>
      <c r="AD11" s="674">
        <v>29015</v>
      </c>
      <c r="AE11" s="674"/>
      <c r="AF11" s="674"/>
      <c r="AG11" s="674"/>
      <c r="AH11" s="674"/>
      <c r="AI11" s="674"/>
      <c r="AJ11" s="674"/>
      <c r="AK11" s="674"/>
      <c r="AL11" s="643">
        <v>0.5</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331454</v>
      </c>
      <c r="BH11" s="621"/>
      <c r="BI11" s="621"/>
      <c r="BJ11" s="621"/>
      <c r="BK11" s="621"/>
      <c r="BL11" s="621"/>
      <c r="BM11" s="621"/>
      <c r="BN11" s="622"/>
      <c r="BO11" s="673">
        <v>18.8</v>
      </c>
      <c r="BP11" s="673"/>
      <c r="BQ11" s="673"/>
      <c r="BR11" s="673"/>
      <c r="BS11" s="626">
        <v>65735</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255495</v>
      </c>
      <c r="CS11" s="621"/>
      <c r="CT11" s="621"/>
      <c r="CU11" s="621"/>
      <c r="CV11" s="621"/>
      <c r="CW11" s="621"/>
      <c r="CX11" s="621"/>
      <c r="CY11" s="622"/>
      <c r="CZ11" s="673">
        <v>3</v>
      </c>
      <c r="DA11" s="673"/>
      <c r="DB11" s="673"/>
      <c r="DC11" s="673"/>
      <c r="DD11" s="626">
        <v>17191</v>
      </c>
      <c r="DE11" s="621"/>
      <c r="DF11" s="621"/>
      <c r="DG11" s="621"/>
      <c r="DH11" s="621"/>
      <c r="DI11" s="621"/>
      <c r="DJ11" s="621"/>
      <c r="DK11" s="621"/>
      <c r="DL11" s="621"/>
      <c r="DM11" s="621"/>
      <c r="DN11" s="621"/>
      <c r="DO11" s="621"/>
      <c r="DP11" s="622"/>
      <c r="DQ11" s="626">
        <v>165437</v>
      </c>
      <c r="DR11" s="621"/>
      <c r="DS11" s="621"/>
      <c r="DT11" s="621"/>
      <c r="DU11" s="621"/>
      <c r="DV11" s="621"/>
      <c r="DW11" s="621"/>
      <c r="DX11" s="621"/>
      <c r="DY11" s="621"/>
      <c r="DZ11" s="621"/>
      <c r="EA11" s="621"/>
      <c r="EB11" s="621"/>
      <c r="EC11" s="656"/>
    </row>
    <row r="12" spans="2:143" ht="11.25" customHeight="1">
      <c r="B12" s="617" t="s">
        <v>232</v>
      </c>
      <c r="C12" s="618"/>
      <c r="D12" s="618"/>
      <c r="E12" s="618"/>
      <c r="F12" s="618"/>
      <c r="G12" s="618"/>
      <c r="H12" s="618"/>
      <c r="I12" s="618"/>
      <c r="J12" s="618"/>
      <c r="K12" s="618"/>
      <c r="L12" s="618"/>
      <c r="M12" s="618"/>
      <c r="N12" s="618"/>
      <c r="O12" s="618"/>
      <c r="P12" s="618"/>
      <c r="Q12" s="619"/>
      <c r="R12" s="620" t="s">
        <v>114</v>
      </c>
      <c r="S12" s="621"/>
      <c r="T12" s="621"/>
      <c r="U12" s="621"/>
      <c r="V12" s="621"/>
      <c r="W12" s="621"/>
      <c r="X12" s="621"/>
      <c r="Y12" s="622"/>
      <c r="Z12" s="673" t="s">
        <v>114</v>
      </c>
      <c r="AA12" s="673"/>
      <c r="AB12" s="673"/>
      <c r="AC12" s="673"/>
      <c r="AD12" s="674" t="s">
        <v>114</v>
      </c>
      <c r="AE12" s="674"/>
      <c r="AF12" s="674"/>
      <c r="AG12" s="674"/>
      <c r="AH12" s="674"/>
      <c r="AI12" s="674"/>
      <c r="AJ12" s="674"/>
      <c r="AK12" s="674"/>
      <c r="AL12" s="643" t="s">
        <v>114</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762444</v>
      </c>
      <c r="BH12" s="621"/>
      <c r="BI12" s="621"/>
      <c r="BJ12" s="621"/>
      <c r="BK12" s="621"/>
      <c r="BL12" s="621"/>
      <c r="BM12" s="621"/>
      <c r="BN12" s="622"/>
      <c r="BO12" s="673">
        <v>43.3</v>
      </c>
      <c r="BP12" s="673"/>
      <c r="BQ12" s="673"/>
      <c r="BR12" s="673"/>
      <c r="BS12" s="626" t="s">
        <v>114</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216426</v>
      </c>
      <c r="CS12" s="621"/>
      <c r="CT12" s="621"/>
      <c r="CU12" s="621"/>
      <c r="CV12" s="621"/>
      <c r="CW12" s="621"/>
      <c r="CX12" s="621"/>
      <c r="CY12" s="622"/>
      <c r="CZ12" s="673">
        <v>2.6</v>
      </c>
      <c r="DA12" s="673"/>
      <c r="DB12" s="673"/>
      <c r="DC12" s="673"/>
      <c r="DD12" s="626">
        <v>50955</v>
      </c>
      <c r="DE12" s="621"/>
      <c r="DF12" s="621"/>
      <c r="DG12" s="621"/>
      <c r="DH12" s="621"/>
      <c r="DI12" s="621"/>
      <c r="DJ12" s="621"/>
      <c r="DK12" s="621"/>
      <c r="DL12" s="621"/>
      <c r="DM12" s="621"/>
      <c r="DN12" s="621"/>
      <c r="DO12" s="621"/>
      <c r="DP12" s="622"/>
      <c r="DQ12" s="626">
        <v>100460</v>
      </c>
      <c r="DR12" s="621"/>
      <c r="DS12" s="621"/>
      <c r="DT12" s="621"/>
      <c r="DU12" s="621"/>
      <c r="DV12" s="621"/>
      <c r="DW12" s="621"/>
      <c r="DX12" s="621"/>
      <c r="DY12" s="621"/>
      <c r="DZ12" s="621"/>
      <c r="EA12" s="621"/>
      <c r="EB12" s="621"/>
      <c r="EC12" s="656"/>
    </row>
    <row r="13" spans="2:143" ht="11.25" customHeight="1">
      <c r="B13" s="617" t="s">
        <v>235</v>
      </c>
      <c r="C13" s="618"/>
      <c r="D13" s="618"/>
      <c r="E13" s="618"/>
      <c r="F13" s="618"/>
      <c r="G13" s="618"/>
      <c r="H13" s="618"/>
      <c r="I13" s="618"/>
      <c r="J13" s="618"/>
      <c r="K13" s="618"/>
      <c r="L13" s="618"/>
      <c r="M13" s="618"/>
      <c r="N13" s="618"/>
      <c r="O13" s="618"/>
      <c r="P13" s="618"/>
      <c r="Q13" s="619"/>
      <c r="R13" s="620">
        <v>18709</v>
      </c>
      <c r="S13" s="621"/>
      <c r="T13" s="621"/>
      <c r="U13" s="621"/>
      <c r="V13" s="621"/>
      <c r="W13" s="621"/>
      <c r="X13" s="621"/>
      <c r="Y13" s="622"/>
      <c r="Z13" s="673">
        <v>0.2</v>
      </c>
      <c r="AA13" s="673"/>
      <c r="AB13" s="673"/>
      <c r="AC13" s="673"/>
      <c r="AD13" s="674">
        <v>18709</v>
      </c>
      <c r="AE13" s="674"/>
      <c r="AF13" s="674"/>
      <c r="AG13" s="674"/>
      <c r="AH13" s="674"/>
      <c r="AI13" s="674"/>
      <c r="AJ13" s="674"/>
      <c r="AK13" s="674"/>
      <c r="AL13" s="643">
        <v>0.4</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762407</v>
      </c>
      <c r="BH13" s="621"/>
      <c r="BI13" s="621"/>
      <c r="BJ13" s="621"/>
      <c r="BK13" s="621"/>
      <c r="BL13" s="621"/>
      <c r="BM13" s="621"/>
      <c r="BN13" s="622"/>
      <c r="BO13" s="673">
        <v>43.3</v>
      </c>
      <c r="BP13" s="673"/>
      <c r="BQ13" s="673"/>
      <c r="BR13" s="673"/>
      <c r="BS13" s="626" t="s">
        <v>114</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496669</v>
      </c>
      <c r="CS13" s="621"/>
      <c r="CT13" s="621"/>
      <c r="CU13" s="621"/>
      <c r="CV13" s="621"/>
      <c r="CW13" s="621"/>
      <c r="CX13" s="621"/>
      <c r="CY13" s="622"/>
      <c r="CZ13" s="673">
        <v>5.9</v>
      </c>
      <c r="DA13" s="673"/>
      <c r="DB13" s="673"/>
      <c r="DC13" s="673"/>
      <c r="DD13" s="626">
        <v>121435</v>
      </c>
      <c r="DE13" s="621"/>
      <c r="DF13" s="621"/>
      <c r="DG13" s="621"/>
      <c r="DH13" s="621"/>
      <c r="DI13" s="621"/>
      <c r="DJ13" s="621"/>
      <c r="DK13" s="621"/>
      <c r="DL13" s="621"/>
      <c r="DM13" s="621"/>
      <c r="DN13" s="621"/>
      <c r="DO13" s="621"/>
      <c r="DP13" s="622"/>
      <c r="DQ13" s="626">
        <v>400246</v>
      </c>
      <c r="DR13" s="621"/>
      <c r="DS13" s="621"/>
      <c r="DT13" s="621"/>
      <c r="DU13" s="621"/>
      <c r="DV13" s="621"/>
      <c r="DW13" s="621"/>
      <c r="DX13" s="621"/>
      <c r="DY13" s="621"/>
      <c r="DZ13" s="621"/>
      <c r="EA13" s="621"/>
      <c r="EB13" s="621"/>
      <c r="EC13" s="656"/>
    </row>
    <row r="14" spans="2:143" ht="11.25" customHeight="1">
      <c r="B14" s="617" t="s">
        <v>238</v>
      </c>
      <c r="C14" s="618"/>
      <c r="D14" s="618"/>
      <c r="E14" s="618"/>
      <c r="F14" s="618"/>
      <c r="G14" s="618"/>
      <c r="H14" s="618"/>
      <c r="I14" s="618"/>
      <c r="J14" s="618"/>
      <c r="K14" s="618"/>
      <c r="L14" s="618"/>
      <c r="M14" s="618"/>
      <c r="N14" s="618"/>
      <c r="O14" s="618"/>
      <c r="P14" s="618"/>
      <c r="Q14" s="619"/>
      <c r="R14" s="620" t="s">
        <v>114</v>
      </c>
      <c r="S14" s="621"/>
      <c r="T14" s="621"/>
      <c r="U14" s="621"/>
      <c r="V14" s="621"/>
      <c r="W14" s="621"/>
      <c r="X14" s="621"/>
      <c r="Y14" s="622"/>
      <c r="Z14" s="673" t="s">
        <v>114</v>
      </c>
      <c r="AA14" s="673"/>
      <c r="AB14" s="673"/>
      <c r="AC14" s="673"/>
      <c r="AD14" s="674" t="s">
        <v>114</v>
      </c>
      <c r="AE14" s="674"/>
      <c r="AF14" s="674"/>
      <c r="AG14" s="674"/>
      <c r="AH14" s="674"/>
      <c r="AI14" s="674"/>
      <c r="AJ14" s="674"/>
      <c r="AK14" s="674"/>
      <c r="AL14" s="643" t="s">
        <v>114</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38176</v>
      </c>
      <c r="BH14" s="621"/>
      <c r="BI14" s="621"/>
      <c r="BJ14" s="621"/>
      <c r="BK14" s="621"/>
      <c r="BL14" s="621"/>
      <c r="BM14" s="621"/>
      <c r="BN14" s="622"/>
      <c r="BO14" s="673">
        <v>2.2000000000000002</v>
      </c>
      <c r="BP14" s="673"/>
      <c r="BQ14" s="673"/>
      <c r="BR14" s="673"/>
      <c r="BS14" s="626" t="s">
        <v>114</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333271</v>
      </c>
      <c r="CS14" s="621"/>
      <c r="CT14" s="621"/>
      <c r="CU14" s="621"/>
      <c r="CV14" s="621"/>
      <c r="CW14" s="621"/>
      <c r="CX14" s="621"/>
      <c r="CY14" s="622"/>
      <c r="CZ14" s="673">
        <v>4</v>
      </c>
      <c r="DA14" s="673"/>
      <c r="DB14" s="673"/>
      <c r="DC14" s="673"/>
      <c r="DD14" s="626">
        <v>73631</v>
      </c>
      <c r="DE14" s="621"/>
      <c r="DF14" s="621"/>
      <c r="DG14" s="621"/>
      <c r="DH14" s="621"/>
      <c r="DI14" s="621"/>
      <c r="DJ14" s="621"/>
      <c r="DK14" s="621"/>
      <c r="DL14" s="621"/>
      <c r="DM14" s="621"/>
      <c r="DN14" s="621"/>
      <c r="DO14" s="621"/>
      <c r="DP14" s="622"/>
      <c r="DQ14" s="626">
        <v>261294</v>
      </c>
      <c r="DR14" s="621"/>
      <c r="DS14" s="621"/>
      <c r="DT14" s="621"/>
      <c r="DU14" s="621"/>
      <c r="DV14" s="621"/>
      <c r="DW14" s="621"/>
      <c r="DX14" s="621"/>
      <c r="DY14" s="621"/>
      <c r="DZ14" s="621"/>
      <c r="EA14" s="621"/>
      <c r="EB14" s="621"/>
      <c r="EC14" s="656"/>
    </row>
    <row r="15" spans="2:143" ht="11.25" customHeight="1">
      <c r="B15" s="617" t="s">
        <v>241</v>
      </c>
      <c r="C15" s="618"/>
      <c r="D15" s="618"/>
      <c r="E15" s="618"/>
      <c r="F15" s="618"/>
      <c r="G15" s="618"/>
      <c r="H15" s="618"/>
      <c r="I15" s="618"/>
      <c r="J15" s="618"/>
      <c r="K15" s="618"/>
      <c r="L15" s="618"/>
      <c r="M15" s="618"/>
      <c r="N15" s="618"/>
      <c r="O15" s="618"/>
      <c r="P15" s="618"/>
      <c r="Q15" s="619"/>
      <c r="R15" s="620">
        <v>3653</v>
      </c>
      <c r="S15" s="621"/>
      <c r="T15" s="621"/>
      <c r="U15" s="621"/>
      <c r="V15" s="621"/>
      <c r="W15" s="621"/>
      <c r="X15" s="621"/>
      <c r="Y15" s="622"/>
      <c r="Z15" s="673">
        <v>0</v>
      </c>
      <c r="AA15" s="673"/>
      <c r="AB15" s="673"/>
      <c r="AC15" s="673"/>
      <c r="AD15" s="674">
        <v>3653</v>
      </c>
      <c r="AE15" s="674"/>
      <c r="AF15" s="674"/>
      <c r="AG15" s="674"/>
      <c r="AH15" s="674"/>
      <c r="AI15" s="674"/>
      <c r="AJ15" s="674"/>
      <c r="AK15" s="674"/>
      <c r="AL15" s="643">
        <v>0.1</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62037</v>
      </c>
      <c r="BH15" s="621"/>
      <c r="BI15" s="621"/>
      <c r="BJ15" s="621"/>
      <c r="BK15" s="621"/>
      <c r="BL15" s="621"/>
      <c r="BM15" s="621"/>
      <c r="BN15" s="622"/>
      <c r="BO15" s="673">
        <v>3.5</v>
      </c>
      <c r="BP15" s="673"/>
      <c r="BQ15" s="673"/>
      <c r="BR15" s="673"/>
      <c r="BS15" s="626" t="s">
        <v>114</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479535</v>
      </c>
      <c r="CS15" s="621"/>
      <c r="CT15" s="621"/>
      <c r="CU15" s="621"/>
      <c r="CV15" s="621"/>
      <c r="CW15" s="621"/>
      <c r="CX15" s="621"/>
      <c r="CY15" s="622"/>
      <c r="CZ15" s="673">
        <v>5.7</v>
      </c>
      <c r="DA15" s="673"/>
      <c r="DB15" s="673"/>
      <c r="DC15" s="673"/>
      <c r="DD15" s="626">
        <v>19482</v>
      </c>
      <c r="DE15" s="621"/>
      <c r="DF15" s="621"/>
      <c r="DG15" s="621"/>
      <c r="DH15" s="621"/>
      <c r="DI15" s="621"/>
      <c r="DJ15" s="621"/>
      <c r="DK15" s="621"/>
      <c r="DL15" s="621"/>
      <c r="DM15" s="621"/>
      <c r="DN15" s="621"/>
      <c r="DO15" s="621"/>
      <c r="DP15" s="622"/>
      <c r="DQ15" s="626">
        <v>403529</v>
      </c>
      <c r="DR15" s="621"/>
      <c r="DS15" s="621"/>
      <c r="DT15" s="621"/>
      <c r="DU15" s="621"/>
      <c r="DV15" s="621"/>
      <c r="DW15" s="621"/>
      <c r="DX15" s="621"/>
      <c r="DY15" s="621"/>
      <c r="DZ15" s="621"/>
      <c r="EA15" s="621"/>
      <c r="EB15" s="621"/>
      <c r="EC15" s="656"/>
    </row>
    <row r="16" spans="2:143" ht="11.25" customHeight="1">
      <c r="B16" s="617" t="s">
        <v>244</v>
      </c>
      <c r="C16" s="618"/>
      <c r="D16" s="618"/>
      <c r="E16" s="618"/>
      <c r="F16" s="618"/>
      <c r="G16" s="618"/>
      <c r="H16" s="618"/>
      <c r="I16" s="618"/>
      <c r="J16" s="618"/>
      <c r="K16" s="618"/>
      <c r="L16" s="618"/>
      <c r="M16" s="618"/>
      <c r="N16" s="618"/>
      <c r="O16" s="618"/>
      <c r="P16" s="618"/>
      <c r="Q16" s="619"/>
      <c r="R16" s="620">
        <v>3630028</v>
      </c>
      <c r="S16" s="621"/>
      <c r="T16" s="621"/>
      <c r="U16" s="621"/>
      <c r="V16" s="621"/>
      <c r="W16" s="621"/>
      <c r="X16" s="621"/>
      <c r="Y16" s="622"/>
      <c r="Z16" s="673">
        <v>41.7</v>
      </c>
      <c r="AA16" s="673"/>
      <c r="AB16" s="673"/>
      <c r="AC16" s="673"/>
      <c r="AD16" s="674">
        <v>3149514</v>
      </c>
      <c r="AE16" s="674"/>
      <c r="AF16" s="674"/>
      <c r="AG16" s="674"/>
      <c r="AH16" s="674"/>
      <c r="AI16" s="674"/>
      <c r="AJ16" s="674"/>
      <c r="AK16" s="674"/>
      <c r="AL16" s="643">
        <v>59.5</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114</v>
      </c>
      <c r="BH16" s="621"/>
      <c r="BI16" s="621"/>
      <c r="BJ16" s="621"/>
      <c r="BK16" s="621"/>
      <c r="BL16" s="621"/>
      <c r="BM16" s="621"/>
      <c r="BN16" s="622"/>
      <c r="BO16" s="673" t="s">
        <v>114</v>
      </c>
      <c r="BP16" s="673"/>
      <c r="BQ16" s="673"/>
      <c r="BR16" s="673"/>
      <c r="BS16" s="626" t="s">
        <v>114</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840</v>
      </c>
      <c r="CS16" s="621"/>
      <c r="CT16" s="621"/>
      <c r="CU16" s="621"/>
      <c r="CV16" s="621"/>
      <c r="CW16" s="621"/>
      <c r="CX16" s="621"/>
      <c r="CY16" s="622"/>
      <c r="CZ16" s="673">
        <v>0</v>
      </c>
      <c r="DA16" s="673"/>
      <c r="DB16" s="673"/>
      <c r="DC16" s="673"/>
      <c r="DD16" s="626" t="s">
        <v>114</v>
      </c>
      <c r="DE16" s="621"/>
      <c r="DF16" s="621"/>
      <c r="DG16" s="621"/>
      <c r="DH16" s="621"/>
      <c r="DI16" s="621"/>
      <c r="DJ16" s="621"/>
      <c r="DK16" s="621"/>
      <c r="DL16" s="621"/>
      <c r="DM16" s="621"/>
      <c r="DN16" s="621"/>
      <c r="DO16" s="621"/>
      <c r="DP16" s="622"/>
      <c r="DQ16" s="626">
        <v>672</v>
      </c>
      <c r="DR16" s="621"/>
      <c r="DS16" s="621"/>
      <c r="DT16" s="621"/>
      <c r="DU16" s="621"/>
      <c r="DV16" s="621"/>
      <c r="DW16" s="621"/>
      <c r="DX16" s="621"/>
      <c r="DY16" s="621"/>
      <c r="DZ16" s="621"/>
      <c r="EA16" s="621"/>
      <c r="EB16" s="621"/>
      <c r="EC16" s="656"/>
    </row>
    <row r="17" spans="2:133" ht="11.25" customHeight="1">
      <c r="B17" s="617" t="s">
        <v>247</v>
      </c>
      <c r="C17" s="618"/>
      <c r="D17" s="618"/>
      <c r="E17" s="618"/>
      <c r="F17" s="618"/>
      <c r="G17" s="618"/>
      <c r="H17" s="618"/>
      <c r="I17" s="618"/>
      <c r="J17" s="618"/>
      <c r="K17" s="618"/>
      <c r="L17" s="618"/>
      <c r="M17" s="618"/>
      <c r="N17" s="618"/>
      <c r="O17" s="618"/>
      <c r="P17" s="618"/>
      <c r="Q17" s="619"/>
      <c r="R17" s="620">
        <v>3149514</v>
      </c>
      <c r="S17" s="621"/>
      <c r="T17" s="621"/>
      <c r="U17" s="621"/>
      <c r="V17" s="621"/>
      <c r="W17" s="621"/>
      <c r="X17" s="621"/>
      <c r="Y17" s="622"/>
      <c r="Z17" s="673">
        <v>36.200000000000003</v>
      </c>
      <c r="AA17" s="673"/>
      <c r="AB17" s="673"/>
      <c r="AC17" s="673"/>
      <c r="AD17" s="674">
        <v>3149514</v>
      </c>
      <c r="AE17" s="674"/>
      <c r="AF17" s="674"/>
      <c r="AG17" s="674"/>
      <c r="AH17" s="674"/>
      <c r="AI17" s="674"/>
      <c r="AJ17" s="674"/>
      <c r="AK17" s="674"/>
      <c r="AL17" s="643">
        <v>59.5</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114</v>
      </c>
      <c r="BH17" s="621"/>
      <c r="BI17" s="621"/>
      <c r="BJ17" s="621"/>
      <c r="BK17" s="621"/>
      <c r="BL17" s="621"/>
      <c r="BM17" s="621"/>
      <c r="BN17" s="622"/>
      <c r="BO17" s="673" t="s">
        <v>114</v>
      </c>
      <c r="BP17" s="673"/>
      <c r="BQ17" s="673"/>
      <c r="BR17" s="673"/>
      <c r="BS17" s="626" t="s">
        <v>114</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1621660</v>
      </c>
      <c r="CS17" s="621"/>
      <c r="CT17" s="621"/>
      <c r="CU17" s="621"/>
      <c r="CV17" s="621"/>
      <c r="CW17" s="621"/>
      <c r="CX17" s="621"/>
      <c r="CY17" s="622"/>
      <c r="CZ17" s="673">
        <v>19.2</v>
      </c>
      <c r="DA17" s="673"/>
      <c r="DB17" s="673"/>
      <c r="DC17" s="673"/>
      <c r="DD17" s="626" t="s">
        <v>114</v>
      </c>
      <c r="DE17" s="621"/>
      <c r="DF17" s="621"/>
      <c r="DG17" s="621"/>
      <c r="DH17" s="621"/>
      <c r="DI17" s="621"/>
      <c r="DJ17" s="621"/>
      <c r="DK17" s="621"/>
      <c r="DL17" s="621"/>
      <c r="DM17" s="621"/>
      <c r="DN17" s="621"/>
      <c r="DO17" s="621"/>
      <c r="DP17" s="622"/>
      <c r="DQ17" s="626">
        <v>1589000</v>
      </c>
      <c r="DR17" s="621"/>
      <c r="DS17" s="621"/>
      <c r="DT17" s="621"/>
      <c r="DU17" s="621"/>
      <c r="DV17" s="621"/>
      <c r="DW17" s="621"/>
      <c r="DX17" s="621"/>
      <c r="DY17" s="621"/>
      <c r="DZ17" s="621"/>
      <c r="EA17" s="621"/>
      <c r="EB17" s="621"/>
      <c r="EC17" s="656"/>
    </row>
    <row r="18" spans="2:133" ht="11.25" customHeight="1">
      <c r="B18" s="617" t="s">
        <v>250</v>
      </c>
      <c r="C18" s="618"/>
      <c r="D18" s="618"/>
      <c r="E18" s="618"/>
      <c r="F18" s="618"/>
      <c r="G18" s="618"/>
      <c r="H18" s="618"/>
      <c r="I18" s="618"/>
      <c r="J18" s="618"/>
      <c r="K18" s="618"/>
      <c r="L18" s="618"/>
      <c r="M18" s="618"/>
      <c r="N18" s="618"/>
      <c r="O18" s="618"/>
      <c r="P18" s="618"/>
      <c r="Q18" s="619"/>
      <c r="R18" s="620">
        <v>480514</v>
      </c>
      <c r="S18" s="621"/>
      <c r="T18" s="621"/>
      <c r="U18" s="621"/>
      <c r="V18" s="621"/>
      <c r="W18" s="621"/>
      <c r="X18" s="621"/>
      <c r="Y18" s="622"/>
      <c r="Z18" s="673">
        <v>5.5</v>
      </c>
      <c r="AA18" s="673"/>
      <c r="AB18" s="673"/>
      <c r="AC18" s="673"/>
      <c r="AD18" s="674" t="s">
        <v>114</v>
      </c>
      <c r="AE18" s="674"/>
      <c r="AF18" s="674"/>
      <c r="AG18" s="674"/>
      <c r="AH18" s="674"/>
      <c r="AI18" s="674"/>
      <c r="AJ18" s="674"/>
      <c r="AK18" s="674"/>
      <c r="AL18" s="643" t="s">
        <v>114</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114</v>
      </c>
      <c r="BH18" s="621"/>
      <c r="BI18" s="621"/>
      <c r="BJ18" s="621"/>
      <c r="BK18" s="621"/>
      <c r="BL18" s="621"/>
      <c r="BM18" s="621"/>
      <c r="BN18" s="622"/>
      <c r="BO18" s="673" t="s">
        <v>114</v>
      </c>
      <c r="BP18" s="673"/>
      <c r="BQ18" s="673"/>
      <c r="BR18" s="673"/>
      <c r="BS18" s="626" t="s">
        <v>114</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114</v>
      </c>
      <c r="CS18" s="621"/>
      <c r="CT18" s="621"/>
      <c r="CU18" s="621"/>
      <c r="CV18" s="621"/>
      <c r="CW18" s="621"/>
      <c r="CX18" s="621"/>
      <c r="CY18" s="622"/>
      <c r="CZ18" s="673" t="s">
        <v>114</v>
      </c>
      <c r="DA18" s="673"/>
      <c r="DB18" s="673"/>
      <c r="DC18" s="673"/>
      <c r="DD18" s="626" t="s">
        <v>114</v>
      </c>
      <c r="DE18" s="621"/>
      <c r="DF18" s="621"/>
      <c r="DG18" s="621"/>
      <c r="DH18" s="621"/>
      <c r="DI18" s="621"/>
      <c r="DJ18" s="621"/>
      <c r="DK18" s="621"/>
      <c r="DL18" s="621"/>
      <c r="DM18" s="621"/>
      <c r="DN18" s="621"/>
      <c r="DO18" s="621"/>
      <c r="DP18" s="622"/>
      <c r="DQ18" s="626" t="s">
        <v>114</v>
      </c>
      <c r="DR18" s="621"/>
      <c r="DS18" s="621"/>
      <c r="DT18" s="621"/>
      <c r="DU18" s="621"/>
      <c r="DV18" s="621"/>
      <c r="DW18" s="621"/>
      <c r="DX18" s="621"/>
      <c r="DY18" s="621"/>
      <c r="DZ18" s="621"/>
      <c r="EA18" s="621"/>
      <c r="EB18" s="621"/>
      <c r="EC18" s="656"/>
    </row>
    <row r="19" spans="2:133" ht="11.25" customHeight="1">
      <c r="B19" s="617" t="s">
        <v>253</v>
      </c>
      <c r="C19" s="618"/>
      <c r="D19" s="618"/>
      <c r="E19" s="618"/>
      <c r="F19" s="618"/>
      <c r="G19" s="618"/>
      <c r="H19" s="618"/>
      <c r="I19" s="618"/>
      <c r="J19" s="618"/>
      <c r="K19" s="618"/>
      <c r="L19" s="618"/>
      <c r="M19" s="618"/>
      <c r="N19" s="618"/>
      <c r="O19" s="618"/>
      <c r="P19" s="618"/>
      <c r="Q19" s="619"/>
      <c r="R19" s="620" t="s">
        <v>114</v>
      </c>
      <c r="S19" s="621"/>
      <c r="T19" s="621"/>
      <c r="U19" s="621"/>
      <c r="V19" s="621"/>
      <c r="W19" s="621"/>
      <c r="X19" s="621"/>
      <c r="Y19" s="622"/>
      <c r="Z19" s="673" t="s">
        <v>114</v>
      </c>
      <c r="AA19" s="673"/>
      <c r="AB19" s="673"/>
      <c r="AC19" s="673"/>
      <c r="AD19" s="674" t="s">
        <v>114</v>
      </c>
      <c r="AE19" s="674"/>
      <c r="AF19" s="674"/>
      <c r="AG19" s="674"/>
      <c r="AH19" s="674"/>
      <c r="AI19" s="674"/>
      <c r="AJ19" s="674"/>
      <c r="AK19" s="674"/>
      <c r="AL19" s="643" t="s">
        <v>114</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1324</v>
      </c>
      <c r="BH19" s="621"/>
      <c r="BI19" s="621"/>
      <c r="BJ19" s="621"/>
      <c r="BK19" s="621"/>
      <c r="BL19" s="621"/>
      <c r="BM19" s="621"/>
      <c r="BN19" s="622"/>
      <c r="BO19" s="673">
        <v>0.1</v>
      </c>
      <c r="BP19" s="673"/>
      <c r="BQ19" s="673"/>
      <c r="BR19" s="673"/>
      <c r="BS19" s="626" t="s">
        <v>114</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114</v>
      </c>
      <c r="CS19" s="621"/>
      <c r="CT19" s="621"/>
      <c r="CU19" s="621"/>
      <c r="CV19" s="621"/>
      <c r="CW19" s="621"/>
      <c r="CX19" s="621"/>
      <c r="CY19" s="622"/>
      <c r="CZ19" s="673" t="s">
        <v>114</v>
      </c>
      <c r="DA19" s="673"/>
      <c r="DB19" s="673"/>
      <c r="DC19" s="673"/>
      <c r="DD19" s="626" t="s">
        <v>114</v>
      </c>
      <c r="DE19" s="621"/>
      <c r="DF19" s="621"/>
      <c r="DG19" s="621"/>
      <c r="DH19" s="621"/>
      <c r="DI19" s="621"/>
      <c r="DJ19" s="621"/>
      <c r="DK19" s="621"/>
      <c r="DL19" s="621"/>
      <c r="DM19" s="621"/>
      <c r="DN19" s="621"/>
      <c r="DO19" s="621"/>
      <c r="DP19" s="622"/>
      <c r="DQ19" s="626" t="s">
        <v>114</v>
      </c>
      <c r="DR19" s="621"/>
      <c r="DS19" s="621"/>
      <c r="DT19" s="621"/>
      <c r="DU19" s="621"/>
      <c r="DV19" s="621"/>
      <c r="DW19" s="621"/>
      <c r="DX19" s="621"/>
      <c r="DY19" s="621"/>
      <c r="DZ19" s="621"/>
      <c r="EA19" s="621"/>
      <c r="EB19" s="621"/>
      <c r="EC19" s="656"/>
    </row>
    <row r="20" spans="2:133" ht="11.25" customHeight="1">
      <c r="B20" s="617" t="s">
        <v>256</v>
      </c>
      <c r="C20" s="618"/>
      <c r="D20" s="618"/>
      <c r="E20" s="618"/>
      <c r="F20" s="618"/>
      <c r="G20" s="618"/>
      <c r="H20" s="618"/>
      <c r="I20" s="618"/>
      <c r="J20" s="618"/>
      <c r="K20" s="618"/>
      <c r="L20" s="618"/>
      <c r="M20" s="618"/>
      <c r="N20" s="618"/>
      <c r="O20" s="618"/>
      <c r="P20" s="618"/>
      <c r="Q20" s="619"/>
      <c r="R20" s="620">
        <v>5757198</v>
      </c>
      <c r="S20" s="621"/>
      <c r="T20" s="621"/>
      <c r="U20" s="621"/>
      <c r="V20" s="621"/>
      <c r="W20" s="621"/>
      <c r="X20" s="621"/>
      <c r="Y20" s="622"/>
      <c r="Z20" s="673">
        <v>66.2</v>
      </c>
      <c r="AA20" s="673"/>
      <c r="AB20" s="673"/>
      <c r="AC20" s="673"/>
      <c r="AD20" s="674">
        <v>5276684</v>
      </c>
      <c r="AE20" s="674"/>
      <c r="AF20" s="674"/>
      <c r="AG20" s="674"/>
      <c r="AH20" s="674"/>
      <c r="AI20" s="674"/>
      <c r="AJ20" s="674"/>
      <c r="AK20" s="674"/>
      <c r="AL20" s="643">
        <v>99.8</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1324</v>
      </c>
      <c r="BH20" s="621"/>
      <c r="BI20" s="621"/>
      <c r="BJ20" s="621"/>
      <c r="BK20" s="621"/>
      <c r="BL20" s="621"/>
      <c r="BM20" s="621"/>
      <c r="BN20" s="622"/>
      <c r="BO20" s="673">
        <v>0.1</v>
      </c>
      <c r="BP20" s="673"/>
      <c r="BQ20" s="673"/>
      <c r="BR20" s="673"/>
      <c r="BS20" s="626" t="s">
        <v>114</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8428478</v>
      </c>
      <c r="CS20" s="621"/>
      <c r="CT20" s="621"/>
      <c r="CU20" s="621"/>
      <c r="CV20" s="621"/>
      <c r="CW20" s="621"/>
      <c r="CX20" s="621"/>
      <c r="CY20" s="622"/>
      <c r="CZ20" s="673">
        <v>100</v>
      </c>
      <c r="DA20" s="673"/>
      <c r="DB20" s="673"/>
      <c r="DC20" s="673"/>
      <c r="DD20" s="626">
        <v>397335</v>
      </c>
      <c r="DE20" s="621"/>
      <c r="DF20" s="621"/>
      <c r="DG20" s="621"/>
      <c r="DH20" s="621"/>
      <c r="DI20" s="621"/>
      <c r="DJ20" s="621"/>
      <c r="DK20" s="621"/>
      <c r="DL20" s="621"/>
      <c r="DM20" s="621"/>
      <c r="DN20" s="621"/>
      <c r="DO20" s="621"/>
      <c r="DP20" s="622"/>
      <c r="DQ20" s="626">
        <v>6241521</v>
      </c>
      <c r="DR20" s="621"/>
      <c r="DS20" s="621"/>
      <c r="DT20" s="621"/>
      <c r="DU20" s="621"/>
      <c r="DV20" s="621"/>
      <c r="DW20" s="621"/>
      <c r="DX20" s="621"/>
      <c r="DY20" s="621"/>
      <c r="DZ20" s="621"/>
      <c r="EA20" s="621"/>
      <c r="EB20" s="621"/>
      <c r="EC20" s="656"/>
    </row>
    <row r="21" spans="2:133" ht="11.25" customHeight="1">
      <c r="B21" s="617" t="s">
        <v>259</v>
      </c>
      <c r="C21" s="618"/>
      <c r="D21" s="618"/>
      <c r="E21" s="618"/>
      <c r="F21" s="618"/>
      <c r="G21" s="618"/>
      <c r="H21" s="618"/>
      <c r="I21" s="618"/>
      <c r="J21" s="618"/>
      <c r="K21" s="618"/>
      <c r="L21" s="618"/>
      <c r="M21" s="618"/>
      <c r="N21" s="618"/>
      <c r="O21" s="618"/>
      <c r="P21" s="618"/>
      <c r="Q21" s="619"/>
      <c r="R21" s="620">
        <v>1570</v>
      </c>
      <c r="S21" s="621"/>
      <c r="T21" s="621"/>
      <c r="U21" s="621"/>
      <c r="V21" s="621"/>
      <c r="W21" s="621"/>
      <c r="X21" s="621"/>
      <c r="Y21" s="622"/>
      <c r="Z21" s="673">
        <v>0</v>
      </c>
      <c r="AA21" s="673"/>
      <c r="AB21" s="673"/>
      <c r="AC21" s="673"/>
      <c r="AD21" s="674">
        <v>1570</v>
      </c>
      <c r="AE21" s="674"/>
      <c r="AF21" s="674"/>
      <c r="AG21" s="674"/>
      <c r="AH21" s="674"/>
      <c r="AI21" s="674"/>
      <c r="AJ21" s="674"/>
      <c r="AK21" s="674"/>
      <c r="AL21" s="643">
        <v>0</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1324</v>
      </c>
      <c r="BH21" s="621"/>
      <c r="BI21" s="621"/>
      <c r="BJ21" s="621"/>
      <c r="BK21" s="621"/>
      <c r="BL21" s="621"/>
      <c r="BM21" s="621"/>
      <c r="BN21" s="622"/>
      <c r="BO21" s="673">
        <v>0.1</v>
      </c>
      <c r="BP21" s="673"/>
      <c r="BQ21" s="673"/>
      <c r="BR21" s="673"/>
      <c r="BS21" s="626" t="s">
        <v>114</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261</v>
      </c>
      <c r="C22" s="618"/>
      <c r="D22" s="618"/>
      <c r="E22" s="618"/>
      <c r="F22" s="618"/>
      <c r="G22" s="618"/>
      <c r="H22" s="618"/>
      <c r="I22" s="618"/>
      <c r="J22" s="618"/>
      <c r="K22" s="618"/>
      <c r="L22" s="618"/>
      <c r="M22" s="618"/>
      <c r="N22" s="618"/>
      <c r="O22" s="618"/>
      <c r="P22" s="618"/>
      <c r="Q22" s="619"/>
      <c r="R22" s="620">
        <v>79507</v>
      </c>
      <c r="S22" s="621"/>
      <c r="T22" s="621"/>
      <c r="U22" s="621"/>
      <c r="V22" s="621"/>
      <c r="W22" s="621"/>
      <c r="X22" s="621"/>
      <c r="Y22" s="622"/>
      <c r="Z22" s="673">
        <v>0.9</v>
      </c>
      <c r="AA22" s="673"/>
      <c r="AB22" s="673"/>
      <c r="AC22" s="673"/>
      <c r="AD22" s="674" t="s">
        <v>114</v>
      </c>
      <c r="AE22" s="674"/>
      <c r="AF22" s="674"/>
      <c r="AG22" s="674"/>
      <c r="AH22" s="674"/>
      <c r="AI22" s="674"/>
      <c r="AJ22" s="674"/>
      <c r="AK22" s="674"/>
      <c r="AL22" s="643" t="s">
        <v>114</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114</v>
      </c>
      <c r="BH22" s="621"/>
      <c r="BI22" s="621"/>
      <c r="BJ22" s="621"/>
      <c r="BK22" s="621"/>
      <c r="BL22" s="621"/>
      <c r="BM22" s="621"/>
      <c r="BN22" s="622"/>
      <c r="BO22" s="673" t="s">
        <v>114</v>
      </c>
      <c r="BP22" s="673"/>
      <c r="BQ22" s="673"/>
      <c r="BR22" s="673"/>
      <c r="BS22" s="626" t="s">
        <v>114</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264</v>
      </c>
      <c r="C23" s="618"/>
      <c r="D23" s="618"/>
      <c r="E23" s="618"/>
      <c r="F23" s="618"/>
      <c r="G23" s="618"/>
      <c r="H23" s="618"/>
      <c r="I23" s="618"/>
      <c r="J23" s="618"/>
      <c r="K23" s="618"/>
      <c r="L23" s="618"/>
      <c r="M23" s="618"/>
      <c r="N23" s="618"/>
      <c r="O23" s="618"/>
      <c r="P23" s="618"/>
      <c r="Q23" s="619"/>
      <c r="R23" s="620">
        <v>148890</v>
      </c>
      <c r="S23" s="621"/>
      <c r="T23" s="621"/>
      <c r="U23" s="621"/>
      <c r="V23" s="621"/>
      <c r="W23" s="621"/>
      <c r="X23" s="621"/>
      <c r="Y23" s="622"/>
      <c r="Z23" s="673">
        <v>1.7</v>
      </c>
      <c r="AA23" s="673"/>
      <c r="AB23" s="673"/>
      <c r="AC23" s="673"/>
      <c r="AD23" s="674">
        <v>3817</v>
      </c>
      <c r="AE23" s="674"/>
      <c r="AF23" s="674"/>
      <c r="AG23" s="674"/>
      <c r="AH23" s="674"/>
      <c r="AI23" s="674"/>
      <c r="AJ23" s="674"/>
      <c r="AK23" s="674"/>
      <c r="AL23" s="643">
        <v>0.1</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114</v>
      </c>
      <c r="BH23" s="621"/>
      <c r="BI23" s="621"/>
      <c r="BJ23" s="621"/>
      <c r="BK23" s="621"/>
      <c r="BL23" s="621"/>
      <c r="BM23" s="621"/>
      <c r="BN23" s="622"/>
      <c r="BO23" s="673" t="s">
        <v>114</v>
      </c>
      <c r="BP23" s="673"/>
      <c r="BQ23" s="673"/>
      <c r="BR23" s="673"/>
      <c r="BS23" s="626" t="s">
        <v>114</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c r="B24" s="617" t="s">
        <v>271</v>
      </c>
      <c r="C24" s="618"/>
      <c r="D24" s="618"/>
      <c r="E24" s="618"/>
      <c r="F24" s="618"/>
      <c r="G24" s="618"/>
      <c r="H24" s="618"/>
      <c r="I24" s="618"/>
      <c r="J24" s="618"/>
      <c r="K24" s="618"/>
      <c r="L24" s="618"/>
      <c r="M24" s="618"/>
      <c r="N24" s="618"/>
      <c r="O24" s="618"/>
      <c r="P24" s="618"/>
      <c r="Q24" s="619"/>
      <c r="R24" s="620">
        <v>20042</v>
      </c>
      <c r="S24" s="621"/>
      <c r="T24" s="621"/>
      <c r="U24" s="621"/>
      <c r="V24" s="621"/>
      <c r="W24" s="621"/>
      <c r="X24" s="621"/>
      <c r="Y24" s="622"/>
      <c r="Z24" s="673">
        <v>0.2</v>
      </c>
      <c r="AA24" s="673"/>
      <c r="AB24" s="673"/>
      <c r="AC24" s="673"/>
      <c r="AD24" s="674" t="s">
        <v>114</v>
      </c>
      <c r="AE24" s="674"/>
      <c r="AF24" s="674"/>
      <c r="AG24" s="674"/>
      <c r="AH24" s="674"/>
      <c r="AI24" s="674"/>
      <c r="AJ24" s="674"/>
      <c r="AK24" s="674"/>
      <c r="AL24" s="643" t="s">
        <v>114</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114</v>
      </c>
      <c r="BH24" s="621"/>
      <c r="BI24" s="621"/>
      <c r="BJ24" s="621"/>
      <c r="BK24" s="621"/>
      <c r="BL24" s="621"/>
      <c r="BM24" s="621"/>
      <c r="BN24" s="622"/>
      <c r="BO24" s="673" t="s">
        <v>114</v>
      </c>
      <c r="BP24" s="673"/>
      <c r="BQ24" s="673"/>
      <c r="BR24" s="673"/>
      <c r="BS24" s="626" t="s">
        <v>114</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3635120</v>
      </c>
      <c r="CS24" s="671"/>
      <c r="CT24" s="671"/>
      <c r="CU24" s="671"/>
      <c r="CV24" s="671"/>
      <c r="CW24" s="671"/>
      <c r="CX24" s="671"/>
      <c r="CY24" s="718"/>
      <c r="CZ24" s="722">
        <v>43.1</v>
      </c>
      <c r="DA24" s="723"/>
      <c r="DB24" s="723"/>
      <c r="DC24" s="724"/>
      <c r="DD24" s="717">
        <v>3022849</v>
      </c>
      <c r="DE24" s="671"/>
      <c r="DF24" s="671"/>
      <c r="DG24" s="671"/>
      <c r="DH24" s="671"/>
      <c r="DI24" s="671"/>
      <c r="DJ24" s="671"/>
      <c r="DK24" s="718"/>
      <c r="DL24" s="717">
        <v>2531055</v>
      </c>
      <c r="DM24" s="671"/>
      <c r="DN24" s="671"/>
      <c r="DO24" s="671"/>
      <c r="DP24" s="671"/>
      <c r="DQ24" s="671"/>
      <c r="DR24" s="671"/>
      <c r="DS24" s="671"/>
      <c r="DT24" s="671"/>
      <c r="DU24" s="671"/>
      <c r="DV24" s="718"/>
      <c r="DW24" s="719">
        <v>47.9</v>
      </c>
      <c r="DX24" s="688"/>
      <c r="DY24" s="688"/>
      <c r="DZ24" s="688"/>
      <c r="EA24" s="688"/>
      <c r="EB24" s="688"/>
      <c r="EC24" s="720"/>
    </row>
    <row r="25" spans="2:133" ht="11.25" customHeight="1">
      <c r="B25" s="617" t="s">
        <v>274</v>
      </c>
      <c r="C25" s="618"/>
      <c r="D25" s="618"/>
      <c r="E25" s="618"/>
      <c r="F25" s="618"/>
      <c r="G25" s="618"/>
      <c r="H25" s="618"/>
      <c r="I25" s="618"/>
      <c r="J25" s="618"/>
      <c r="K25" s="618"/>
      <c r="L25" s="618"/>
      <c r="M25" s="618"/>
      <c r="N25" s="618"/>
      <c r="O25" s="618"/>
      <c r="P25" s="618"/>
      <c r="Q25" s="619"/>
      <c r="R25" s="620">
        <v>478890</v>
      </c>
      <c r="S25" s="621"/>
      <c r="T25" s="621"/>
      <c r="U25" s="621"/>
      <c r="V25" s="621"/>
      <c r="W25" s="621"/>
      <c r="X25" s="621"/>
      <c r="Y25" s="622"/>
      <c r="Z25" s="673">
        <v>5.5</v>
      </c>
      <c r="AA25" s="673"/>
      <c r="AB25" s="673"/>
      <c r="AC25" s="673"/>
      <c r="AD25" s="674" t="s">
        <v>114</v>
      </c>
      <c r="AE25" s="674"/>
      <c r="AF25" s="674"/>
      <c r="AG25" s="674"/>
      <c r="AH25" s="674"/>
      <c r="AI25" s="674"/>
      <c r="AJ25" s="674"/>
      <c r="AK25" s="674"/>
      <c r="AL25" s="643" t="s">
        <v>114</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114</v>
      </c>
      <c r="BH25" s="621"/>
      <c r="BI25" s="621"/>
      <c r="BJ25" s="621"/>
      <c r="BK25" s="621"/>
      <c r="BL25" s="621"/>
      <c r="BM25" s="621"/>
      <c r="BN25" s="622"/>
      <c r="BO25" s="673" t="s">
        <v>114</v>
      </c>
      <c r="BP25" s="673"/>
      <c r="BQ25" s="673"/>
      <c r="BR25" s="673"/>
      <c r="BS25" s="626" t="s">
        <v>114</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1067358</v>
      </c>
      <c r="CS25" s="639"/>
      <c r="CT25" s="639"/>
      <c r="CU25" s="639"/>
      <c r="CV25" s="639"/>
      <c r="CW25" s="639"/>
      <c r="CX25" s="639"/>
      <c r="CY25" s="640"/>
      <c r="CZ25" s="623">
        <v>12.7</v>
      </c>
      <c r="DA25" s="641"/>
      <c r="DB25" s="641"/>
      <c r="DC25" s="642"/>
      <c r="DD25" s="626">
        <v>995031</v>
      </c>
      <c r="DE25" s="639"/>
      <c r="DF25" s="639"/>
      <c r="DG25" s="639"/>
      <c r="DH25" s="639"/>
      <c r="DI25" s="639"/>
      <c r="DJ25" s="639"/>
      <c r="DK25" s="640"/>
      <c r="DL25" s="626">
        <v>985998</v>
      </c>
      <c r="DM25" s="639"/>
      <c r="DN25" s="639"/>
      <c r="DO25" s="639"/>
      <c r="DP25" s="639"/>
      <c r="DQ25" s="639"/>
      <c r="DR25" s="639"/>
      <c r="DS25" s="639"/>
      <c r="DT25" s="639"/>
      <c r="DU25" s="639"/>
      <c r="DV25" s="640"/>
      <c r="DW25" s="643">
        <v>18.600000000000001</v>
      </c>
      <c r="DX25" s="644"/>
      <c r="DY25" s="644"/>
      <c r="DZ25" s="644"/>
      <c r="EA25" s="644"/>
      <c r="EB25" s="644"/>
      <c r="EC25" s="645"/>
    </row>
    <row r="26" spans="2:133" ht="11.25" customHeight="1">
      <c r="B26" s="714" t="s">
        <v>277</v>
      </c>
      <c r="C26" s="715"/>
      <c r="D26" s="715"/>
      <c r="E26" s="715"/>
      <c r="F26" s="715"/>
      <c r="G26" s="715"/>
      <c r="H26" s="715"/>
      <c r="I26" s="715"/>
      <c r="J26" s="715"/>
      <c r="K26" s="715"/>
      <c r="L26" s="715"/>
      <c r="M26" s="715"/>
      <c r="N26" s="715"/>
      <c r="O26" s="715"/>
      <c r="P26" s="715"/>
      <c r="Q26" s="716"/>
      <c r="R26" s="620" t="s">
        <v>114</v>
      </c>
      <c r="S26" s="621"/>
      <c r="T26" s="621"/>
      <c r="U26" s="621"/>
      <c r="V26" s="621"/>
      <c r="W26" s="621"/>
      <c r="X26" s="621"/>
      <c r="Y26" s="622"/>
      <c r="Z26" s="673" t="s">
        <v>114</v>
      </c>
      <c r="AA26" s="673"/>
      <c r="AB26" s="673"/>
      <c r="AC26" s="673"/>
      <c r="AD26" s="674" t="s">
        <v>114</v>
      </c>
      <c r="AE26" s="674"/>
      <c r="AF26" s="674"/>
      <c r="AG26" s="674"/>
      <c r="AH26" s="674"/>
      <c r="AI26" s="674"/>
      <c r="AJ26" s="674"/>
      <c r="AK26" s="674"/>
      <c r="AL26" s="643" t="s">
        <v>114</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114</v>
      </c>
      <c r="BH26" s="621"/>
      <c r="BI26" s="621"/>
      <c r="BJ26" s="621"/>
      <c r="BK26" s="621"/>
      <c r="BL26" s="621"/>
      <c r="BM26" s="621"/>
      <c r="BN26" s="622"/>
      <c r="BO26" s="673" t="s">
        <v>114</v>
      </c>
      <c r="BP26" s="673"/>
      <c r="BQ26" s="673"/>
      <c r="BR26" s="673"/>
      <c r="BS26" s="626" t="s">
        <v>114</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709500</v>
      </c>
      <c r="CS26" s="621"/>
      <c r="CT26" s="621"/>
      <c r="CU26" s="621"/>
      <c r="CV26" s="621"/>
      <c r="CW26" s="621"/>
      <c r="CX26" s="621"/>
      <c r="CY26" s="622"/>
      <c r="CZ26" s="623">
        <v>8.4</v>
      </c>
      <c r="DA26" s="641"/>
      <c r="DB26" s="641"/>
      <c r="DC26" s="642"/>
      <c r="DD26" s="626">
        <v>639319</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c r="B27" s="617" t="s">
        <v>280</v>
      </c>
      <c r="C27" s="618"/>
      <c r="D27" s="618"/>
      <c r="E27" s="618"/>
      <c r="F27" s="618"/>
      <c r="G27" s="618"/>
      <c r="H27" s="618"/>
      <c r="I27" s="618"/>
      <c r="J27" s="618"/>
      <c r="K27" s="618"/>
      <c r="L27" s="618"/>
      <c r="M27" s="618"/>
      <c r="N27" s="618"/>
      <c r="O27" s="618"/>
      <c r="P27" s="618"/>
      <c r="Q27" s="619"/>
      <c r="R27" s="620">
        <v>431238</v>
      </c>
      <c r="S27" s="621"/>
      <c r="T27" s="621"/>
      <c r="U27" s="621"/>
      <c r="V27" s="621"/>
      <c r="W27" s="621"/>
      <c r="X27" s="621"/>
      <c r="Y27" s="622"/>
      <c r="Z27" s="673">
        <v>5</v>
      </c>
      <c r="AA27" s="673"/>
      <c r="AB27" s="673"/>
      <c r="AC27" s="673"/>
      <c r="AD27" s="674" t="s">
        <v>114</v>
      </c>
      <c r="AE27" s="674"/>
      <c r="AF27" s="674"/>
      <c r="AG27" s="674"/>
      <c r="AH27" s="674"/>
      <c r="AI27" s="674"/>
      <c r="AJ27" s="674"/>
      <c r="AK27" s="674"/>
      <c r="AL27" s="643" t="s">
        <v>114</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1759585</v>
      </c>
      <c r="BH27" s="621"/>
      <c r="BI27" s="621"/>
      <c r="BJ27" s="621"/>
      <c r="BK27" s="621"/>
      <c r="BL27" s="621"/>
      <c r="BM27" s="621"/>
      <c r="BN27" s="622"/>
      <c r="BO27" s="673">
        <v>100</v>
      </c>
      <c r="BP27" s="673"/>
      <c r="BQ27" s="673"/>
      <c r="BR27" s="673"/>
      <c r="BS27" s="626">
        <v>65735</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946102</v>
      </c>
      <c r="CS27" s="639"/>
      <c r="CT27" s="639"/>
      <c r="CU27" s="639"/>
      <c r="CV27" s="639"/>
      <c r="CW27" s="639"/>
      <c r="CX27" s="639"/>
      <c r="CY27" s="640"/>
      <c r="CZ27" s="623">
        <v>11.2</v>
      </c>
      <c r="DA27" s="641"/>
      <c r="DB27" s="641"/>
      <c r="DC27" s="642"/>
      <c r="DD27" s="626">
        <v>438818</v>
      </c>
      <c r="DE27" s="639"/>
      <c r="DF27" s="639"/>
      <c r="DG27" s="639"/>
      <c r="DH27" s="639"/>
      <c r="DI27" s="639"/>
      <c r="DJ27" s="639"/>
      <c r="DK27" s="640"/>
      <c r="DL27" s="626">
        <v>419361</v>
      </c>
      <c r="DM27" s="639"/>
      <c r="DN27" s="639"/>
      <c r="DO27" s="639"/>
      <c r="DP27" s="639"/>
      <c r="DQ27" s="639"/>
      <c r="DR27" s="639"/>
      <c r="DS27" s="639"/>
      <c r="DT27" s="639"/>
      <c r="DU27" s="639"/>
      <c r="DV27" s="640"/>
      <c r="DW27" s="643">
        <v>7.9</v>
      </c>
      <c r="DX27" s="644"/>
      <c r="DY27" s="644"/>
      <c r="DZ27" s="644"/>
      <c r="EA27" s="644"/>
      <c r="EB27" s="644"/>
      <c r="EC27" s="645"/>
    </row>
    <row r="28" spans="2:133" ht="11.25" customHeight="1">
      <c r="B28" s="617" t="s">
        <v>283</v>
      </c>
      <c r="C28" s="618"/>
      <c r="D28" s="618"/>
      <c r="E28" s="618"/>
      <c r="F28" s="618"/>
      <c r="G28" s="618"/>
      <c r="H28" s="618"/>
      <c r="I28" s="618"/>
      <c r="J28" s="618"/>
      <c r="K28" s="618"/>
      <c r="L28" s="618"/>
      <c r="M28" s="618"/>
      <c r="N28" s="618"/>
      <c r="O28" s="618"/>
      <c r="P28" s="618"/>
      <c r="Q28" s="619"/>
      <c r="R28" s="620">
        <v>87276</v>
      </c>
      <c r="S28" s="621"/>
      <c r="T28" s="621"/>
      <c r="U28" s="621"/>
      <c r="V28" s="621"/>
      <c r="W28" s="621"/>
      <c r="X28" s="621"/>
      <c r="Y28" s="622"/>
      <c r="Z28" s="673">
        <v>1</v>
      </c>
      <c r="AA28" s="673"/>
      <c r="AB28" s="673"/>
      <c r="AC28" s="673"/>
      <c r="AD28" s="674">
        <v>7053</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1621660</v>
      </c>
      <c r="CS28" s="621"/>
      <c r="CT28" s="621"/>
      <c r="CU28" s="621"/>
      <c r="CV28" s="621"/>
      <c r="CW28" s="621"/>
      <c r="CX28" s="621"/>
      <c r="CY28" s="622"/>
      <c r="CZ28" s="623">
        <v>19.2</v>
      </c>
      <c r="DA28" s="641"/>
      <c r="DB28" s="641"/>
      <c r="DC28" s="642"/>
      <c r="DD28" s="626">
        <v>1589000</v>
      </c>
      <c r="DE28" s="621"/>
      <c r="DF28" s="621"/>
      <c r="DG28" s="621"/>
      <c r="DH28" s="621"/>
      <c r="DI28" s="621"/>
      <c r="DJ28" s="621"/>
      <c r="DK28" s="622"/>
      <c r="DL28" s="626">
        <v>1125696</v>
      </c>
      <c r="DM28" s="621"/>
      <c r="DN28" s="621"/>
      <c r="DO28" s="621"/>
      <c r="DP28" s="621"/>
      <c r="DQ28" s="621"/>
      <c r="DR28" s="621"/>
      <c r="DS28" s="621"/>
      <c r="DT28" s="621"/>
      <c r="DU28" s="621"/>
      <c r="DV28" s="622"/>
      <c r="DW28" s="643">
        <v>21.3</v>
      </c>
      <c r="DX28" s="644"/>
      <c r="DY28" s="644"/>
      <c r="DZ28" s="644"/>
      <c r="EA28" s="644"/>
      <c r="EB28" s="644"/>
      <c r="EC28" s="645"/>
    </row>
    <row r="29" spans="2:133" ht="11.25" customHeight="1">
      <c r="B29" s="617" t="s">
        <v>285</v>
      </c>
      <c r="C29" s="618"/>
      <c r="D29" s="618"/>
      <c r="E29" s="618"/>
      <c r="F29" s="618"/>
      <c r="G29" s="618"/>
      <c r="H29" s="618"/>
      <c r="I29" s="618"/>
      <c r="J29" s="618"/>
      <c r="K29" s="618"/>
      <c r="L29" s="618"/>
      <c r="M29" s="618"/>
      <c r="N29" s="618"/>
      <c r="O29" s="618"/>
      <c r="P29" s="618"/>
      <c r="Q29" s="619"/>
      <c r="R29" s="620">
        <v>7549</v>
      </c>
      <c r="S29" s="621"/>
      <c r="T29" s="621"/>
      <c r="U29" s="621"/>
      <c r="V29" s="621"/>
      <c r="W29" s="621"/>
      <c r="X29" s="621"/>
      <c r="Y29" s="622"/>
      <c r="Z29" s="673">
        <v>0.1</v>
      </c>
      <c r="AA29" s="673"/>
      <c r="AB29" s="673"/>
      <c r="AC29" s="673"/>
      <c r="AD29" s="674" t="s">
        <v>114</v>
      </c>
      <c r="AE29" s="674"/>
      <c r="AF29" s="674"/>
      <c r="AG29" s="674"/>
      <c r="AH29" s="674"/>
      <c r="AI29" s="674"/>
      <c r="AJ29" s="674"/>
      <c r="AK29" s="674"/>
      <c r="AL29" s="643" t="s">
        <v>114</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59</v>
      </c>
      <c r="CG29" s="654"/>
      <c r="CH29" s="654"/>
      <c r="CI29" s="654"/>
      <c r="CJ29" s="654"/>
      <c r="CK29" s="654"/>
      <c r="CL29" s="654"/>
      <c r="CM29" s="654"/>
      <c r="CN29" s="654"/>
      <c r="CO29" s="654"/>
      <c r="CP29" s="654"/>
      <c r="CQ29" s="655"/>
      <c r="CR29" s="620">
        <v>1621660</v>
      </c>
      <c r="CS29" s="639"/>
      <c r="CT29" s="639"/>
      <c r="CU29" s="639"/>
      <c r="CV29" s="639"/>
      <c r="CW29" s="639"/>
      <c r="CX29" s="639"/>
      <c r="CY29" s="640"/>
      <c r="CZ29" s="623">
        <v>19.2</v>
      </c>
      <c r="DA29" s="641"/>
      <c r="DB29" s="641"/>
      <c r="DC29" s="642"/>
      <c r="DD29" s="626">
        <v>1589000</v>
      </c>
      <c r="DE29" s="639"/>
      <c r="DF29" s="639"/>
      <c r="DG29" s="639"/>
      <c r="DH29" s="639"/>
      <c r="DI29" s="639"/>
      <c r="DJ29" s="639"/>
      <c r="DK29" s="640"/>
      <c r="DL29" s="626">
        <v>1125696</v>
      </c>
      <c r="DM29" s="639"/>
      <c r="DN29" s="639"/>
      <c r="DO29" s="639"/>
      <c r="DP29" s="639"/>
      <c r="DQ29" s="639"/>
      <c r="DR29" s="639"/>
      <c r="DS29" s="639"/>
      <c r="DT29" s="639"/>
      <c r="DU29" s="639"/>
      <c r="DV29" s="640"/>
      <c r="DW29" s="643">
        <v>21.3</v>
      </c>
      <c r="DX29" s="644"/>
      <c r="DY29" s="644"/>
      <c r="DZ29" s="644"/>
      <c r="EA29" s="644"/>
      <c r="EB29" s="644"/>
      <c r="EC29" s="645"/>
    </row>
    <row r="30" spans="2:133" ht="11.25" customHeight="1">
      <c r="B30" s="617" t="s">
        <v>289</v>
      </c>
      <c r="C30" s="618"/>
      <c r="D30" s="618"/>
      <c r="E30" s="618"/>
      <c r="F30" s="618"/>
      <c r="G30" s="618"/>
      <c r="H30" s="618"/>
      <c r="I30" s="618"/>
      <c r="J30" s="618"/>
      <c r="K30" s="618"/>
      <c r="L30" s="618"/>
      <c r="M30" s="618"/>
      <c r="N30" s="618"/>
      <c r="O30" s="618"/>
      <c r="P30" s="618"/>
      <c r="Q30" s="619"/>
      <c r="R30" s="620">
        <v>545353</v>
      </c>
      <c r="S30" s="621"/>
      <c r="T30" s="621"/>
      <c r="U30" s="621"/>
      <c r="V30" s="621"/>
      <c r="W30" s="621"/>
      <c r="X30" s="621"/>
      <c r="Y30" s="622"/>
      <c r="Z30" s="673">
        <v>6.3</v>
      </c>
      <c r="AA30" s="673"/>
      <c r="AB30" s="673"/>
      <c r="AC30" s="673"/>
      <c r="AD30" s="674" t="s">
        <v>114</v>
      </c>
      <c r="AE30" s="674"/>
      <c r="AF30" s="674"/>
      <c r="AG30" s="674"/>
      <c r="AH30" s="674"/>
      <c r="AI30" s="674"/>
      <c r="AJ30" s="674"/>
      <c r="AK30" s="674"/>
      <c r="AL30" s="643" t="s">
        <v>114</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99</v>
      </c>
      <c r="BH30" s="687"/>
      <c r="BI30" s="687"/>
      <c r="BJ30" s="687"/>
      <c r="BK30" s="687"/>
      <c r="BL30" s="687"/>
      <c r="BM30" s="688">
        <v>93.6</v>
      </c>
      <c r="BN30" s="687"/>
      <c r="BO30" s="687"/>
      <c r="BP30" s="687"/>
      <c r="BQ30" s="689"/>
      <c r="BR30" s="686">
        <v>98.8</v>
      </c>
      <c r="BS30" s="687"/>
      <c r="BT30" s="687"/>
      <c r="BU30" s="687"/>
      <c r="BV30" s="687"/>
      <c r="BW30" s="687"/>
      <c r="BX30" s="688">
        <v>92.2</v>
      </c>
      <c r="BY30" s="687"/>
      <c r="BZ30" s="687"/>
      <c r="CA30" s="687"/>
      <c r="CB30" s="689"/>
      <c r="CD30" s="692"/>
      <c r="CE30" s="693"/>
      <c r="CF30" s="657" t="s">
        <v>292</v>
      </c>
      <c r="CG30" s="654"/>
      <c r="CH30" s="654"/>
      <c r="CI30" s="654"/>
      <c r="CJ30" s="654"/>
      <c r="CK30" s="654"/>
      <c r="CL30" s="654"/>
      <c r="CM30" s="654"/>
      <c r="CN30" s="654"/>
      <c r="CO30" s="654"/>
      <c r="CP30" s="654"/>
      <c r="CQ30" s="655"/>
      <c r="CR30" s="620">
        <v>1510720</v>
      </c>
      <c r="CS30" s="621"/>
      <c r="CT30" s="621"/>
      <c r="CU30" s="621"/>
      <c r="CV30" s="621"/>
      <c r="CW30" s="621"/>
      <c r="CX30" s="621"/>
      <c r="CY30" s="622"/>
      <c r="CZ30" s="623">
        <v>17.899999999999999</v>
      </c>
      <c r="DA30" s="641"/>
      <c r="DB30" s="641"/>
      <c r="DC30" s="642"/>
      <c r="DD30" s="626">
        <v>1478060</v>
      </c>
      <c r="DE30" s="621"/>
      <c r="DF30" s="621"/>
      <c r="DG30" s="621"/>
      <c r="DH30" s="621"/>
      <c r="DI30" s="621"/>
      <c r="DJ30" s="621"/>
      <c r="DK30" s="622"/>
      <c r="DL30" s="626">
        <v>1014759</v>
      </c>
      <c r="DM30" s="621"/>
      <c r="DN30" s="621"/>
      <c r="DO30" s="621"/>
      <c r="DP30" s="621"/>
      <c r="DQ30" s="621"/>
      <c r="DR30" s="621"/>
      <c r="DS30" s="621"/>
      <c r="DT30" s="621"/>
      <c r="DU30" s="621"/>
      <c r="DV30" s="622"/>
      <c r="DW30" s="643">
        <v>19.2</v>
      </c>
      <c r="DX30" s="644"/>
      <c r="DY30" s="644"/>
      <c r="DZ30" s="644"/>
      <c r="EA30" s="644"/>
      <c r="EB30" s="644"/>
      <c r="EC30" s="645"/>
    </row>
    <row r="31" spans="2:133" ht="11.25" customHeight="1">
      <c r="B31" s="617" t="s">
        <v>293</v>
      </c>
      <c r="C31" s="618"/>
      <c r="D31" s="618"/>
      <c r="E31" s="618"/>
      <c r="F31" s="618"/>
      <c r="G31" s="618"/>
      <c r="H31" s="618"/>
      <c r="I31" s="618"/>
      <c r="J31" s="618"/>
      <c r="K31" s="618"/>
      <c r="L31" s="618"/>
      <c r="M31" s="618"/>
      <c r="N31" s="618"/>
      <c r="O31" s="618"/>
      <c r="P31" s="618"/>
      <c r="Q31" s="619"/>
      <c r="R31" s="620">
        <v>417445</v>
      </c>
      <c r="S31" s="621"/>
      <c r="T31" s="621"/>
      <c r="U31" s="621"/>
      <c r="V31" s="621"/>
      <c r="W31" s="621"/>
      <c r="X31" s="621"/>
      <c r="Y31" s="622"/>
      <c r="Z31" s="673">
        <v>4.8</v>
      </c>
      <c r="AA31" s="673"/>
      <c r="AB31" s="673"/>
      <c r="AC31" s="673"/>
      <c r="AD31" s="674" t="s">
        <v>114</v>
      </c>
      <c r="AE31" s="674"/>
      <c r="AF31" s="674"/>
      <c r="AG31" s="674"/>
      <c r="AH31" s="674"/>
      <c r="AI31" s="674"/>
      <c r="AJ31" s="674"/>
      <c r="AK31" s="674"/>
      <c r="AL31" s="643" t="s">
        <v>114</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99.5</v>
      </c>
      <c r="BH31" s="639"/>
      <c r="BI31" s="639"/>
      <c r="BJ31" s="639"/>
      <c r="BK31" s="639"/>
      <c r="BL31" s="639"/>
      <c r="BM31" s="675">
        <v>98.6</v>
      </c>
      <c r="BN31" s="685"/>
      <c r="BO31" s="685"/>
      <c r="BP31" s="685"/>
      <c r="BQ31" s="649"/>
      <c r="BR31" s="684">
        <v>99.4</v>
      </c>
      <c r="BS31" s="639"/>
      <c r="BT31" s="639"/>
      <c r="BU31" s="639"/>
      <c r="BV31" s="639"/>
      <c r="BW31" s="639"/>
      <c r="BX31" s="675">
        <v>97.7</v>
      </c>
      <c r="BY31" s="685"/>
      <c r="BZ31" s="685"/>
      <c r="CA31" s="685"/>
      <c r="CB31" s="649"/>
      <c r="CD31" s="692"/>
      <c r="CE31" s="693"/>
      <c r="CF31" s="657" t="s">
        <v>296</v>
      </c>
      <c r="CG31" s="654"/>
      <c r="CH31" s="654"/>
      <c r="CI31" s="654"/>
      <c r="CJ31" s="654"/>
      <c r="CK31" s="654"/>
      <c r="CL31" s="654"/>
      <c r="CM31" s="654"/>
      <c r="CN31" s="654"/>
      <c r="CO31" s="654"/>
      <c r="CP31" s="654"/>
      <c r="CQ31" s="655"/>
      <c r="CR31" s="620">
        <v>110940</v>
      </c>
      <c r="CS31" s="639"/>
      <c r="CT31" s="639"/>
      <c r="CU31" s="639"/>
      <c r="CV31" s="639"/>
      <c r="CW31" s="639"/>
      <c r="CX31" s="639"/>
      <c r="CY31" s="640"/>
      <c r="CZ31" s="623">
        <v>1.3</v>
      </c>
      <c r="DA31" s="641"/>
      <c r="DB31" s="641"/>
      <c r="DC31" s="642"/>
      <c r="DD31" s="626">
        <v>110940</v>
      </c>
      <c r="DE31" s="639"/>
      <c r="DF31" s="639"/>
      <c r="DG31" s="639"/>
      <c r="DH31" s="639"/>
      <c r="DI31" s="639"/>
      <c r="DJ31" s="639"/>
      <c r="DK31" s="640"/>
      <c r="DL31" s="626">
        <v>110937</v>
      </c>
      <c r="DM31" s="639"/>
      <c r="DN31" s="639"/>
      <c r="DO31" s="639"/>
      <c r="DP31" s="639"/>
      <c r="DQ31" s="639"/>
      <c r="DR31" s="639"/>
      <c r="DS31" s="639"/>
      <c r="DT31" s="639"/>
      <c r="DU31" s="639"/>
      <c r="DV31" s="640"/>
      <c r="DW31" s="643">
        <v>2.1</v>
      </c>
      <c r="DX31" s="644"/>
      <c r="DY31" s="644"/>
      <c r="DZ31" s="644"/>
      <c r="EA31" s="644"/>
      <c r="EB31" s="644"/>
      <c r="EC31" s="645"/>
    </row>
    <row r="32" spans="2:133" ht="11.25" customHeight="1">
      <c r="B32" s="617" t="s">
        <v>297</v>
      </c>
      <c r="C32" s="618"/>
      <c r="D32" s="618"/>
      <c r="E32" s="618"/>
      <c r="F32" s="618"/>
      <c r="G32" s="618"/>
      <c r="H32" s="618"/>
      <c r="I32" s="618"/>
      <c r="J32" s="618"/>
      <c r="K32" s="618"/>
      <c r="L32" s="618"/>
      <c r="M32" s="618"/>
      <c r="N32" s="618"/>
      <c r="O32" s="618"/>
      <c r="P32" s="618"/>
      <c r="Q32" s="619"/>
      <c r="R32" s="620">
        <v>70780</v>
      </c>
      <c r="S32" s="621"/>
      <c r="T32" s="621"/>
      <c r="U32" s="621"/>
      <c r="V32" s="621"/>
      <c r="W32" s="621"/>
      <c r="X32" s="621"/>
      <c r="Y32" s="622"/>
      <c r="Z32" s="673">
        <v>0.8</v>
      </c>
      <c r="AA32" s="673"/>
      <c r="AB32" s="673"/>
      <c r="AC32" s="673"/>
      <c r="AD32" s="674">
        <v>357</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98.3</v>
      </c>
      <c r="BH32" s="605"/>
      <c r="BI32" s="605"/>
      <c r="BJ32" s="605"/>
      <c r="BK32" s="605"/>
      <c r="BL32" s="605"/>
      <c r="BM32" s="668">
        <v>87.7</v>
      </c>
      <c r="BN32" s="605"/>
      <c r="BO32" s="605"/>
      <c r="BP32" s="605"/>
      <c r="BQ32" s="662"/>
      <c r="BR32" s="683">
        <v>98.2</v>
      </c>
      <c r="BS32" s="605"/>
      <c r="BT32" s="605"/>
      <c r="BU32" s="605"/>
      <c r="BV32" s="605"/>
      <c r="BW32" s="605"/>
      <c r="BX32" s="668">
        <v>86.8</v>
      </c>
      <c r="BY32" s="605"/>
      <c r="BZ32" s="605"/>
      <c r="CA32" s="605"/>
      <c r="CB32" s="662"/>
      <c r="CD32" s="694"/>
      <c r="CE32" s="695"/>
      <c r="CF32" s="657" t="s">
        <v>299</v>
      </c>
      <c r="CG32" s="654"/>
      <c r="CH32" s="654"/>
      <c r="CI32" s="654"/>
      <c r="CJ32" s="654"/>
      <c r="CK32" s="654"/>
      <c r="CL32" s="654"/>
      <c r="CM32" s="654"/>
      <c r="CN32" s="654"/>
      <c r="CO32" s="654"/>
      <c r="CP32" s="654"/>
      <c r="CQ32" s="655"/>
      <c r="CR32" s="620" t="s">
        <v>114</v>
      </c>
      <c r="CS32" s="621"/>
      <c r="CT32" s="621"/>
      <c r="CU32" s="621"/>
      <c r="CV32" s="621"/>
      <c r="CW32" s="621"/>
      <c r="CX32" s="621"/>
      <c r="CY32" s="622"/>
      <c r="CZ32" s="623" t="s">
        <v>114</v>
      </c>
      <c r="DA32" s="641"/>
      <c r="DB32" s="641"/>
      <c r="DC32" s="642"/>
      <c r="DD32" s="626" t="s">
        <v>114</v>
      </c>
      <c r="DE32" s="621"/>
      <c r="DF32" s="621"/>
      <c r="DG32" s="621"/>
      <c r="DH32" s="621"/>
      <c r="DI32" s="621"/>
      <c r="DJ32" s="621"/>
      <c r="DK32" s="622"/>
      <c r="DL32" s="626" t="s">
        <v>114</v>
      </c>
      <c r="DM32" s="621"/>
      <c r="DN32" s="621"/>
      <c r="DO32" s="621"/>
      <c r="DP32" s="621"/>
      <c r="DQ32" s="621"/>
      <c r="DR32" s="621"/>
      <c r="DS32" s="621"/>
      <c r="DT32" s="621"/>
      <c r="DU32" s="621"/>
      <c r="DV32" s="622"/>
      <c r="DW32" s="643" t="s">
        <v>114</v>
      </c>
      <c r="DX32" s="644"/>
      <c r="DY32" s="644"/>
      <c r="DZ32" s="644"/>
      <c r="EA32" s="644"/>
      <c r="EB32" s="644"/>
      <c r="EC32" s="645"/>
    </row>
    <row r="33" spans="2:133" ht="11.25" customHeight="1">
      <c r="B33" s="617" t="s">
        <v>300</v>
      </c>
      <c r="C33" s="618"/>
      <c r="D33" s="618"/>
      <c r="E33" s="618"/>
      <c r="F33" s="618"/>
      <c r="G33" s="618"/>
      <c r="H33" s="618"/>
      <c r="I33" s="618"/>
      <c r="J33" s="618"/>
      <c r="K33" s="618"/>
      <c r="L33" s="618"/>
      <c r="M33" s="618"/>
      <c r="N33" s="618"/>
      <c r="O33" s="618"/>
      <c r="P33" s="618"/>
      <c r="Q33" s="619"/>
      <c r="R33" s="620">
        <v>651100</v>
      </c>
      <c r="S33" s="621"/>
      <c r="T33" s="621"/>
      <c r="U33" s="621"/>
      <c r="V33" s="621"/>
      <c r="W33" s="621"/>
      <c r="X33" s="621"/>
      <c r="Y33" s="622"/>
      <c r="Z33" s="673">
        <v>7.5</v>
      </c>
      <c r="AA33" s="673"/>
      <c r="AB33" s="673"/>
      <c r="AC33" s="673"/>
      <c r="AD33" s="674" t="s">
        <v>114</v>
      </c>
      <c r="AE33" s="674"/>
      <c r="AF33" s="674"/>
      <c r="AG33" s="674"/>
      <c r="AH33" s="674"/>
      <c r="AI33" s="674"/>
      <c r="AJ33" s="674"/>
      <c r="AK33" s="674"/>
      <c r="AL33" s="643" t="s">
        <v>114</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4395183</v>
      </c>
      <c r="CS33" s="639"/>
      <c r="CT33" s="639"/>
      <c r="CU33" s="639"/>
      <c r="CV33" s="639"/>
      <c r="CW33" s="639"/>
      <c r="CX33" s="639"/>
      <c r="CY33" s="640"/>
      <c r="CZ33" s="623">
        <v>52.1</v>
      </c>
      <c r="DA33" s="641"/>
      <c r="DB33" s="641"/>
      <c r="DC33" s="642"/>
      <c r="DD33" s="626">
        <v>3125049</v>
      </c>
      <c r="DE33" s="639"/>
      <c r="DF33" s="639"/>
      <c r="DG33" s="639"/>
      <c r="DH33" s="639"/>
      <c r="DI33" s="639"/>
      <c r="DJ33" s="639"/>
      <c r="DK33" s="640"/>
      <c r="DL33" s="626">
        <v>2220375</v>
      </c>
      <c r="DM33" s="639"/>
      <c r="DN33" s="639"/>
      <c r="DO33" s="639"/>
      <c r="DP33" s="639"/>
      <c r="DQ33" s="639"/>
      <c r="DR33" s="639"/>
      <c r="DS33" s="639"/>
      <c r="DT33" s="639"/>
      <c r="DU33" s="639"/>
      <c r="DV33" s="640"/>
      <c r="DW33" s="643">
        <v>42</v>
      </c>
      <c r="DX33" s="644"/>
      <c r="DY33" s="644"/>
      <c r="DZ33" s="644"/>
      <c r="EA33" s="644"/>
      <c r="EB33" s="644"/>
      <c r="EC33" s="645"/>
    </row>
    <row r="34" spans="2:133" ht="11.25" customHeight="1">
      <c r="B34" s="617" t="s">
        <v>302</v>
      </c>
      <c r="C34" s="618"/>
      <c r="D34" s="618"/>
      <c r="E34" s="618"/>
      <c r="F34" s="618"/>
      <c r="G34" s="618"/>
      <c r="H34" s="618"/>
      <c r="I34" s="618"/>
      <c r="J34" s="618"/>
      <c r="K34" s="618"/>
      <c r="L34" s="618"/>
      <c r="M34" s="618"/>
      <c r="N34" s="618"/>
      <c r="O34" s="618"/>
      <c r="P34" s="618"/>
      <c r="Q34" s="619"/>
      <c r="R34" s="620" t="s">
        <v>114</v>
      </c>
      <c r="S34" s="621"/>
      <c r="T34" s="621"/>
      <c r="U34" s="621"/>
      <c r="V34" s="621"/>
      <c r="W34" s="621"/>
      <c r="X34" s="621"/>
      <c r="Y34" s="622"/>
      <c r="Z34" s="673" t="s">
        <v>114</v>
      </c>
      <c r="AA34" s="673"/>
      <c r="AB34" s="673"/>
      <c r="AC34" s="673"/>
      <c r="AD34" s="674" t="s">
        <v>114</v>
      </c>
      <c r="AE34" s="674"/>
      <c r="AF34" s="674"/>
      <c r="AG34" s="674"/>
      <c r="AH34" s="674"/>
      <c r="AI34" s="674"/>
      <c r="AJ34" s="674"/>
      <c r="AK34" s="674"/>
      <c r="AL34" s="643" t="s">
        <v>114</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930225</v>
      </c>
      <c r="CS34" s="621"/>
      <c r="CT34" s="621"/>
      <c r="CU34" s="621"/>
      <c r="CV34" s="621"/>
      <c r="CW34" s="621"/>
      <c r="CX34" s="621"/>
      <c r="CY34" s="622"/>
      <c r="CZ34" s="623">
        <v>11</v>
      </c>
      <c r="DA34" s="641"/>
      <c r="DB34" s="641"/>
      <c r="DC34" s="642"/>
      <c r="DD34" s="626">
        <v>671893</v>
      </c>
      <c r="DE34" s="621"/>
      <c r="DF34" s="621"/>
      <c r="DG34" s="621"/>
      <c r="DH34" s="621"/>
      <c r="DI34" s="621"/>
      <c r="DJ34" s="621"/>
      <c r="DK34" s="622"/>
      <c r="DL34" s="626">
        <v>572338</v>
      </c>
      <c r="DM34" s="621"/>
      <c r="DN34" s="621"/>
      <c r="DO34" s="621"/>
      <c r="DP34" s="621"/>
      <c r="DQ34" s="621"/>
      <c r="DR34" s="621"/>
      <c r="DS34" s="621"/>
      <c r="DT34" s="621"/>
      <c r="DU34" s="621"/>
      <c r="DV34" s="622"/>
      <c r="DW34" s="643">
        <v>10.8</v>
      </c>
      <c r="DX34" s="644"/>
      <c r="DY34" s="644"/>
      <c r="DZ34" s="644"/>
      <c r="EA34" s="644"/>
      <c r="EB34" s="644"/>
      <c r="EC34" s="645"/>
    </row>
    <row r="35" spans="2:133" ht="11.25" customHeight="1">
      <c r="B35" s="617" t="s">
        <v>306</v>
      </c>
      <c r="C35" s="618"/>
      <c r="D35" s="618"/>
      <c r="E35" s="618"/>
      <c r="F35" s="618"/>
      <c r="G35" s="618"/>
      <c r="H35" s="618"/>
      <c r="I35" s="618"/>
      <c r="J35" s="618"/>
      <c r="K35" s="618"/>
      <c r="L35" s="618"/>
      <c r="M35" s="618"/>
      <c r="N35" s="618"/>
      <c r="O35" s="618"/>
      <c r="P35" s="618"/>
      <c r="Q35" s="619"/>
      <c r="R35" s="620" t="s">
        <v>114</v>
      </c>
      <c r="S35" s="621"/>
      <c r="T35" s="621"/>
      <c r="U35" s="621"/>
      <c r="V35" s="621"/>
      <c r="W35" s="621"/>
      <c r="X35" s="621"/>
      <c r="Y35" s="622"/>
      <c r="Z35" s="673" t="s">
        <v>114</v>
      </c>
      <c r="AA35" s="673"/>
      <c r="AB35" s="673"/>
      <c r="AC35" s="673"/>
      <c r="AD35" s="674" t="s">
        <v>114</v>
      </c>
      <c r="AE35" s="674"/>
      <c r="AF35" s="674"/>
      <c r="AG35" s="674"/>
      <c r="AH35" s="674"/>
      <c r="AI35" s="674"/>
      <c r="AJ35" s="674"/>
      <c r="AK35" s="674"/>
      <c r="AL35" s="643" t="s">
        <v>114</v>
      </c>
      <c r="AM35" s="675"/>
      <c r="AN35" s="675"/>
      <c r="AO35" s="676"/>
      <c r="AP35" s="188"/>
      <c r="AQ35" s="677" t="s">
        <v>307</v>
      </c>
      <c r="AR35" s="678"/>
      <c r="AS35" s="678"/>
      <c r="AT35" s="678"/>
      <c r="AU35" s="678"/>
      <c r="AV35" s="678"/>
      <c r="AW35" s="678"/>
      <c r="AX35" s="678"/>
      <c r="AY35" s="679"/>
      <c r="AZ35" s="670">
        <v>1951863</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104937</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50291</v>
      </c>
      <c r="CS35" s="639"/>
      <c r="CT35" s="639"/>
      <c r="CU35" s="639"/>
      <c r="CV35" s="639"/>
      <c r="CW35" s="639"/>
      <c r="CX35" s="639"/>
      <c r="CY35" s="640"/>
      <c r="CZ35" s="623">
        <v>0.6</v>
      </c>
      <c r="DA35" s="641"/>
      <c r="DB35" s="641"/>
      <c r="DC35" s="642"/>
      <c r="DD35" s="626">
        <v>34264</v>
      </c>
      <c r="DE35" s="639"/>
      <c r="DF35" s="639"/>
      <c r="DG35" s="639"/>
      <c r="DH35" s="639"/>
      <c r="DI35" s="639"/>
      <c r="DJ35" s="639"/>
      <c r="DK35" s="640"/>
      <c r="DL35" s="626">
        <v>34246</v>
      </c>
      <c r="DM35" s="639"/>
      <c r="DN35" s="639"/>
      <c r="DO35" s="639"/>
      <c r="DP35" s="639"/>
      <c r="DQ35" s="639"/>
      <c r="DR35" s="639"/>
      <c r="DS35" s="639"/>
      <c r="DT35" s="639"/>
      <c r="DU35" s="639"/>
      <c r="DV35" s="640"/>
      <c r="DW35" s="643">
        <v>0.6</v>
      </c>
      <c r="DX35" s="644"/>
      <c r="DY35" s="644"/>
      <c r="DZ35" s="644"/>
      <c r="EA35" s="644"/>
      <c r="EB35" s="644"/>
      <c r="EC35" s="645"/>
    </row>
    <row r="36" spans="2:133" ht="11.25" customHeight="1">
      <c r="B36" s="601" t="s">
        <v>310</v>
      </c>
      <c r="C36" s="602"/>
      <c r="D36" s="602"/>
      <c r="E36" s="602"/>
      <c r="F36" s="602"/>
      <c r="G36" s="602"/>
      <c r="H36" s="602"/>
      <c r="I36" s="602"/>
      <c r="J36" s="602"/>
      <c r="K36" s="602"/>
      <c r="L36" s="602"/>
      <c r="M36" s="602"/>
      <c r="N36" s="602"/>
      <c r="O36" s="602"/>
      <c r="P36" s="602"/>
      <c r="Q36" s="603"/>
      <c r="R36" s="604">
        <v>8696838</v>
      </c>
      <c r="S36" s="661"/>
      <c r="T36" s="661"/>
      <c r="U36" s="661"/>
      <c r="V36" s="661"/>
      <c r="W36" s="661"/>
      <c r="X36" s="661"/>
      <c r="Y36" s="664"/>
      <c r="Z36" s="665">
        <v>100</v>
      </c>
      <c r="AA36" s="665"/>
      <c r="AB36" s="665"/>
      <c r="AC36" s="665"/>
      <c r="AD36" s="666">
        <v>5289481</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989332</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75590</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1746276</v>
      </c>
      <c r="CS36" s="621"/>
      <c r="CT36" s="621"/>
      <c r="CU36" s="621"/>
      <c r="CV36" s="621"/>
      <c r="CW36" s="621"/>
      <c r="CX36" s="621"/>
      <c r="CY36" s="622"/>
      <c r="CZ36" s="623">
        <v>20.7</v>
      </c>
      <c r="DA36" s="641"/>
      <c r="DB36" s="641"/>
      <c r="DC36" s="642"/>
      <c r="DD36" s="626">
        <v>1417803</v>
      </c>
      <c r="DE36" s="621"/>
      <c r="DF36" s="621"/>
      <c r="DG36" s="621"/>
      <c r="DH36" s="621"/>
      <c r="DI36" s="621"/>
      <c r="DJ36" s="621"/>
      <c r="DK36" s="622"/>
      <c r="DL36" s="626">
        <v>1135703</v>
      </c>
      <c r="DM36" s="621"/>
      <c r="DN36" s="621"/>
      <c r="DO36" s="621"/>
      <c r="DP36" s="621"/>
      <c r="DQ36" s="621"/>
      <c r="DR36" s="621"/>
      <c r="DS36" s="621"/>
      <c r="DT36" s="621"/>
      <c r="DU36" s="621"/>
      <c r="DV36" s="622"/>
      <c r="DW36" s="643">
        <v>21.5</v>
      </c>
      <c r="DX36" s="644"/>
      <c r="DY36" s="644"/>
      <c r="DZ36" s="644"/>
      <c r="EA36" s="644"/>
      <c r="EB36" s="644"/>
      <c r="EC36" s="645"/>
    </row>
    <row r="37" spans="2:133" ht="11.25" customHeight="1">
      <c r="AQ37" s="646" t="s">
        <v>314</v>
      </c>
      <c r="AR37" s="647"/>
      <c r="AS37" s="647"/>
      <c r="AT37" s="647"/>
      <c r="AU37" s="647"/>
      <c r="AV37" s="647"/>
      <c r="AW37" s="647"/>
      <c r="AX37" s="647"/>
      <c r="AY37" s="648"/>
      <c r="AZ37" s="620">
        <v>354349</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1822</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559153</v>
      </c>
      <c r="CS37" s="639"/>
      <c r="CT37" s="639"/>
      <c r="CU37" s="639"/>
      <c r="CV37" s="639"/>
      <c r="CW37" s="639"/>
      <c r="CX37" s="639"/>
      <c r="CY37" s="640"/>
      <c r="CZ37" s="623">
        <v>6.6</v>
      </c>
      <c r="DA37" s="641"/>
      <c r="DB37" s="641"/>
      <c r="DC37" s="642"/>
      <c r="DD37" s="626">
        <v>559153</v>
      </c>
      <c r="DE37" s="639"/>
      <c r="DF37" s="639"/>
      <c r="DG37" s="639"/>
      <c r="DH37" s="639"/>
      <c r="DI37" s="639"/>
      <c r="DJ37" s="639"/>
      <c r="DK37" s="640"/>
      <c r="DL37" s="626">
        <v>511507</v>
      </c>
      <c r="DM37" s="639"/>
      <c r="DN37" s="639"/>
      <c r="DO37" s="639"/>
      <c r="DP37" s="639"/>
      <c r="DQ37" s="639"/>
      <c r="DR37" s="639"/>
      <c r="DS37" s="639"/>
      <c r="DT37" s="639"/>
      <c r="DU37" s="639"/>
      <c r="DV37" s="640"/>
      <c r="DW37" s="643">
        <v>9.6999999999999993</v>
      </c>
      <c r="DX37" s="644"/>
      <c r="DY37" s="644"/>
      <c r="DZ37" s="644"/>
      <c r="EA37" s="644"/>
      <c r="EB37" s="644"/>
      <c r="EC37" s="645"/>
    </row>
    <row r="38" spans="2:133" ht="11.25" customHeight="1">
      <c r="AQ38" s="646" t="s">
        <v>317</v>
      </c>
      <c r="AR38" s="647"/>
      <c r="AS38" s="647"/>
      <c r="AT38" s="647"/>
      <c r="AU38" s="647"/>
      <c r="AV38" s="647"/>
      <c r="AW38" s="647"/>
      <c r="AX38" s="647"/>
      <c r="AY38" s="648"/>
      <c r="AZ38" s="620">
        <v>9919</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2924</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598263</v>
      </c>
      <c r="CS38" s="621"/>
      <c r="CT38" s="621"/>
      <c r="CU38" s="621"/>
      <c r="CV38" s="621"/>
      <c r="CW38" s="621"/>
      <c r="CX38" s="621"/>
      <c r="CY38" s="622"/>
      <c r="CZ38" s="623">
        <v>7.1</v>
      </c>
      <c r="DA38" s="641"/>
      <c r="DB38" s="641"/>
      <c r="DC38" s="642"/>
      <c r="DD38" s="626">
        <v>500667</v>
      </c>
      <c r="DE38" s="621"/>
      <c r="DF38" s="621"/>
      <c r="DG38" s="621"/>
      <c r="DH38" s="621"/>
      <c r="DI38" s="621"/>
      <c r="DJ38" s="621"/>
      <c r="DK38" s="622"/>
      <c r="DL38" s="626">
        <v>478088</v>
      </c>
      <c r="DM38" s="621"/>
      <c r="DN38" s="621"/>
      <c r="DO38" s="621"/>
      <c r="DP38" s="621"/>
      <c r="DQ38" s="621"/>
      <c r="DR38" s="621"/>
      <c r="DS38" s="621"/>
      <c r="DT38" s="621"/>
      <c r="DU38" s="621"/>
      <c r="DV38" s="622"/>
      <c r="DW38" s="643">
        <v>9</v>
      </c>
      <c r="DX38" s="644"/>
      <c r="DY38" s="644"/>
      <c r="DZ38" s="644"/>
      <c r="EA38" s="644"/>
      <c r="EB38" s="644"/>
      <c r="EC38" s="645"/>
    </row>
    <row r="39" spans="2:133" ht="11.25" customHeight="1">
      <c r="AQ39" s="646" t="s">
        <v>320</v>
      </c>
      <c r="AR39" s="647"/>
      <c r="AS39" s="647"/>
      <c r="AT39" s="647"/>
      <c r="AU39" s="647"/>
      <c r="AV39" s="647"/>
      <c r="AW39" s="647"/>
      <c r="AX39" s="647"/>
      <c r="AY39" s="648"/>
      <c r="AZ39" s="620" t="s">
        <v>321</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110</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545428</v>
      </c>
      <c r="CS39" s="639"/>
      <c r="CT39" s="639"/>
      <c r="CU39" s="639"/>
      <c r="CV39" s="639"/>
      <c r="CW39" s="639"/>
      <c r="CX39" s="639"/>
      <c r="CY39" s="640"/>
      <c r="CZ39" s="623">
        <v>6.5</v>
      </c>
      <c r="DA39" s="641"/>
      <c r="DB39" s="641"/>
      <c r="DC39" s="642"/>
      <c r="DD39" s="626">
        <v>500422</v>
      </c>
      <c r="DE39" s="639"/>
      <c r="DF39" s="639"/>
      <c r="DG39" s="639"/>
      <c r="DH39" s="639"/>
      <c r="DI39" s="639"/>
      <c r="DJ39" s="639"/>
      <c r="DK39" s="640"/>
      <c r="DL39" s="626" t="s">
        <v>321</v>
      </c>
      <c r="DM39" s="639"/>
      <c r="DN39" s="639"/>
      <c r="DO39" s="639"/>
      <c r="DP39" s="639"/>
      <c r="DQ39" s="639"/>
      <c r="DR39" s="639"/>
      <c r="DS39" s="639"/>
      <c r="DT39" s="639"/>
      <c r="DU39" s="639"/>
      <c r="DV39" s="640"/>
      <c r="DW39" s="643" t="s">
        <v>321</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112862</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157</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524700</v>
      </c>
      <c r="CS40" s="621"/>
      <c r="CT40" s="621"/>
      <c r="CU40" s="621"/>
      <c r="CV40" s="621"/>
      <c r="CW40" s="621"/>
      <c r="CX40" s="621"/>
      <c r="CY40" s="622"/>
      <c r="CZ40" s="623">
        <v>6.2</v>
      </c>
      <c r="DA40" s="641"/>
      <c r="DB40" s="641"/>
      <c r="DC40" s="642"/>
      <c r="DD40" s="626" t="s">
        <v>321</v>
      </c>
      <c r="DE40" s="621"/>
      <c r="DF40" s="621"/>
      <c r="DG40" s="621"/>
      <c r="DH40" s="621"/>
      <c r="DI40" s="621"/>
      <c r="DJ40" s="621"/>
      <c r="DK40" s="622"/>
      <c r="DL40" s="626" t="s">
        <v>321</v>
      </c>
      <c r="DM40" s="621"/>
      <c r="DN40" s="621"/>
      <c r="DO40" s="621"/>
      <c r="DP40" s="621"/>
      <c r="DQ40" s="621"/>
      <c r="DR40" s="621"/>
      <c r="DS40" s="621"/>
      <c r="DT40" s="621"/>
      <c r="DU40" s="621"/>
      <c r="DV40" s="622"/>
      <c r="DW40" s="643" t="s">
        <v>321</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485401</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399</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398175</v>
      </c>
      <c r="CS42" s="621"/>
      <c r="CT42" s="621"/>
      <c r="CU42" s="621"/>
      <c r="CV42" s="621"/>
      <c r="CW42" s="621"/>
      <c r="CX42" s="621"/>
      <c r="CY42" s="622"/>
      <c r="CZ42" s="623">
        <v>4.7</v>
      </c>
      <c r="DA42" s="624"/>
      <c r="DB42" s="624"/>
      <c r="DC42" s="625"/>
      <c r="DD42" s="626">
        <v>93623</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11311</v>
      </c>
      <c r="CS43" s="639"/>
      <c r="CT43" s="639"/>
      <c r="CU43" s="639"/>
      <c r="CV43" s="639"/>
      <c r="CW43" s="639"/>
      <c r="CX43" s="639"/>
      <c r="CY43" s="640"/>
      <c r="CZ43" s="623">
        <v>0.1</v>
      </c>
      <c r="DA43" s="641"/>
      <c r="DB43" s="641"/>
      <c r="DC43" s="642"/>
      <c r="DD43" s="626">
        <v>11311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336</v>
      </c>
      <c r="CD44" s="633" t="s">
        <v>288</v>
      </c>
      <c r="CE44" s="634"/>
      <c r="CF44" s="617" t="s">
        <v>337</v>
      </c>
      <c r="CG44" s="618"/>
      <c r="CH44" s="618"/>
      <c r="CI44" s="618"/>
      <c r="CJ44" s="618"/>
      <c r="CK44" s="618"/>
      <c r="CL44" s="618"/>
      <c r="CM44" s="618"/>
      <c r="CN44" s="618"/>
      <c r="CO44" s="618"/>
      <c r="CP44" s="618"/>
      <c r="CQ44" s="619"/>
      <c r="CR44" s="620">
        <v>397335</v>
      </c>
      <c r="CS44" s="621"/>
      <c r="CT44" s="621"/>
      <c r="CU44" s="621"/>
      <c r="CV44" s="621"/>
      <c r="CW44" s="621"/>
      <c r="CX44" s="621"/>
      <c r="CY44" s="622"/>
      <c r="CZ44" s="623">
        <v>4.7</v>
      </c>
      <c r="DA44" s="624"/>
      <c r="DB44" s="624"/>
      <c r="DC44" s="625"/>
      <c r="DD44" s="626">
        <v>92951</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338</v>
      </c>
      <c r="CG45" s="618"/>
      <c r="CH45" s="618"/>
      <c r="CI45" s="618"/>
      <c r="CJ45" s="618"/>
      <c r="CK45" s="618"/>
      <c r="CL45" s="618"/>
      <c r="CM45" s="618"/>
      <c r="CN45" s="618"/>
      <c r="CO45" s="618"/>
      <c r="CP45" s="618"/>
      <c r="CQ45" s="619"/>
      <c r="CR45" s="620">
        <v>181936</v>
      </c>
      <c r="CS45" s="639"/>
      <c r="CT45" s="639"/>
      <c r="CU45" s="639"/>
      <c r="CV45" s="639"/>
      <c r="CW45" s="639"/>
      <c r="CX45" s="639"/>
      <c r="CY45" s="640"/>
      <c r="CZ45" s="623">
        <v>2.2000000000000002</v>
      </c>
      <c r="DA45" s="641"/>
      <c r="DB45" s="641"/>
      <c r="DC45" s="642"/>
      <c r="DD45" s="626">
        <v>22502</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339</v>
      </c>
      <c r="CG46" s="618"/>
      <c r="CH46" s="618"/>
      <c r="CI46" s="618"/>
      <c r="CJ46" s="618"/>
      <c r="CK46" s="618"/>
      <c r="CL46" s="618"/>
      <c r="CM46" s="618"/>
      <c r="CN46" s="618"/>
      <c r="CO46" s="618"/>
      <c r="CP46" s="618"/>
      <c r="CQ46" s="619"/>
      <c r="CR46" s="620">
        <v>196072</v>
      </c>
      <c r="CS46" s="621"/>
      <c r="CT46" s="621"/>
      <c r="CU46" s="621"/>
      <c r="CV46" s="621"/>
      <c r="CW46" s="621"/>
      <c r="CX46" s="621"/>
      <c r="CY46" s="622"/>
      <c r="CZ46" s="623">
        <v>2.2999999999999998</v>
      </c>
      <c r="DA46" s="624"/>
      <c r="DB46" s="624"/>
      <c r="DC46" s="625"/>
      <c r="DD46" s="626">
        <v>66022</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340</v>
      </c>
      <c r="CG47" s="618"/>
      <c r="CH47" s="618"/>
      <c r="CI47" s="618"/>
      <c r="CJ47" s="618"/>
      <c r="CK47" s="618"/>
      <c r="CL47" s="618"/>
      <c r="CM47" s="618"/>
      <c r="CN47" s="618"/>
      <c r="CO47" s="618"/>
      <c r="CP47" s="618"/>
      <c r="CQ47" s="619"/>
      <c r="CR47" s="620">
        <v>840</v>
      </c>
      <c r="CS47" s="639"/>
      <c r="CT47" s="639"/>
      <c r="CU47" s="639"/>
      <c r="CV47" s="639"/>
      <c r="CW47" s="639"/>
      <c r="CX47" s="639"/>
      <c r="CY47" s="640"/>
      <c r="CZ47" s="623">
        <v>0</v>
      </c>
      <c r="DA47" s="641"/>
      <c r="DB47" s="641"/>
      <c r="DC47" s="642"/>
      <c r="DD47" s="626">
        <v>672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341</v>
      </c>
      <c r="CG48" s="618"/>
      <c r="CH48" s="618"/>
      <c r="CI48" s="618"/>
      <c r="CJ48" s="618"/>
      <c r="CK48" s="618"/>
      <c r="CL48" s="618"/>
      <c r="CM48" s="618"/>
      <c r="CN48" s="618"/>
      <c r="CO48" s="618"/>
      <c r="CP48" s="618"/>
      <c r="CQ48" s="619"/>
      <c r="CR48" s="620" t="s">
        <v>114</v>
      </c>
      <c r="CS48" s="621"/>
      <c r="CT48" s="621"/>
      <c r="CU48" s="621"/>
      <c r="CV48" s="621"/>
      <c r="CW48" s="621"/>
      <c r="CX48" s="621"/>
      <c r="CY48" s="622"/>
      <c r="CZ48" s="623" t="s">
        <v>114</v>
      </c>
      <c r="DA48" s="624"/>
      <c r="DB48" s="624"/>
      <c r="DC48" s="625"/>
      <c r="DD48" s="626" t="s">
        <v>114</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342</v>
      </c>
      <c r="CE49" s="602"/>
      <c r="CF49" s="602"/>
      <c r="CG49" s="602"/>
      <c r="CH49" s="602"/>
      <c r="CI49" s="602"/>
      <c r="CJ49" s="602"/>
      <c r="CK49" s="602"/>
      <c r="CL49" s="602"/>
      <c r="CM49" s="602"/>
      <c r="CN49" s="602"/>
      <c r="CO49" s="602"/>
      <c r="CP49" s="602"/>
      <c r="CQ49" s="603"/>
      <c r="CR49" s="604">
        <v>8428478</v>
      </c>
      <c r="CS49" s="605"/>
      <c r="CT49" s="605"/>
      <c r="CU49" s="605"/>
      <c r="CV49" s="605"/>
      <c r="CW49" s="605"/>
      <c r="CX49" s="605"/>
      <c r="CY49" s="606"/>
      <c r="CZ49" s="607">
        <v>100</v>
      </c>
      <c r="DA49" s="608"/>
      <c r="DB49" s="608"/>
      <c r="DC49" s="609"/>
      <c r="DD49" s="610">
        <v>6241521</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365</v>
      </c>
      <c r="C7" s="1080"/>
      <c r="D7" s="1080"/>
      <c r="E7" s="1080"/>
      <c r="F7" s="1080"/>
      <c r="G7" s="1080"/>
      <c r="H7" s="1080"/>
      <c r="I7" s="1080"/>
      <c r="J7" s="1080"/>
      <c r="K7" s="1080"/>
      <c r="L7" s="1080"/>
      <c r="M7" s="1080"/>
      <c r="N7" s="1080"/>
      <c r="O7" s="1080"/>
      <c r="P7" s="1081"/>
      <c r="Q7" s="1133">
        <v>8656</v>
      </c>
      <c r="R7" s="1134"/>
      <c r="S7" s="1134"/>
      <c r="T7" s="1134"/>
      <c r="U7" s="1134"/>
      <c r="V7" s="1134">
        <v>8388</v>
      </c>
      <c r="W7" s="1134"/>
      <c r="X7" s="1134"/>
      <c r="Y7" s="1134"/>
      <c r="Z7" s="1134"/>
      <c r="AA7" s="1134">
        <v>268</v>
      </c>
      <c r="AB7" s="1134"/>
      <c r="AC7" s="1134"/>
      <c r="AD7" s="1134"/>
      <c r="AE7" s="1135"/>
      <c r="AF7" s="1136">
        <v>266</v>
      </c>
      <c r="AG7" s="1137"/>
      <c r="AH7" s="1137"/>
      <c r="AI7" s="1137"/>
      <c r="AJ7" s="1138"/>
      <c r="AK7" s="1120">
        <v>542</v>
      </c>
      <c r="AL7" s="1121"/>
      <c r="AM7" s="1121"/>
      <c r="AN7" s="1121"/>
      <c r="AO7" s="1121"/>
      <c r="AP7" s="1121">
        <v>10571</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c r="A8" s="214">
        <v>2</v>
      </c>
      <c r="B8" s="1066" t="s">
        <v>366</v>
      </c>
      <c r="C8" s="1067"/>
      <c r="D8" s="1067"/>
      <c r="E8" s="1067"/>
      <c r="F8" s="1067"/>
      <c r="G8" s="1067"/>
      <c r="H8" s="1067"/>
      <c r="I8" s="1067"/>
      <c r="J8" s="1067"/>
      <c r="K8" s="1067"/>
      <c r="L8" s="1067"/>
      <c r="M8" s="1067"/>
      <c r="N8" s="1067"/>
      <c r="O8" s="1067"/>
      <c r="P8" s="1068"/>
      <c r="Q8" s="1072">
        <v>74</v>
      </c>
      <c r="R8" s="1073"/>
      <c r="S8" s="1073"/>
      <c r="T8" s="1073"/>
      <c r="U8" s="1073"/>
      <c r="V8" s="1073">
        <v>74</v>
      </c>
      <c r="W8" s="1073"/>
      <c r="X8" s="1073"/>
      <c r="Y8" s="1073"/>
      <c r="Z8" s="1073"/>
      <c r="AA8" s="1073">
        <v>0</v>
      </c>
      <c r="AB8" s="1073"/>
      <c r="AC8" s="1073"/>
      <c r="AD8" s="1073"/>
      <c r="AE8" s="1074"/>
      <c r="AF8" s="1048" t="s">
        <v>114</v>
      </c>
      <c r="AG8" s="1049"/>
      <c r="AH8" s="1049"/>
      <c r="AI8" s="1049"/>
      <c r="AJ8" s="1050"/>
      <c r="AK8" s="1115">
        <v>30</v>
      </c>
      <c r="AL8" s="1116"/>
      <c r="AM8" s="1116"/>
      <c r="AN8" s="1116"/>
      <c r="AO8" s="1116"/>
      <c r="AP8" s="1116">
        <v>0</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368</v>
      </c>
      <c r="B23" s="973" t="s">
        <v>369</v>
      </c>
      <c r="C23" s="974"/>
      <c r="D23" s="974"/>
      <c r="E23" s="974"/>
      <c r="F23" s="974"/>
      <c r="G23" s="974"/>
      <c r="H23" s="974"/>
      <c r="I23" s="974"/>
      <c r="J23" s="974"/>
      <c r="K23" s="974"/>
      <c r="L23" s="974"/>
      <c r="M23" s="974"/>
      <c r="N23" s="974"/>
      <c r="O23" s="974"/>
      <c r="P23" s="975"/>
      <c r="Q23" s="1097">
        <v>8730</v>
      </c>
      <c r="R23" s="1098"/>
      <c r="S23" s="1098"/>
      <c r="T23" s="1098"/>
      <c r="U23" s="1098"/>
      <c r="V23" s="1098">
        <v>8462</v>
      </c>
      <c r="W23" s="1098"/>
      <c r="X23" s="1098"/>
      <c r="Y23" s="1098"/>
      <c r="Z23" s="1098"/>
      <c r="AA23" s="1098">
        <v>268</v>
      </c>
      <c r="AB23" s="1098"/>
      <c r="AC23" s="1098"/>
      <c r="AD23" s="1098"/>
      <c r="AE23" s="1099"/>
      <c r="AF23" s="1100">
        <v>266</v>
      </c>
      <c r="AG23" s="1098"/>
      <c r="AH23" s="1098"/>
      <c r="AI23" s="1098"/>
      <c r="AJ23" s="1101"/>
      <c r="AK23" s="1102"/>
      <c r="AL23" s="1103"/>
      <c r="AM23" s="1103"/>
      <c r="AN23" s="1103"/>
      <c r="AO23" s="1103"/>
      <c r="AP23" s="1098">
        <v>10571</v>
      </c>
      <c r="AQ23" s="1098"/>
      <c r="AR23" s="1098"/>
      <c r="AS23" s="1098"/>
      <c r="AT23" s="1098"/>
      <c r="AU23" s="1104"/>
      <c r="AV23" s="1104"/>
      <c r="AW23" s="1104"/>
      <c r="AX23" s="1104"/>
      <c r="AY23" s="1105"/>
      <c r="AZ23" s="1094" t="s">
        <v>114</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348</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380</v>
      </c>
      <c r="C28" s="1080"/>
      <c r="D28" s="1080"/>
      <c r="E28" s="1080"/>
      <c r="F28" s="1080"/>
      <c r="G28" s="1080"/>
      <c r="H28" s="1080"/>
      <c r="I28" s="1080"/>
      <c r="J28" s="1080"/>
      <c r="K28" s="1080"/>
      <c r="L28" s="1080"/>
      <c r="M28" s="1080"/>
      <c r="N28" s="1080"/>
      <c r="O28" s="1080"/>
      <c r="P28" s="1081"/>
      <c r="Q28" s="1082">
        <v>1977</v>
      </c>
      <c r="R28" s="1083"/>
      <c r="S28" s="1083"/>
      <c r="T28" s="1083"/>
      <c r="U28" s="1083"/>
      <c r="V28" s="1083">
        <v>1872</v>
      </c>
      <c r="W28" s="1083"/>
      <c r="X28" s="1083"/>
      <c r="Y28" s="1083"/>
      <c r="Z28" s="1083"/>
      <c r="AA28" s="1083">
        <v>105</v>
      </c>
      <c r="AB28" s="1083"/>
      <c r="AC28" s="1083"/>
      <c r="AD28" s="1083"/>
      <c r="AE28" s="1084"/>
      <c r="AF28" s="1085">
        <v>105</v>
      </c>
      <c r="AG28" s="1083"/>
      <c r="AH28" s="1083"/>
      <c r="AI28" s="1083"/>
      <c r="AJ28" s="1086"/>
      <c r="AK28" s="1087">
        <v>113</v>
      </c>
      <c r="AL28" s="1075"/>
      <c r="AM28" s="1075"/>
      <c r="AN28" s="1075"/>
      <c r="AO28" s="1075"/>
      <c r="AP28" s="1075">
        <v>0</v>
      </c>
      <c r="AQ28" s="1075"/>
      <c r="AR28" s="1075"/>
      <c r="AS28" s="1075"/>
      <c r="AT28" s="1075"/>
      <c r="AU28" s="1075">
        <v>0</v>
      </c>
      <c r="AV28" s="1075"/>
      <c r="AW28" s="1075"/>
      <c r="AX28" s="1075"/>
      <c r="AY28" s="1075"/>
      <c r="AZ28" s="1076" t="s">
        <v>533</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381</v>
      </c>
      <c r="C29" s="1067"/>
      <c r="D29" s="1067"/>
      <c r="E29" s="1067"/>
      <c r="F29" s="1067"/>
      <c r="G29" s="1067"/>
      <c r="H29" s="1067"/>
      <c r="I29" s="1067"/>
      <c r="J29" s="1067"/>
      <c r="K29" s="1067"/>
      <c r="L29" s="1067"/>
      <c r="M29" s="1067"/>
      <c r="N29" s="1067"/>
      <c r="O29" s="1067"/>
      <c r="P29" s="1068"/>
      <c r="Q29" s="1072">
        <v>67</v>
      </c>
      <c r="R29" s="1073"/>
      <c r="S29" s="1073"/>
      <c r="T29" s="1073"/>
      <c r="U29" s="1073"/>
      <c r="V29" s="1073">
        <v>62</v>
      </c>
      <c r="W29" s="1073"/>
      <c r="X29" s="1073"/>
      <c r="Y29" s="1073"/>
      <c r="Z29" s="1073"/>
      <c r="AA29" s="1073">
        <v>5</v>
      </c>
      <c r="AB29" s="1073"/>
      <c r="AC29" s="1073"/>
      <c r="AD29" s="1073"/>
      <c r="AE29" s="1074"/>
      <c r="AF29" s="1048">
        <v>5</v>
      </c>
      <c r="AG29" s="1049"/>
      <c r="AH29" s="1049"/>
      <c r="AI29" s="1049"/>
      <c r="AJ29" s="1050"/>
      <c r="AK29" s="1009">
        <v>0</v>
      </c>
      <c r="AL29" s="1000"/>
      <c r="AM29" s="1000"/>
      <c r="AN29" s="1000"/>
      <c r="AO29" s="1000"/>
      <c r="AP29" s="1000">
        <v>0</v>
      </c>
      <c r="AQ29" s="1000"/>
      <c r="AR29" s="1000"/>
      <c r="AS29" s="1000"/>
      <c r="AT29" s="1000"/>
      <c r="AU29" s="1000">
        <v>0</v>
      </c>
      <c r="AV29" s="1000"/>
      <c r="AW29" s="1000"/>
      <c r="AX29" s="1000"/>
      <c r="AY29" s="1000"/>
      <c r="AZ29" s="1071" t="s">
        <v>533</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382</v>
      </c>
      <c r="C30" s="1067"/>
      <c r="D30" s="1067"/>
      <c r="E30" s="1067"/>
      <c r="F30" s="1067"/>
      <c r="G30" s="1067"/>
      <c r="H30" s="1067"/>
      <c r="I30" s="1067"/>
      <c r="J30" s="1067"/>
      <c r="K30" s="1067"/>
      <c r="L30" s="1067"/>
      <c r="M30" s="1067"/>
      <c r="N30" s="1067"/>
      <c r="O30" s="1067"/>
      <c r="P30" s="1068"/>
      <c r="Q30" s="1072">
        <v>1657</v>
      </c>
      <c r="R30" s="1073"/>
      <c r="S30" s="1073"/>
      <c r="T30" s="1073"/>
      <c r="U30" s="1073"/>
      <c r="V30" s="1073">
        <v>1621</v>
      </c>
      <c r="W30" s="1073"/>
      <c r="X30" s="1073"/>
      <c r="Y30" s="1073"/>
      <c r="Z30" s="1073"/>
      <c r="AA30" s="1073">
        <v>36</v>
      </c>
      <c r="AB30" s="1073"/>
      <c r="AC30" s="1073"/>
      <c r="AD30" s="1073"/>
      <c r="AE30" s="1074"/>
      <c r="AF30" s="1048">
        <v>36</v>
      </c>
      <c r="AG30" s="1049"/>
      <c r="AH30" s="1049"/>
      <c r="AI30" s="1049"/>
      <c r="AJ30" s="1050"/>
      <c r="AK30" s="1009">
        <v>241</v>
      </c>
      <c r="AL30" s="1000"/>
      <c r="AM30" s="1000"/>
      <c r="AN30" s="1000"/>
      <c r="AO30" s="1000"/>
      <c r="AP30" s="1000">
        <v>0</v>
      </c>
      <c r="AQ30" s="1000"/>
      <c r="AR30" s="1000"/>
      <c r="AS30" s="1000"/>
      <c r="AT30" s="1000"/>
      <c r="AU30" s="1000">
        <v>0</v>
      </c>
      <c r="AV30" s="1000"/>
      <c r="AW30" s="1000"/>
      <c r="AX30" s="1000"/>
      <c r="AY30" s="1000"/>
      <c r="AZ30" s="1071" t="s">
        <v>533</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383</v>
      </c>
      <c r="C31" s="1067"/>
      <c r="D31" s="1067"/>
      <c r="E31" s="1067"/>
      <c r="F31" s="1067"/>
      <c r="G31" s="1067"/>
      <c r="H31" s="1067"/>
      <c r="I31" s="1067"/>
      <c r="J31" s="1067"/>
      <c r="K31" s="1067"/>
      <c r="L31" s="1067"/>
      <c r="M31" s="1067"/>
      <c r="N31" s="1067"/>
      <c r="O31" s="1067"/>
      <c r="P31" s="1068"/>
      <c r="Q31" s="1072">
        <v>181</v>
      </c>
      <c r="R31" s="1073"/>
      <c r="S31" s="1073"/>
      <c r="T31" s="1073"/>
      <c r="U31" s="1073"/>
      <c r="V31" s="1073">
        <v>178</v>
      </c>
      <c r="W31" s="1073"/>
      <c r="X31" s="1073"/>
      <c r="Y31" s="1073"/>
      <c r="Z31" s="1073"/>
      <c r="AA31" s="1073">
        <v>3</v>
      </c>
      <c r="AB31" s="1073"/>
      <c r="AC31" s="1073"/>
      <c r="AD31" s="1073"/>
      <c r="AE31" s="1074"/>
      <c r="AF31" s="1048">
        <v>3</v>
      </c>
      <c r="AG31" s="1049"/>
      <c r="AH31" s="1049"/>
      <c r="AI31" s="1049"/>
      <c r="AJ31" s="1050"/>
      <c r="AK31" s="1009">
        <v>63</v>
      </c>
      <c r="AL31" s="1000"/>
      <c r="AM31" s="1000"/>
      <c r="AN31" s="1000"/>
      <c r="AO31" s="1000"/>
      <c r="AP31" s="1000">
        <v>0</v>
      </c>
      <c r="AQ31" s="1000"/>
      <c r="AR31" s="1000"/>
      <c r="AS31" s="1000"/>
      <c r="AT31" s="1000"/>
      <c r="AU31" s="1000">
        <v>0</v>
      </c>
      <c r="AV31" s="1000"/>
      <c r="AW31" s="1000"/>
      <c r="AX31" s="1000"/>
      <c r="AY31" s="1000"/>
      <c r="AZ31" s="1071" t="s">
        <v>533</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384</v>
      </c>
      <c r="C32" s="1067"/>
      <c r="D32" s="1067"/>
      <c r="E32" s="1067"/>
      <c r="F32" s="1067"/>
      <c r="G32" s="1067"/>
      <c r="H32" s="1067"/>
      <c r="I32" s="1067"/>
      <c r="J32" s="1067"/>
      <c r="K32" s="1067"/>
      <c r="L32" s="1067"/>
      <c r="M32" s="1067"/>
      <c r="N32" s="1067"/>
      <c r="O32" s="1067"/>
      <c r="P32" s="1068"/>
      <c r="Q32" s="1072">
        <v>321</v>
      </c>
      <c r="R32" s="1073"/>
      <c r="S32" s="1073"/>
      <c r="T32" s="1073"/>
      <c r="U32" s="1073"/>
      <c r="V32" s="1073">
        <v>308</v>
      </c>
      <c r="W32" s="1073"/>
      <c r="X32" s="1073"/>
      <c r="Y32" s="1073"/>
      <c r="Z32" s="1073"/>
      <c r="AA32" s="1073">
        <v>13</v>
      </c>
      <c r="AB32" s="1073"/>
      <c r="AC32" s="1073"/>
      <c r="AD32" s="1073"/>
      <c r="AE32" s="1074"/>
      <c r="AF32" s="1048">
        <v>716</v>
      </c>
      <c r="AG32" s="1049"/>
      <c r="AH32" s="1049"/>
      <c r="AI32" s="1049"/>
      <c r="AJ32" s="1050"/>
      <c r="AK32" s="1009">
        <v>10</v>
      </c>
      <c r="AL32" s="1000"/>
      <c r="AM32" s="1000"/>
      <c r="AN32" s="1000"/>
      <c r="AO32" s="1000"/>
      <c r="AP32" s="1000">
        <v>1386</v>
      </c>
      <c r="AQ32" s="1000"/>
      <c r="AR32" s="1000"/>
      <c r="AS32" s="1000"/>
      <c r="AT32" s="1000"/>
      <c r="AU32" s="1000">
        <v>369</v>
      </c>
      <c r="AV32" s="1000"/>
      <c r="AW32" s="1000"/>
      <c r="AX32" s="1000"/>
      <c r="AY32" s="1000"/>
      <c r="AZ32" s="1071" t="s">
        <v>533</v>
      </c>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386</v>
      </c>
      <c r="C33" s="1067"/>
      <c r="D33" s="1067"/>
      <c r="E33" s="1067"/>
      <c r="F33" s="1067"/>
      <c r="G33" s="1067"/>
      <c r="H33" s="1067"/>
      <c r="I33" s="1067"/>
      <c r="J33" s="1067"/>
      <c r="K33" s="1067"/>
      <c r="L33" s="1067"/>
      <c r="M33" s="1067"/>
      <c r="N33" s="1067"/>
      <c r="O33" s="1067"/>
      <c r="P33" s="1068"/>
      <c r="Q33" s="1072">
        <v>800</v>
      </c>
      <c r="R33" s="1073"/>
      <c r="S33" s="1073"/>
      <c r="T33" s="1073"/>
      <c r="U33" s="1073"/>
      <c r="V33" s="1073">
        <v>733</v>
      </c>
      <c r="W33" s="1073"/>
      <c r="X33" s="1073"/>
      <c r="Y33" s="1073"/>
      <c r="Z33" s="1073"/>
      <c r="AA33" s="1073">
        <v>67</v>
      </c>
      <c r="AB33" s="1073"/>
      <c r="AC33" s="1073"/>
      <c r="AD33" s="1073"/>
      <c r="AE33" s="1074"/>
      <c r="AF33" s="1048">
        <v>127</v>
      </c>
      <c r="AG33" s="1049"/>
      <c r="AH33" s="1049"/>
      <c r="AI33" s="1049"/>
      <c r="AJ33" s="1050"/>
      <c r="AK33" s="1009">
        <v>354</v>
      </c>
      <c r="AL33" s="1000"/>
      <c r="AM33" s="1000"/>
      <c r="AN33" s="1000"/>
      <c r="AO33" s="1000"/>
      <c r="AP33" s="1000">
        <v>7326</v>
      </c>
      <c r="AQ33" s="1000"/>
      <c r="AR33" s="1000"/>
      <c r="AS33" s="1000"/>
      <c r="AT33" s="1000"/>
      <c r="AU33" s="1000">
        <v>5406</v>
      </c>
      <c r="AV33" s="1000"/>
      <c r="AW33" s="1000"/>
      <c r="AX33" s="1000"/>
      <c r="AY33" s="1000"/>
      <c r="AZ33" s="1071" t="s">
        <v>533</v>
      </c>
      <c r="BA33" s="1071"/>
      <c r="BB33" s="1071"/>
      <c r="BC33" s="1071"/>
      <c r="BD33" s="1071"/>
      <c r="BE33" s="1061" t="s">
        <v>385</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387</v>
      </c>
      <c r="C34" s="1067"/>
      <c r="D34" s="1067"/>
      <c r="E34" s="1067"/>
      <c r="F34" s="1067"/>
      <c r="G34" s="1067"/>
      <c r="H34" s="1067"/>
      <c r="I34" s="1067"/>
      <c r="J34" s="1067"/>
      <c r="K34" s="1067"/>
      <c r="L34" s="1067"/>
      <c r="M34" s="1067"/>
      <c r="N34" s="1067"/>
      <c r="O34" s="1067"/>
      <c r="P34" s="1068"/>
      <c r="Q34" s="1072">
        <v>1101</v>
      </c>
      <c r="R34" s="1073"/>
      <c r="S34" s="1073"/>
      <c r="T34" s="1073"/>
      <c r="U34" s="1073"/>
      <c r="V34" s="1073">
        <v>1090</v>
      </c>
      <c r="W34" s="1073"/>
      <c r="X34" s="1073"/>
      <c r="Y34" s="1073"/>
      <c r="Z34" s="1073"/>
      <c r="AA34" s="1073">
        <v>-11</v>
      </c>
      <c r="AB34" s="1073"/>
      <c r="AC34" s="1073"/>
      <c r="AD34" s="1073"/>
      <c r="AE34" s="1074"/>
      <c r="AF34" s="1048">
        <v>1108</v>
      </c>
      <c r="AG34" s="1049"/>
      <c r="AH34" s="1049"/>
      <c r="AI34" s="1049"/>
      <c r="AJ34" s="1050"/>
      <c r="AK34" s="1009">
        <v>989</v>
      </c>
      <c r="AL34" s="1000"/>
      <c r="AM34" s="1000"/>
      <c r="AN34" s="1000"/>
      <c r="AO34" s="1000"/>
      <c r="AP34" s="1000">
        <v>2109</v>
      </c>
      <c r="AQ34" s="1000"/>
      <c r="AR34" s="1000"/>
      <c r="AS34" s="1000"/>
      <c r="AT34" s="1000"/>
      <c r="AU34" s="1000">
        <v>1525</v>
      </c>
      <c r="AV34" s="1000"/>
      <c r="AW34" s="1000"/>
      <c r="AX34" s="1000"/>
      <c r="AY34" s="1000"/>
      <c r="AZ34" s="1071" t="s">
        <v>533</v>
      </c>
      <c r="BA34" s="1071"/>
      <c r="BB34" s="1071"/>
      <c r="BC34" s="1071"/>
      <c r="BD34" s="1071"/>
      <c r="BE34" s="1061" t="s">
        <v>385</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388</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368</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2100</v>
      </c>
      <c r="AG63" s="988"/>
      <c r="AH63" s="988"/>
      <c r="AI63" s="988"/>
      <c r="AJ63" s="1059"/>
      <c r="AK63" s="1060"/>
      <c r="AL63" s="992"/>
      <c r="AM63" s="992"/>
      <c r="AN63" s="992"/>
      <c r="AO63" s="992"/>
      <c r="AP63" s="988">
        <v>10821</v>
      </c>
      <c r="AQ63" s="988"/>
      <c r="AR63" s="988"/>
      <c r="AS63" s="988"/>
      <c r="AT63" s="988"/>
      <c r="AU63" s="988">
        <v>7300</v>
      </c>
      <c r="AV63" s="988"/>
      <c r="AW63" s="988"/>
      <c r="AX63" s="988"/>
      <c r="AY63" s="988"/>
      <c r="AZ63" s="1054"/>
      <c r="BA63" s="1054"/>
      <c r="BB63" s="1054"/>
      <c r="BC63" s="1054"/>
      <c r="BD63" s="1054"/>
      <c r="BE63" s="989"/>
      <c r="BF63" s="989"/>
      <c r="BG63" s="989"/>
      <c r="BH63" s="989"/>
      <c r="BI63" s="990"/>
      <c r="BJ63" s="1055" t="s">
        <v>114</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391</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392</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534</v>
      </c>
      <c r="C68" s="1015"/>
      <c r="D68" s="1015"/>
      <c r="E68" s="1015"/>
      <c r="F68" s="1015"/>
      <c r="G68" s="1015"/>
      <c r="H68" s="1015"/>
      <c r="I68" s="1015"/>
      <c r="J68" s="1015"/>
      <c r="K68" s="1015"/>
      <c r="L68" s="1015"/>
      <c r="M68" s="1015"/>
      <c r="N68" s="1015"/>
      <c r="O68" s="1015"/>
      <c r="P68" s="1016"/>
      <c r="Q68" s="1017">
        <v>3925</v>
      </c>
      <c r="R68" s="1011"/>
      <c r="S68" s="1011"/>
      <c r="T68" s="1011"/>
      <c r="U68" s="1011"/>
      <c r="V68" s="1011">
        <v>3821</v>
      </c>
      <c r="W68" s="1011"/>
      <c r="X68" s="1011"/>
      <c r="Y68" s="1011"/>
      <c r="Z68" s="1011"/>
      <c r="AA68" s="1011">
        <v>105</v>
      </c>
      <c r="AB68" s="1011"/>
      <c r="AC68" s="1011"/>
      <c r="AD68" s="1011"/>
      <c r="AE68" s="1011"/>
      <c r="AF68" s="1011">
        <v>105</v>
      </c>
      <c r="AG68" s="1011"/>
      <c r="AH68" s="1011"/>
      <c r="AI68" s="1011"/>
      <c r="AJ68" s="1011"/>
      <c r="AK68" s="1011">
        <v>0</v>
      </c>
      <c r="AL68" s="1011"/>
      <c r="AM68" s="1011"/>
      <c r="AN68" s="1011"/>
      <c r="AO68" s="1011"/>
      <c r="AP68" s="1011">
        <v>1366</v>
      </c>
      <c r="AQ68" s="1011"/>
      <c r="AR68" s="1011"/>
      <c r="AS68" s="1011"/>
      <c r="AT68" s="1011"/>
      <c r="AU68" s="1011">
        <v>425</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535</v>
      </c>
      <c r="C69" s="1004"/>
      <c r="D69" s="1004"/>
      <c r="E69" s="1004"/>
      <c r="F69" s="1004"/>
      <c r="G69" s="1004"/>
      <c r="H69" s="1004"/>
      <c r="I69" s="1004"/>
      <c r="J69" s="1004"/>
      <c r="K69" s="1004"/>
      <c r="L69" s="1004"/>
      <c r="M69" s="1004"/>
      <c r="N69" s="1004"/>
      <c r="O69" s="1004"/>
      <c r="P69" s="1005"/>
      <c r="Q69" s="1006">
        <v>22</v>
      </c>
      <c r="R69" s="1000"/>
      <c r="S69" s="1000"/>
      <c r="T69" s="1000"/>
      <c r="U69" s="1000"/>
      <c r="V69" s="1000">
        <v>22</v>
      </c>
      <c r="W69" s="1000"/>
      <c r="X69" s="1000"/>
      <c r="Y69" s="1000"/>
      <c r="Z69" s="1000"/>
      <c r="AA69" s="1000">
        <v>0</v>
      </c>
      <c r="AB69" s="1000"/>
      <c r="AC69" s="1000"/>
      <c r="AD69" s="1000"/>
      <c r="AE69" s="1000"/>
      <c r="AF69" s="1000">
        <v>0</v>
      </c>
      <c r="AG69" s="1000"/>
      <c r="AH69" s="1000"/>
      <c r="AI69" s="1000"/>
      <c r="AJ69" s="1000"/>
      <c r="AK69" s="1000">
        <v>10</v>
      </c>
      <c r="AL69" s="1000"/>
      <c r="AM69" s="1000"/>
      <c r="AN69" s="1000"/>
      <c r="AO69" s="1000"/>
      <c r="AP69" s="1000">
        <v>0</v>
      </c>
      <c r="AQ69" s="1000"/>
      <c r="AR69" s="1000"/>
      <c r="AS69" s="1000"/>
      <c r="AT69" s="1000"/>
      <c r="AU69" s="1000">
        <v>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536</v>
      </c>
      <c r="C70" s="1004"/>
      <c r="D70" s="1004"/>
      <c r="E70" s="1004"/>
      <c r="F70" s="1004"/>
      <c r="G70" s="1004"/>
      <c r="H70" s="1004"/>
      <c r="I70" s="1004"/>
      <c r="J70" s="1004"/>
      <c r="K70" s="1004"/>
      <c r="L70" s="1004"/>
      <c r="M70" s="1004"/>
      <c r="N70" s="1004"/>
      <c r="O70" s="1004"/>
      <c r="P70" s="1005"/>
      <c r="Q70" s="1006">
        <v>3561</v>
      </c>
      <c r="R70" s="1000"/>
      <c r="S70" s="1000"/>
      <c r="T70" s="1000"/>
      <c r="U70" s="1000"/>
      <c r="V70" s="1000">
        <v>3391</v>
      </c>
      <c r="W70" s="1000"/>
      <c r="X70" s="1000"/>
      <c r="Y70" s="1000"/>
      <c r="Z70" s="1000"/>
      <c r="AA70" s="1000">
        <v>170</v>
      </c>
      <c r="AB70" s="1000"/>
      <c r="AC70" s="1000"/>
      <c r="AD70" s="1000"/>
      <c r="AE70" s="1000"/>
      <c r="AF70" s="1000">
        <v>170</v>
      </c>
      <c r="AG70" s="1000"/>
      <c r="AH70" s="1000"/>
      <c r="AI70" s="1000"/>
      <c r="AJ70" s="1000"/>
      <c r="AK70" s="1000">
        <v>0</v>
      </c>
      <c r="AL70" s="1000"/>
      <c r="AM70" s="1000"/>
      <c r="AN70" s="1000"/>
      <c r="AO70" s="1000"/>
      <c r="AP70" s="1000">
        <v>1471</v>
      </c>
      <c r="AQ70" s="1000"/>
      <c r="AR70" s="1000"/>
      <c r="AS70" s="1000"/>
      <c r="AT70" s="1000"/>
      <c r="AU70" s="1000">
        <v>50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537</v>
      </c>
      <c r="C71" s="1004"/>
      <c r="D71" s="1004"/>
      <c r="E71" s="1004"/>
      <c r="F71" s="1004"/>
      <c r="G71" s="1004"/>
      <c r="H71" s="1004"/>
      <c r="I71" s="1004"/>
      <c r="J71" s="1004"/>
      <c r="K71" s="1004"/>
      <c r="L71" s="1004"/>
      <c r="M71" s="1004"/>
      <c r="N71" s="1004"/>
      <c r="O71" s="1004"/>
      <c r="P71" s="1005"/>
      <c r="Q71" s="1007">
        <v>452</v>
      </c>
      <c r="R71" s="1008"/>
      <c r="S71" s="1008"/>
      <c r="T71" s="1008"/>
      <c r="U71" s="1009"/>
      <c r="V71" s="1010">
        <v>448</v>
      </c>
      <c r="W71" s="1008"/>
      <c r="X71" s="1008"/>
      <c r="Y71" s="1008"/>
      <c r="Z71" s="1009"/>
      <c r="AA71" s="1010">
        <v>4</v>
      </c>
      <c r="AB71" s="1008"/>
      <c r="AC71" s="1008"/>
      <c r="AD71" s="1008"/>
      <c r="AE71" s="1009"/>
      <c r="AF71" s="1010">
        <v>4</v>
      </c>
      <c r="AG71" s="1008"/>
      <c r="AH71" s="1008"/>
      <c r="AI71" s="1008"/>
      <c r="AJ71" s="1009"/>
      <c r="AK71" s="1010">
        <v>0</v>
      </c>
      <c r="AL71" s="1008"/>
      <c r="AM71" s="1008"/>
      <c r="AN71" s="1008"/>
      <c r="AO71" s="1009"/>
      <c r="AP71" s="1010">
        <v>0</v>
      </c>
      <c r="AQ71" s="1008"/>
      <c r="AR71" s="1008"/>
      <c r="AS71" s="1008"/>
      <c r="AT71" s="1009"/>
      <c r="AU71" s="1010">
        <v>0</v>
      </c>
      <c r="AV71" s="1008"/>
      <c r="AW71" s="1008"/>
      <c r="AX71" s="1008"/>
      <c r="AY71" s="1009"/>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538</v>
      </c>
      <c r="C72" s="1004"/>
      <c r="D72" s="1004"/>
      <c r="E72" s="1004"/>
      <c r="F72" s="1004"/>
      <c r="G72" s="1004"/>
      <c r="H72" s="1004"/>
      <c r="I72" s="1004"/>
      <c r="J72" s="1004"/>
      <c r="K72" s="1004"/>
      <c r="L72" s="1004"/>
      <c r="M72" s="1004"/>
      <c r="N72" s="1004"/>
      <c r="O72" s="1004"/>
      <c r="P72" s="1005"/>
      <c r="Q72" s="1007">
        <v>150502</v>
      </c>
      <c r="R72" s="1008"/>
      <c r="S72" s="1008"/>
      <c r="T72" s="1008"/>
      <c r="U72" s="1009"/>
      <c r="V72" s="1010">
        <v>147713</v>
      </c>
      <c r="W72" s="1008"/>
      <c r="X72" s="1008"/>
      <c r="Y72" s="1008"/>
      <c r="Z72" s="1009"/>
      <c r="AA72" s="1010">
        <v>2789</v>
      </c>
      <c r="AB72" s="1008"/>
      <c r="AC72" s="1008"/>
      <c r="AD72" s="1008"/>
      <c r="AE72" s="1009"/>
      <c r="AF72" s="1010">
        <v>2789</v>
      </c>
      <c r="AG72" s="1008"/>
      <c r="AH72" s="1008"/>
      <c r="AI72" s="1008"/>
      <c r="AJ72" s="1009"/>
      <c r="AK72" s="1010">
        <v>998</v>
      </c>
      <c r="AL72" s="1008"/>
      <c r="AM72" s="1008"/>
      <c r="AN72" s="1008"/>
      <c r="AO72" s="1009"/>
      <c r="AP72" s="1010">
        <v>0</v>
      </c>
      <c r="AQ72" s="1008"/>
      <c r="AR72" s="1008"/>
      <c r="AS72" s="1008"/>
      <c r="AT72" s="1009"/>
      <c r="AU72" s="1010">
        <v>0</v>
      </c>
      <c r="AV72" s="1008"/>
      <c r="AW72" s="1008"/>
      <c r="AX72" s="1008"/>
      <c r="AY72" s="1009"/>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539</v>
      </c>
      <c r="C73" s="1004"/>
      <c r="D73" s="1004"/>
      <c r="E73" s="1004"/>
      <c r="F73" s="1004"/>
      <c r="G73" s="1004"/>
      <c r="H73" s="1004"/>
      <c r="I73" s="1004"/>
      <c r="J73" s="1004"/>
      <c r="K73" s="1004"/>
      <c r="L73" s="1004"/>
      <c r="M73" s="1004"/>
      <c r="N73" s="1004"/>
      <c r="O73" s="1004"/>
      <c r="P73" s="1005"/>
      <c r="Q73" s="1007">
        <v>4214</v>
      </c>
      <c r="R73" s="1008"/>
      <c r="S73" s="1008"/>
      <c r="T73" s="1008"/>
      <c r="U73" s="1009"/>
      <c r="V73" s="1010">
        <v>3664</v>
      </c>
      <c r="W73" s="1008"/>
      <c r="X73" s="1008"/>
      <c r="Y73" s="1008"/>
      <c r="Z73" s="1009"/>
      <c r="AA73" s="1010">
        <v>551</v>
      </c>
      <c r="AB73" s="1008"/>
      <c r="AC73" s="1008"/>
      <c r="AD73" s="1008"/>
      <c r="AE73" s="1009"/>
      <c r="AF73" s="1010">
        <v>551</v>
      </c>
      <c r="AG73" s="1008"/>
      <c r="AH73" s="1008"/>
      <c r="AI73" s="1008"/>
      <c r="AJ73" s="1009"/>
      <c r="AK73" s="1010">
        <v>0</v>
      </c>
      <c r="AL73" s="1008"/>
      <c r="AM73" s="1008"/>
      <c r="AN73" s="1008"/>
      <c r="AO73" s="1009"/>
      <c r="AP73" s="1010">
        <v>0</v>
      </c>
      <c r="AQ73" s="1008"/>
      <c r="AR73" s="1008"/>
      <c r="AS73" s="1008"/>
      <c r="AT73" s="1009"/>
      <c r="AU73" s="1010">
        <v>0</v>
      </c>
      <c r="AV73" s="1008"/>
      <c r="AW73" s="1008"/>
      <c r="AX73" s="1008"/>
      <c r="AY73" s="1009"/>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540</v>
      </c>
      <c r="C74" s="1004"/>
      <c r="D74" s="1004"/>
      <c r="E74" s="1004"/>
      <c r="F74" s="1004"/>
      <c r="G74" s="1004"/>
      <c r="H74" s="1004"/>
      <c r="I74" s="1004"/>
      <c r="J74" s="1004"/>
      <c r="K74" s="1004"/>
      <c r="L74" s="1004"/>
      <c r="M74" s="1004"/>
      <c r="N74" s="1004"/>
      <c r="O74" s="1004"/>
      <c r="P74" s="1005"/>
      <c r="Q74" s="1007">
        <v>1</v>
      </c>
      <c r="R74" s="1008"/>
      <c r="S74" s="1008"/>
      <c r="T74" s="1008"/>
      <c r="U74" s="1009"/>
      <c r="V74" s="1010">
        <v>1</v>
      </c>
      <c r="W74" s="1008"/>
      <c r="X74" s="1008"/>
      <c r="Y74" s="1008"/>
      <c r="Z74" s="1009"/>
      <c r="AA74" s="1010">
        <v>0</v>
      </c>
      <c r="AB74" s="1008"/>
      <c r="AC74" s="1008"/>
      <c r="AD74" s="1008"/>
      <c r="AE74" s="1009"/>
      <c r="AF74" s="1010">
        <v>0</v>
      </c>
      <c r="AG74" s="1008"/>
      <c r="AH74" s="1008"/>
      <c r="AI74" s="1008"/>
      <c r="AJ74" s="1009"/>
      <c r="AK74" s="1010">
        <v>0</v>
      </c>
      <c r="AL74" s="1008"/>
      <c r="AM74" s="1008"/>
      <c r="AN74" s="1008"/>
      <c r="AO74" s="1009"/>
      <c r="AP74" s="1010">
        <v>0</v>
      </c>
      <c r="AQ74" s="1008"/>
      <c r="AR74" s="1008"/>
      <c r="AS74" s="1008"/>
      <c r="AT74" s="1009"/>
      <c r="AU74" s="1010">
        <v>0</v>
      </c>
      <c r="AV74" s="1008"/>
      <c r="AW74" s="1008"/>
      <c r="AX74" s="1008"/>
      <c r="AY74" s="1009"/>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541</v>
      </c>
      <c r="C75" s="1004"/>
      <c r="D75" s="1004"/>
      <c r="E75" s="1004"/>
      <c r="F75" s="1004"/>
      <c r="G75" s="1004"/>
      <c r="H75" s="1004"/>
      <c r="I75" s="1004"/>
      <c r="J75" s="1004"/>
      <c r="K75" s="1004"/>
      <c r="L75" s="1004"/>
      <c r="M75" s="1004"/>
      <c r="N75" s="1004"/>
      <c r="O75" s="1004"/>
      <c r="P75" s="1005"/>
      <c r="Q75" s="1007">
        <v>185</v>
      </c>
      <c r="R75" s="1008"/>
      <c r="S75" s="1008"/>
      <c r="T75" s="1008"/>
      <c r="U75" s="1009"/>
      <c r="V75" s="1010">
        <v>181</v>
      </c>
      <c r="W75" s="1008"/>
      <c r="X75" s="1008"/>
      <c r="Y75" s="1008"/>
      <c r="Z75" s="1009"/>
      <c r="AA75" s="1010">
        <v>3</v>
      </c>
      <c r="AB75" s="1008"/>
      <c r="AC75" s="1008"/>
      <c r="AD75" s="1008"/>
      <c r="AE75" s="1009"/>
      <c r="AF75" s="1010">
        <v>3</v>
      </c>
      <c r="AG75" s="1008"/>
      <c r="AH75" s="1008"/>
      <c r="AI75" s="1008"/>
      <c r="AJ75" s="1009"/>
      <c r="AK75" s="1010">
        <v>0</v>
      </c>
      <c r="AL75" s="1008"/>
      <c r="AM75" s="1008"/>
      <c r="AN75" s="1008"/>
      <c r="AO75" s="1009"/>
      <c r="AP75" s="1010">
        <v>0</v>
      </c>
      <c r="AQ75" s="1008"/>
      <c r="AR75" s="1008"/>
      <c r="AS75" s="1008"/>
      <c r="AT75" s="1009"/>
      <c r="AU75" s="1010">
        <v>0</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542</v>
      </c>
      <c r="C76" s="1004"/>
      <c r="D76" s="1004"/>
      <c r="E76" s="1004"/>
      <c r="F76" s="1004"/>
      <c r="G76" s="1004"/>
      <c r="H76" s="1004"/>
      <c r="I76" s="1004"/>
      <c r="J76" s="1004"/>
      <c r="K76" s="1004"/>
      <c r="L76" s="1004"/>
      <c r="M76" s="1004"/>
      <c r="N76" s="1004"/>
      <c r="O76" s="1004"/>
      <c r="P76" s="1005"/>
      <c r="Q76" s="1007">
        <v>7</v>
      </c>
      <c r="R76" s="1008"/>
      <c r="S76" s="1008"/>
      <c r="T76" s="1008"/>
      <c r="U76" s="1009"/>
      <c r="V76" s="1010">
        <v>2</v>
      </c>
      <c r="W76" s="1008"/>
      <c r="X76" s="1008"/>
      <c r="Y76" s="1008"/>
      <c r="Z76" s="1009"/>
      <c r="AA76" s="1010">
        <v>5</v>
      </c>
      <c r="AB76" s="1008"/>
      <c r="AC76" s="1008"/>
      <c r="AD76" s="1008"/>
      <c r="AE76" s="1009"/>
      <c r="AF76" s="1010">
        <v>5</v>
      </c>
      <c r="AG76" s="1008"/>
      <c r="AH76" s="1008"/>
      <c r="AI76" s="1008"/>
      <c r="AJ76" s="1009"/>
      <c r="AK76" s="1010">
        <v>0</v>
      </c>
      <c r="AL76" s="1008"/>
      <c r="AM76" s="1008"/>
      <c r="AN76" s="1008"/>
      <c r="AO76" s="1009"/>
      <c r="AP76" s="1010">
        <v>0</v>
      </c>
      <c r="AQ76" s="1008"/>
      <c r="AR76" s="1008"/>
      <c r="AS76" s="1008"/>
      <c r="AT76" s="1009"/>
      <c r="AU76" s="1010">
        <v>0</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543</v>
      </c>
      <c r="C77" s="1004"/>
      <c r="D77" s="1004"/>
      <c r="E77" s="1004"/>
      <c r="F77" s="1004"/>
      <c r="G77" s="1004"/>
      <c r="H77" s="1004"/>
      <c r="I77" s="1004"/>
      <c r="J77" s="1004"/>
      <c r="K77" s="1004"/>
      <c r="L77" s="1004"/>
      <c r="M77" s="1004"/>
      <c r="N77" s="1004"/>
      <c r="O77" s="1004"/>
      <c r="P77" s="1005"/>
      <c r="Q77" s="1007">
        <v>1</v>
      </c>
      <c r="R77" s="1008"/>
      <c r="S77" s="1008"/>
      <c r="T77" s="1008"/>
      <c r="U77" s="1009"/>
      <c r="V77" s="1010">
        <v>1</v>
      </c>
      <c r="W77" s="1008"/>
      <c r="X77" s="1008"/>
      <c r="Y77" s="1008"/>
      <c r="Z77" s="1009"/>
      <c r="AA77" s="1010">
        <v>0</v>
      </c>
      <c r="AB77" s="1008"/>
      <c r="AC77" s="1008"/>
      <c r="AD77" s="1008"/>
      <c r="AE77" s="1009"/>
      <c r="AF77" s="1010">
        <v>0</v>
      </c>
      <c r="AG77" s="1008"/>
      <c r="AH77" s="1008"/>
      <c r="AI77" s="1008"/>
      <c r="AJ77" s="1009"/>
      <c r="AK77" s="1010">
        <v>0</v>
      </c>
      <c r="AL77" s="1008"/>
      <c r="AM77" s="1008"/>
      <c r="AN77" s="1008"/>
      <c r="AO77" s="1009"/>
      <c r="AP77" s="1010">
        <v>0</v>
      </c>
      <c r="AQ77" s="1008"/>
      <c r="AR77" s="1008"/>
      <c r="AS77" s="1008"/>
      <c r="AT77" s="1009"/>
      <c r="AU77" s="1010">
        <v>0</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368</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3627</v>
      </c>
      <c r="AG88" s="988"/>
      <c r="AH88" s="988"/>
      <c r="AI88" s="988"/>
      <c r="AJ88" s="988"/>
      <c r="AK88" s="992"/>
      <c r="AL88" s="992"/>
      <c r="AM88" s="992"/>
      <c r="AN88" s="992"/>
      <c r="AO88" s="992"/>
      <c r="AP88" s="988">
        <v>2880</v>
      </c>
      <c r="AQ88" s="988"/>
      <c r="AR88" s="988"/>
      <c r="AS88" s="988"/>
      <c r="AT88" s="988"/>
      <c r="AU88" s="988">
        <v>484</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287</v>
      </c>
      <c r="AG109" s="923"/>
      <c r="AH109" s="923"/>
      <c r="AI109" s="923"/>
      <c r="AJ109" s="924"/>
      <c r="AK109" s="925" t="s">
        <v>286</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287</v>
      </c>
      <c r="BW109" s="923"/>
      <c r="BX109" s="923"/>
      <c r="BY109" s="923"/>
      <c r="BZ109" s="924"/>
      <c r="CA109" s="925" t="s">
        <v>286</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287</v>
      </c>
      <c r="DM109" s="923"/>
      <c r="DN109" s="923"/>
      <c r="DO109" s="923"/>
      <c r="DP109" s="924"/>
      <c r="DQ109" s="925" t="s">
        <v>286</v>
      </c>
      <c r="DR109" s="923"/>
      <c r="DS109" s="923"/>
      <c r="DT109" s="923"/>
      <c r="DU109" s="924"/>
      <c r="DV109" s="925" t="s">
        <v>403</v>
      </c>
      <c r="DW109" s="923"/>
      <c r="DX109" s="923"/>
      <c r="DY109" s="923"/>
      <c r="DZ109" s="954"/>
    </row>
    <row r="110" spans="1:131" s="199" customFormat="1" ht="26.25" customHeight="1">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1401544</v>
      </c>
      <c r="AB110" s="916"/>
      <c r="AC110" s="916"/>
      <c r="AD110" s="916"/>
      <c r="AE110" s="917"/>
      <c r="AF110" s="918">
        <v>1188973</v>
      </c>
      <c r="AG110" s="916"/>
      <c r="AH110" s="916"/>
      <c r="AI110" s="916"/>
      <c r="AJ110" s="917"/>
      <c r="AK110" s="918">
        <v>1148356</v>
      </c>
      <c r="AL110" s="916"/>
      <c r="AM110" s="916"/>
      <c r="AN110" s="916"/>
      <c r="AO110" s="917"/>
      <c r="AP110" s="919">
        <v>27.8</v>
      </c>
      <c r="AQ110" s="920"/>
      <c r="AR110" s="920"/>
      <c r="AS110" s="920"/>
      <c r="AT110" s="921"/>
      <c r="AU110" s="955" t="s">
        <v>62</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12442216</v>
      </c>
      <c r="BR110" s="863"/>
      <c r="BS110" s="863"/>
      <c r="BT110" s="863"/>
      <c r="BU110" s="863"/>
      <c r="BV110" s="863">
        <v>11430198</v>
      </c>
      <c r="BW110" s="863"/>
      <c r="BX110" s="863"/>
      <c r="BY110" s="863"/>
      <c r="BZ110" s="863"/>
      <c r="CA110" s="863">
        <v>10570578</v>
      </c>
      <c r="CB110" s="863"/>
      <c r="CC110" s="863"/>
      <c r="CD110" s="863"/>
      <c r="CE110" s="863"/>
      <c r="CF110" s="887">
        <v>256.2</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114</v>
      </c>
      <c r="DH110" s="863"/>
      <c r="DI110" s="863"/>
      <c r="DJ110" s="863"/>
      <c r="DK110" s="863"/>
      <c r="DL110" s="863" t="s">
        <v>114</v>
      </c>
      <c r="DM110" s="863"/>
      <c r="DN110" s="863"/>
      <c r="DO110" s="863"/>
      <c r="DP110" s="863"/>
      <c r="DQ110" s="863" t="s">
        <v>114</v>
      </c>
      <c r="DR110" s="863"/>
      <c r="DS110" s="863"/>
      <c r="DT110" s="863"/>
      <c r="DU110" s="863"/>
      <c r="DV110" s="864" t="s">
        <v>114</v>
      </c>
      <c r="DW110" s="864"/>
      <c r="DX110" s="864"/>
      <c r="DY110" s="864"/>
      <c r="DZ110" s="865"/>
    </row>
    <row r="111" spans="1:131" s="199" customFormat="1" ht="26.25" customHeight="1">
      <c r="A111" s="792" t="s">
        <v>409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114</v>
      </c>
      <c r="AB111" s="944"/>
      <c r="AC111" s="944"/>
      <c r="AD111" s="944"/>
      <c r="AE111" s="945"/>
      <c r="AF111" s="946" t="s">
        <v>114</v>
      </c>
      <c r="AG111" s="944"/>
      <c r="AH111" s="944"/>
      <c r="AI111" s="944"/>
      <c r="AJ111" s="945"/>
      <c r="AK111" s="946" t="s">
        <v>114</v>
      </c>
      <c r="AL111" s="944"/>
      <c r="AM111" s="944"/>
      <c r="AN111" s="944"/>
      <c r="AO111" s="945"/>
      <c r="AP111" s="947" t="s">
        <v>114</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t="s">
        <v>114</v>
      </c>
      <c r="BR111" s="835"/>
      <c r="BS111" s="835"/>
      <c r="BT111" s="835"/>
      <c r="BU111" s="835"/>
      <c r="BV111" s="835" t="s">
        <v>114</v>
      </c>
      <c r="BW111" s="835"/>
      <c r="BX111" s="835"/>
      <c r="BY111" s="835"/>
      <c r="BZ111" s="835"/>
      <c r="CA111" s="835" t="s">
        <v>114</v>
      </c>
      <c r="CB111" s="835"/>
      <c r="CC111" s="835"/>
      <c r="CD111" s="835"/>
      <c r="CE111" s="835"/>
      <c r="CF111" s="896" t="s">
        <v>114</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114</v>
      </c>
      <c r="DH111" s="835"/>
      <c r="DI111" s="835"/>
      <c r="DJ111" s="835"/>
      <c r="DK111" s="835"/>
      <c r="DL111" s="835" t="s">
        <v>114</v>
      </c>
      <c r="DM111" s="835"/>
      <c r="DN111" s="835"/>
      <c r="DO111" s="835"/>
      <c r="DP111" s="835"/>
      <c r="DQ111" s="835" t="s">
        <v>114</v>
      </c>
      <c r="DR111" s="835"/>
      <c r="DS111" s="835"/>
      <c r="DT111" s="835"/>
      <c r="DU111" s="835"/>
      <c r="DV111" s="812" t="s">
        <v>114</v>
      </c>
      <c r="DW111" s="812"/>
      <c r="DX111" s="812"/>
      <c r="DY111" s="812"/>
      <c r="DZ111" s="813"/>
    </row>
    <row r="112" spans="1:131" s="199" customFormat="1" ht="26.25" customHeight="1">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v>333</v>
      </c>
      <c r="AB112" s="798"/>
      <c r="AC112" s="798"/>
      <c r="AD112" s="798"/>
      <c r="AE112" s="799"/>
      <c r="AF112" s="800">
        <v>333</v>
      </c>
      <c r="AG112" s="798"/>
      <c r="AH112" s="798"/>
      <c r="AI112" s="798"/>
      <c r="AJ112" s="799"/>
      <c r="AK112" s="800">
        <v>333</v>
      </c>
      <c r="AL112" s="798"/>
      <c r="AM112" s="798"/>
      <c r="AN112" s="798"/>
      <c r="AO112" s="799"/>
      <c r="AP112" s="845">
        <v>0</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v>6731376</v>
      </c>
      <c r="BR112" s="835"/>
      <c r="BS112" s="835"/>
      <c r="BT112" s="835"/>
      <c r="BU112" s="835"/>
      <c r="BV112" s="835">
        <v>6442592</v>
      </c>
      <c r="BW112" s="835"/>
      <c r="BX112" s="835"/>
      <c r="BY112" s="835"/>
      <c r="BZ112" s="835"/>
      <c r="CA112" s="835">
        <v>7299948</v>
      </c>
      <c r="CB112" s="835"/>
      <c r="CC112" s="835"/>
      <c r="CD112" s="835"/>
      <c r="CE112" s="835"/>
      <c r="CF112" s="896">
        <v>176.9</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114</v>
      </c>
      <c r="DH112" s="835"/>
      <c r="DI112" s="835"/>
      <c r="DJ112" s="835"/>
      <c r="DK112" s="835"/>
      <c r="DL112" s="835" t="s">
        <v>114</v>
      </c>
      <c r="DM112" s="835"/>
      <c r="DN112" s="835"/>
      <c r="DO112" s="835"/>
      <c r="DP112" s="835"/>
      <c r="DQ112" s="835" t="s">
        <v>114</v>
      </c>
      <c r="DR112" s="835"/>
      <c r="DS112" s="835"/>
      <c r="DT112" s="835"/>
      <c r="DU112" s="835"/>
      <c r="DV112" s="812" t="s">
        <v>114</v>
      </c>
      <c r="DW112" s="812"/>
      <c r="DX112" s="812"/>
      <c r="DY112" s="812"/>
      <c r="DZ112" s="813"/>
    </row>
    <row r="113" spans="1:130" s="199" customFormat="1" ht="26.25" customHeight="1">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437722</v>
      </c>
      <c r="AB113" s="944"/>
      <c r="AC113" s="944"/>
      <c r="AD113" s="944"/>
      <c r="AE113" s="945"/>
      <c r="AF113" s="946">
        <v>447873</v>
      </c>
      <c r="AG113" s="944"/>
      <c r="AH113" s="944"/>
      <c r="AI113" s="944"/>
      <c r="AJ113" s="945"/>
      <c r="AK113" s="946">
        <v>385110</v>
      </c>
      <c r="AL113" s="944"/>
      <c r="AM113" s="944"/>
      <c r="AN113" s="944"/>
      <c r="AO113" s="945"/>
      <c r="AP113" s="947">
        <v>9.3000000000000007</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v>455332</v>
      </c>
      <c r="BR113" s="835"/>
      <c r="BS113" s="835"/>
      <c r="BT113" s="835"/>
      <c r="BU113" s="835"/>
      <c r="BV113" s="835">
        <v>396833</v>
      </c>
      <c r="BW113" s="835"/>
      <c r="BX113" s="835"/>
      <c r="BY113" s="835"/>
      <c r="BZ113" s="835"/>
      <c r="CA113" s="835">
        <v>484324</v>
      </c>
      <c r="CB113" s="835"/>
      <c r="CC113" s="835"/>
      <c r="CD113" s="835"/>
      <c r="CE113" s="835"/>
      <c r="CF113" s="896">
        <v>11.7</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114</v>
      </c>
      <c r="DH113" s="798"/>
      <c r="DI113" s="798"/>
      <c r="DJ113" s="798"/>
      <c r="DK113" s="799"/>
      <c r="DL113" s="800" t="s">
        <v>114</v>
      </c>
      <c r="DM113" s="798"/>
      <c r="DN113" s="798"/>
      <c r="DO113" s="798"/>
      <c r="DP113" s="799"/>
      <c r="DQ113" s="800" t="s">
        <v>114</v>
      </c>
      <c r="DR113" s="798"/>
      <c r="DS113" s="798"/>
      <c r="DT113" s="798"/>
      <c r="DU113" s="799"/>
      <c r="DV113" s="845" t="s">
        <v>114</v>
      </c>
      <c r="DW113" s="846"/>
      <c r="DX113" s="846"/>
      <c r="DY113" s="846"/>
      <c r="DZ113" s="847"/>
    </row>
    <row r="114" spans="1:130" s="199" customFormat="1" ht="26.25" customHeight="1">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119054</v>
      </c>
      <c r="AB114" s="798"/>
      <c r="AC114" s="798"/>
      <c r="AD114" s="798"/>
      <c r="AE114" s="799"/>
      <c r="AF114" s="800">
        <v>119433</v>
      </c>
      <c r="AG114" s="798"/>
      <c r="AH114" s="798"/>
      <c r="AI114" s="798"/>
      <c r="AJ114" s="799"/>
      <c r="AK114" s="800">
        <v>126288</v>
      </c>
      <c r="AL114" s="798"/>
      <c r="AM114" s="798"/>
      <c r="AN114" s="798"/>
      <c r="AO114" s="799"/>
      <c r="AP114" s="845">
        <v>3.1</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1436280</v>
      </c>
      <c r="BR114" s="835"/>
      <c r="BS114" s="835"/>
      <c r="BT114" s="835"/>
      <c r="BU114" s="835"/>
      <c r="BV114" s="835">
        <v>1413171</v>
      </c>
      <c r="BW114" s="835"/>
      <c r="BX114" s="835"/>
      <c r="BY114" s="835"/>
      <c r="BZ114" s="835"/>
      <c r="CA114" s="835">
        <v>1309214</v>
      </c>
      <c r="CB114" s="835"/>
      <c r="CC114" s="835"/>
      <c r="CD114" s="835"/>
      <c r="CE114" s="835"/>
      <c r="CF114" s="896">
        <v>31.7</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114</v>
      </c>
      <c r="DH114" s="798"/>
      <c r="DI114" s="798"/>
      <c r="DJ114" s="798"/>
      <c r="DK114" s="799"/>
      <c r="DL114" s="800" t="s">
        <v>114</v>
      </c>
      <c r="DM114" s="798"/>
      <c r="DN114" s="798"/>
      <c r="DO114" s="798"/>
      <c r="DP114" s="799"/>
      <c r="DQ114" s="800" t="s">
        <v>114</v>
      </c>
      <c r="DR114" s="798"/>
      <c r="DS114" s="798"/>
      <c r="DT114" s="798"/>
      <c r="DU114" s="799"/>
      <c r="DV114" s="845" t="s">
        <v>114</v>
      </c>
      <c r="DW114" s="846"/>
      <c r="DX114" s="846"/>
      <c r="DY114" s="846"/>
      <c r="DZ114" s="847"/>
    </row>
    <row r="115" spans="1:130" s="199" customFormat="1" ht="26.25" customHeight="1">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114</v>
      </c>
      <c r="AB115" s="944"/>
      <c r="AC115" s="944"/>
      <c r="AD115" s="944"/>
      <c r="AE115" s="945"/>
      <c r="AF115" s="946" t="s">
        <v>114</v>
      </c>
      <c r="AG115" s="944"/>
      <c r="AH115" s="944"/>
      <c r="AI115" s="944"/>
      <c r="AJ115" s="945"/>
      <c r="AK115" s="946" t="s">
        <v>114</v>
      </c>
      <c r="AL115" s="944"/>
      <c r="AM115" s="944"/>
      <c r="AN115" s="944"/>
      <c r="AO115" s="945"/>
      <c r="AP115" s="947" t="s">
        <v>114</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t="s">
        <v>114</v>
      </c>
      <c r="BR115" s="835"/>
      <c r="BS115" s="835"/>
      <c r="BT115" s="835"/>
      <c r="BU115" s="835"/>
      <c r="BV115" s="835" t="s">
        <v>114</v>
      </c>
      <c r="BW115" s="835"/>
      <c r="BX115" s="835"/>
      <c r="BY115" s="835"/>
      <c r="BZ115" s="835"/>
      <c r="CA115" s="835" t="s">
        <v>114</v>
      </c>
      <c r="CB115" s="835"/>
      <c r="CC115" s="835"/>
      <c r="CD115" s="835"/>
      <c r="CE115" s="835"/>
      <c r="CF115" s="896" t="s">
        <v>114</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114</v>
      </c>
      <c r="DH115" s="798"/>
      <c r="DI115" s="798"/>
      <c r="DJ115" s="798"/>
      <c r="DK115" s="799"/>
      <c r="DL115" s="800" t="s">
        <v>114</v>
      </c>
      <c r="DM115" s="798"/>
      <c r="DN115" s="798"/>
      <c r="DO115" s="798"/>
      <c r="DP115" s="799"/>
      <c r="DQ115" s="800" t="s">
        <v>114</v>
      </c>
      <c r="DR115" s="798"/>
      <c r="DS115" s="798"/>
      <c r="DT115" s="798"/>
      <c r="DU115" s="799"/>
      <c r="DV115" s="845" t="s">
        <v>114</v>
      </c>
      <c r="DW115" s="846"/>
      <c r="DX115" s="846"/>
      <c r="DY115" s="846"/>
      <c r="DZ115" s="847"/>
    </row>
    <row r="116" spans="1:130" s="199" customFormat="1" ht="26.25" customHeight="1">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114</v>
      </c>
      <c r="AB116" s="798"/>
      <c r="AC116" s="798"/>
      <c r="AD116" s="798"/>
      <c r="AE116" s="799"/>
      <c r="AF116" s="800" t="s">
        <v>114</v>
      </c>
      <c r="AG116" s="798"/>
      <c r="AH116" s="798"/>
      <c r="AI116" s="798"/>
      <c r="AJ116" s="799"/>
      <c r="AK116" s="800" t="s">
        <v>114</v>
      </c>
      <c r="AL116" s="798"/>
      <c r="AM116" s="798"/>
      <c r="AN116" s="798"/>
      <c r="AO116" s="799"/>
      <c r="AP116" s="845" t="s">
        <v>114</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114</v>
      </c>
      <c r="BR116" s="835"/>
      <c r="BS116" s="835"/>
      <c r="BT116" s="835"/>
      <c r="BU116" s="835"/>
      <c r="BV116" s="835" t="s">
        <v>114</v>
      </c>
      <c r="BW116" s="835"/>
      <c r="BX116" s="835"/>
      <c r="BY116" s="835"/>
      <c r="BZ116" s="835"/>
      <c r="CA116" s="835" t="s">
        <v>114</v>
      </c>
      <c r="CB116" s="835"/>
      <c r="CC116" s="835"/>
      <c r="CD116" s="835"/>
      <c r="CE116" s="835"/>
      <c r="CF116" s="896" t="s">
        <v>114</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114</v>
      </c>
      <c r="DH116" s="798"/>
      <c r="DI116" s="798"/>
      <c r="DJ116" s="798"/>
      <c r="DK116" s="799"/>
      <c r="DL116" s="800" t="s">
        <v>114</v>
      </c>
      <c r="DM116" s="798"/>
      <c r="DN116" s="798"/>
      <c r="DO116" s="798"/>
      <c r="DP116" s="799"/>
      <c r="DQ116" s="800" t="s">
        <v>114</v>
      </c>
      <c r="DR116" s="798"/>
      <c r="DS116" s="798"/>
      <c r="DT116" s="798"/>
      <c r="DU116" s="799"/>
      <c r="DV116" s="845" t="s">
        <v>114</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1958653</v>
      </c>
      <c r="AB117" s="930"/>
      <c r="AC117" s="930"/>
      <c r="AD117" s="930"/>
      <c r="AE117" s="931"/>
      <c r="AF117" s="932">
        <v>1756612</v>
      </c>
      <c r="AG117" s="930"/>
      <c r="AH117" s="930"/>
      <c r="AI117" s="930"/>
      <c r="AJ117" s="931"/>
      <c r="AK117" s="932">
        <v>1660087</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114</v>
      </c>
      <c r="BR117" s="835"/>
      <c r="BS117" s="835"/>
      <c r="BT117" s="835"/>
      <c r="BU117" s="835"/>
      <c r="BV117" s="835" t="s">
        <v>114</v>
      </c>
      <c r="BW117" s="835"/>
      <c r="BX117" s="835"/>
      <c r="BY117" s="835"/>
      <c r="BZ117" s="835"/>
      <c r="CA117" s="835" t="s">
        <v>114</v>
      </c>
      <c r="CB117" s="835"/>
      <c r="CC117" s="835"/>
      <c r="CD117" s="835"/>
      <c r="CE117" s="835"/>
      <c r="CF117" s="896" t="s">
        <v>114</v>
      </c>
      <c r="CG117" s="897"/>
      <c r="CH117" s="897"/>
      <c r="CI117" s="897"/>
      <c r="CJ117" s="897"/>
      <c r="CK117" s="952"/>
      <c r="CL117" s="839"/>
      <c r="CM117" s="842" t="s">
        <v>430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114</v>
      </c>
      <c r="DH117" s="798"/>
      <c r="DI117" s="798"/>
      <c r="DJ117" s="798"/>
      <c r="DK117" s="799"/>
      <c r="DL117" s="800" t="s">
        <v>114</v>
      </c>
      <c r="DM117" s="798"/>
      <c r="DN117" s="798"/>
      <c r="DO117" s="798"/>
      <c r="DP117" s="799"/>
      <c r="DQ117" s="800" t="s">
        <v>114</v>
      </c>
      <c r="DR117" s="798"/>
      <c r="DS117" s="798"/>
      <c r="DT117" s="798"/>
      <c r="DU117" s="799"/>
      <c r="DV117" s="845" t="s">
        <v>114</v>
      </c>
      <c r="DW117" s="846"/>
      <c r="DX117" s="846"/>
      <c r="DY117" s="846"/>
      <c r="DZ117" s="847"/>
    </row>
    <row r="118" spans="1:130" s="199" customFormat="1" ht="26.25" customHeight="1">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287</v>
      </c>
      <c r="AG118" s="923"/>
      <c r="AH118" s="923"/>
      <c r="AI118" s="923"/>
      <c r="AJ118" s="924"/>
      <c r="AK118" s="925" t="s">
        <v>286</v>
      </c>
      <c r="AL118" s="923"/>
      <c r="AM118" s="923"/>
      <c r="AN118" s="923"/>
      <c r="AO118" s="924"/>
      <c r="AP118" s="926" t="s">
        <v>403</v>
      </c>
      <c r="AQ118" s="927"/>
      <c r="AR118" s="927"/>
      <c r="AS118" s="927"/>
      <c r="AT118" s="928"/>
      <c r="AU118" s="957"/>
      <c r="AV118" s="958"/>
      <c r="AW118" s="958"/>
      <c r="AX118" s="958"/>
      <c r="AY118" s="958"/>
      <c r="AZ118" s="900" t="s">
        <v>431</v>
      </c>
      <c r="BA118" s="901"/>
      <c r="BB118" s="901"/>
      <c r="BC118" s="901"/>
      <c r="BD118" s="901"/>
      <c r="BE118" s="901"/>
      <c r="BF118" s="901"/>
      <c r="BG118" s="901"/>
      <c r="BH118" s="901"/>
      <c r="BI118" s="901"/>
      <c r="BJ118" s="901"/>
      <c r="BK118" s="901"/>
      <c r="BL118" s="901"/>
      <c r="BM118" s="901"/>
      <c r="BN118" s="901"/>
      <c r="BO118" s="901"/>
      <c r="BP118" s="902"/>
      <c r="BQ118" s="903" t="s">
        <v>114</v>
      </c>
      <c r="BR118" s="866"/>
      <c r="BS118" s="866"/>
      <c r="BT118" s="866"/>
      <c r="BU118" s="866"/>
      <c r="BV118" s="866" t="s">
        <v>114</v>
      </c>
      <c r="BW118" s="866"/>
      <c r="BX118" s="866"/>
      <c r="BY118" s="866"/>
      <c r="BZ118" s="866"/>
      <c r="CA118" s="866" t="s">
        <v>114</v>
      </c>
      <c r="CB118" s="866"/>
      <c r="CC118" s="866"/>
      <c r="CD118" s="866"/>
      <c r="CE118" s="866"/>
      <c r="CF118" s="896" t="s">
        <v>114</v>
      </c>
      <c r="CG118" s="897"/>
      <c r="CH118" s="897"/>
      <c r="CI118" s="897"/>
      <c r="CJ118" s="897"/>
      <c r="CK118" s="952"/>
      <c r="CL118" s="839"/>
      <c r="CM118" s="842" t="s">
        <v>432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114</v>
      </c>
      <c r="DH118" s="798"/>
      <c r="DI118" s="798"/>
      <c r="DJ118" s="798"/>
      <c r="DK118" s="799"/>
      <c r="DL118" s="800" t="s">
        <v>114</v>
      </c>
      <c r="DM118" s="798"/>
      <c r="DN118" s="798"/>
      <c r="DO118" s="798"/>
      <c r="DP118" s="799"/>
      <c r="DQ118" s="800" t="s">
        <v>114</v>
      </c>
      <c r="DR118" s="798"/>
      <c r="DS118" s="798"/>
      <c r="DT118" s="798"/>
      <c r="DU118" s="799"/>
      <c r="DV118" s="845" t="s">
        <v>114</v>
      </c>
      <c r="DW118" s="846"/>
      <c r="DX118" s="846"/>
      <c r="DY118" s="846"/>
      <c r="DZ118" s="847"/>
    </row>
    <row r="119" spans="1:130" s="199" customFormat="1" ht="26.25" customHeight="1">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114</v>
      </c>
      <c r="AB119" s="916"/>
      <c r="AC119" s="916"/>
      <c r="AD119" s="916"/>
      <c r="AE119" s="917"/>
      <c r="AF119" s="918" t="s">
        <v>114</v>
      </c>
      <c r="AG119" s="916"/>
      <c r="AH119" s="916"/>
      <c r="AI119" s="916"/>
      <c r="AJ119" s="917"/>
      <c r="AK119" s="918" t="s">
        <v>114</v>
      </c>
      <c r="AL119" s="916"/>
      <c r="AM119" s="916"/>
      <c r="AN119" s="916"/>
      <c r="AO119" s="917"/>
      <c r="AP119" s="919" t="s">
        <v>114</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433</v>
      </c>
      <c r="BP119" s="899"/>
      <c r="BQ119" s="903">
        <v>21065204</v>
      </c>
      <c r="BR119" s="866"/>
      <c r="BS119" s="866"/>
      <c r="BT119" s="866"/>
      <c r="BU119" s="866"/>
      <c r="BV119" s="866">
        <v>19682794</v>
      </c>
      <c r="BW119" s="866"/>
      <c r="BX119" s="866"/>
      <c r="BY119" s="866"/>
      <c r="BZ119" s="866"/>
      <c r="CA119" s="866">
        <v>19664064</v>
      </c>
      <c r="CB119" s="866"/>
      <c r="CC119" s="866"/>
      <c r="CD119" s="866"/>
      <c r="CE119" s="866"/>
      <c r="CF119" s="764"/>
      <c r="CG119" s="765"/>
      <c r="CH119" s="765"/>
      <c r="CI119" s="765"/>
      <c r="CJ119" s="855"/>
      <c r="CK119" s="953"/>
      <c r="CL119" s="841"/>
      <c r="CM119" s="859" t="s">
        <v>434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114</v>
      </c>
      <c r="DH119" s="781"/>
      <c r="DI119" s="781"/>
      <c r="DJ119" s="781"/>
      <c r="DK119" s="782"/>
      <c r="DL119" s="783" t="s">
        <v>114</v>
      </c>
      <c r="DM119" s="781"/>
      <c r="DN119" s="781"/>
      <c r="DO119" s="781"/>
      <c r="DP119" s="782"/>
      <c r="DQ119" s="783" t="s">
        <v>114</v>
      </c>
      <c r="DR119" s="781"/>
      <c r="DS119" s="781"/>
      <c r="DT119" s="781"/>
      <c r="DU119" s="782"/>
      <c r="DV119" s="869" t="s">
        <v>114</v>
      </c>
      <c r="DW119" s="870"/>
      <c r="DX119" s="870"/>
      <c r="DY119" s="870"/>
      <c r="DZ119" s="871"/>
    </row>
    <row r="120" spans="1:130" s="199" customFormat="1" ht="26.25" customHeight="1">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114</v>
      </c>
      <c r="AB120" s="798"/>
      <c r="AC120" s="798"/>
      <c r="AD120" s="798"/>
      <c r="AE120" s="799"/>
      <c r="AF120" s="800" t="s">
        <v>114</v>
      </c>
      <c r="AG120" s="798"/>
      <c r="AH120" s="798"/>
      <c r="AI120" s="798"/>
      <c r="AJ120" s="799"/>
      <c r="AK120" s="800" t="s">
        <v>114</v>
      </c>
      <c r="AL120" s="798"/>
      <c r="AM120" s="798"/>
      <c r="AN120" s="798"/>
      <c r="AO120" s="799"/>
      <c r="AP120" s="845" t="s">
        <v>114</v>
      </c>
      <c r="AQ120" s="846"/>
      <c r="AR120" s="846"/>
      <c r="AS120" s="846"/>
      <c r="AT120" s="847"/>
      <c r="AU120" s="904" t="s">
        <v>435</v>
      </c>
      <c r="AV120" s="905"/>
      <c r="AW120" s="905"/>
      <c r="AX120" s="905"/>
      <c r="AY120" s="906"/>
      <c r="AZ120" s="881" t="s">
        <v>436</v>
      </c>
      <c r="BA120" s="826"/>
      <c r="BB120" s="826"/>
      <c r="BC120" s="826"/>
      <c r="BD120" s="826"/>
      <c r="BE120" s="826"/>
      <c r="BF120" s="826"/>
      <c r="BG120" s="826"/>
      <c r="BH120" s="826"/>
      <c r="BI120" s="826"/>
      <c r="BJ120" s="826"/>
      <c r="BK120" s="826"/>
      <c r="BL120" s="826"/>
      <c r="BM120" s="826"/>
      <c r="BN120" s="826"/>
      <c r="BO120" s="826"/>
      <c r="BP120" s="827"/>
      <c r="BQ120" s="882">
        <v>1307020</v>
      </c>
      <c r="BR120" s="863"/>
      <c r="BS120" s="863"/>
      <c r="BT120" s="863"/>
      <c r="BU120" s="863"/>
      <c r="BV120" s="863">
        <v>1618926</v>
      </c>
      <c r="BW120" s="863"/>
      <c r="BX120" s="863"/>
      <c r="BY120" s="863"/>
      <c r="BZ120" s="863"/>
      <c r="CA120" s="863">
        <v>1891486</v>
      </c>
      <c r="CB120" s="863"/>
      <c r="CC120" s="863"/>
      <c r="CD120" s="863"/>
      <c r="CE120" s="863"/>
      <c r="CF120" s="887">
        <v>45.8</v>
      </c>
      <c r="CG120" s="888"/>
      <c r="CH120" s="888"/>
      <c r="CI120" s="888"/>
      <c r="CJ120" s="888"/>
      <c r="CK120" s="889" t="s">
        <v>437</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v>5904236</v>
      </c>
      <c r="DH120" s="863"/>
      <c r="DI120" s="863"/>
      <c r="DJ120" s="863"/>
      <c r="DK120" s="863"/>
      <c r="DL120" s="863">
        <v>5699976</v>
      </c>
      <c r="DM120" s="863"/>
      <c r="DN120" s="863"/>
      <c r="DO120" s="863"/>
      <c r="DP120" s="863"/>
      <c r="DQ120" s="863">
        <v>5406416</v>
      </c>
      <c r="DR120" s="863"/>
      <c r="DS120" s="863"/>
      <c r="DT120" s="863"/>
      <c r="DU120" s="863"/>
      <c r="DV120" s="864">
        <v>131</v>
      </c>
      <c r="DW120" s="864"/>
      <c r="DX120" s="864"/>
      <c r="DY120" s="864"/>
      <c r="DZ120" s="865"/>
    </row>
    <row r="121" spans="1:130" s="199" customFormat="1" ht="26.25" customHeight="1">
      <c r="A121" s="838"/>
      <c r="B121" s="839"/>
      <c r="C121" s="884" t="s">
        <v>438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114</v>
      </c>
      <c r="AB121" s="798"/>
      <c r="AC121" s="798"/>
      <c r="AD121" s="798"/>
      <c r="AE121" s="799"/>
      <c r="AF121" s="800" t="s">
        <v>114</v>
      </c>
      <c r="AG121" s="798"/>
      <c r="AH121" s="798"/>
      <c r="AI121" s="798"/>
      <c r="AJ121" s="799"/>
      <c r="AK121" s="800" t="s">
        <v>114</v>
      </c>
      <c r="AL121" s="798"/>
      <c r="AM121" s="798"/>
      <c r="AN121" s="798"/>
      <c r="AO121" s="799"/>
      <c r="AP121" s="845" t="s">
        <v>114</v>
      </c>
      <c r="AQ121" s="846"/>
      <c r="AR121" s="846"/>
      <c r="AS121" s="846"/>
      <c r="AT121" s="847"/>
      <c r="AU121" s="907"/>
      <c r="AV121" s="908"/>
      <c r="AW121" s="908"/>
      <c r="AX121" s="908"/>
      <c r="AY121" s="909"/>
      <c r="AZ121" s="833" t="s">
        <v>439</v>
      </c>
      <c r="BA121" s="768"/>
      <c r="BB121" s="768"/>
      <c r="BC121" s="768"/>
      <c r="BD121" s="768"/>
      <c r="BE121" s="768"/>
      <c r="BF121" s="768"/>
      <c r="BG121" s="768"/>
      <c r="BH121" s="768"/>
      <c r="BI121" s="768"/>
      <c r="BJ121" s="768"/>
      <c r="BK121" s="768"/>
      <c r="BL121" s="768"/>
      <c r="BM121" s="768"/>
      <c r="BN121" s="768"/>
      <c r="BO121" s="768"/>
      <c r="BP121" s="769"/>
      <c r="BQ121" s="834">
        <v>817281</v>
      </c>
      <c r="BR121" s="835"/>
      <c r="BS121" s="835"/>
      <c r="BT121" s="835"/>
      <c r="BU121" s="835"/>
      <c r="BV121" s="835">
        <v>855553</v>
      </c>
      <c r="BW121" s="835"/>
      <c r="BX121" s="835"/>
      <c r="BY121" s="835"/>
      <c r="BZ121" s="835"/>
      <c r="CA121" s="835">
        <v>874913</v>
      </c>
      <c r="CB121" s="835"/>
      <c r="CC121" s="835"/>
      <c r="CD121" s="835"/>
      <c r="CE121" s="835"/>
      <c r="CF121" s="896">
        <v>21.2</v>
      </c>
      <c r="CG121" s="897"/>
      <c r="CH121" s="897"/>
      <c r="CI121" s="897"/>
      <c r="CJ121" s="897"/>
      <c r="CK121" s="890"/>
      <c r="CL121" s="876"/>
      <c r="CM121" s="876"/>
      <c r="CN121" s="876"/>
      <c r="CO121" s="877"/>
      <c r="CP121" s="856" t="s">
        <v>387</v>
      </c>
      <c r="CQ121" s="857"/>
      <c r="CR121" s="857"/>
      <c r="CS121" s="857"/>
      <c r="CT121" s="857"/>
      <c r="CU121" s="857"/>
      <c r="CV121" s="857"/>
      <c r="CW121" s="857"/>
      <c r="CX121" s="857"/>
      <c r="CY121" s="857"/>
      <c r="CZ121" s="857"/>
      <c r="DA121" s="857"/>
      <c r="DB121" s="857"/>
      <c r="DC121" s="857"/>
      <c r="DD121" s="857"/>
      <c r="DE121" s="857"/>
      <c r="DF121" s="858"/>
      <c r="DG121" s="834">
        <v>134643</v>
      </c>
      <c r="DH121" s="835"/>
      <c r="DI121" s="835"/>
      <c r="DJ121" s="835"/>
      <c r="DK121" s="835"/>
      <c r="DL121" s="835">
        <v>144304</v>
      </c>
      <c r="DM121" s="835"/>
      <c r="DN121" s="835"/>
      <c r="DO121" s="835"/>
      <c r="DP121" s="835"/>
      <c r="DQ121" s="835">
        <v>1524919</v>
      </c>
      <c r="DR121" s="835"/>
      <c r="DS121" s="835"/>
      <c r="DT121" s="835"/>
      <c r="DU121" s="835"/>
      <c r="DV121" s="812">
        <v>37</v>
      </c>
      <c r="DW121" s="812"/>
      <c r="DX121" s="812"/>
      <c r="DY121" s="812"/>
      <c r="DZ121" s="813"/>
    </row>
    <row r="122" spans="1:130" s="199" customFormat="1" ht="26.25" customHeight="1">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114</v>
      </c>
      <c r="AB122" s="798"/>
      <c r="AC122" s="798"/>
      <c r="AD122" s="798"/>
      <c r="AE122" s="799"/>
      <c r="AF122" s="800" t="s">
        <v>114</v>
      </c>
      <c r="AG122" s="798"/>
      <c r="AH122" s="798"/>
      <c r="AI122" s="798"/>
      <c r="AJ122" s="799"/>
      <c r="AK122" s="800" t="s">
        <v>114</v>
      </c>
      <c r="AL122" s="798"/>
      <c r="AM122" s="798"/>
      <c r="AN122" s="798"/>
      <c r="AO122" s="799"/>
      <c r="AP122" s="845" t="s">
        <v>114</v>
      </c>
      <c r="AQ122" s="846"/>
      <c r="AR122" s="846"/>
      <c r="AS122" s="846"/>
      <c r="AT122" s="847"/>
      <c r="AU122" s="907"/>
      <c r="AV122" s="908"/>
      <c r="AW122" s="908"/>
      <c r="AX122" s="908"/>
      <c r="AY122" s="909"/>
      <c r="AZ122" s="900" t="s">
        <v>440</v>
      </c>
      <c r="BA122" s="901"/>
      <c r="BB122" s="901"/>
      <c r="BC122" s="901"/>
      <c r="BD122" s="901"/>
      <c r="BE122" s="901"/>
      <c r="BF122" s="901"/>
      <c r="BG122" s="901"/>
      <c r="BH122" s="901"/>
      <c r="BI122" s="901"/>
      <c r="BJ122" s="901"/>
      <c r="BK122" s="901"/>
      <c r="BL122" s="901"/>
      <c r="BM122" s="901"/>
      <c r="BN122" s="901"/>
      <c r="BO122" s="901"/>
      <c r="BP122" s="902"/>
      <c r="BQ122" s="903">
        <v>13099941</v>
      </c>
      <c r="BR122" s="866"/>
      <c r="BS122" s="866"/>
      <c r="BT122" s="866"/>
      <c r="BU122" s="866"/>
      <c r="BV122" s="866">
        <v>12617235</v>
      </c>
      <c r="BW122" s="866"/>
      <c r="BX122" s="866"/>
      <c r="BY122" s="866"/>
      <c r="BZ122" s="866"/>
      <c r="CA122" s="866">
        <v>12883394</v>
      </c>
      <c r="CB122" s="866"/>
      <c r="CC122" s="866"/>
      <c r="CD122" s="866"/>
      <c r="CE122" s="866"/>
      <c r="CF122" s="867">
        <v>312.3</v>
      </c>
      <c r="CG122" s="868"/>
      <c r="CH122" s="868"/>
      <c r="CI122" s="868"/>
      <c r="CJ122" s="868"/>
      <c r="CK122" s="890"/>
      <c r="CL122" s="876"/>
      <c r="CM122" s="876"/>
      <c r="CN122" s="876"/>
      <c r="CO122" s="877"/>
      <c r="CP122" s="856" t="s">
        <v>384</v>
      </c>
      <c r="CQ122" s="857"/>
      <c r="CR122" s="857"/>
      <c r="CS122" s="857"/>
      <c r="CT122" s="857"/>
      <c r="CU122" s="857"/>
      <c r="CV122" s="857"/>
      <c r="CW122" s="857"/>
      <c r="CX122" s="857"/>
      <c r="CY122" s="857"/>
      <c r="CZ122" s="857"/>
      <c r="DA122" s="857"/>
      <c r="DB122" s="857"/>
      <c r="DC122" s="857"/>
      <c r="DD122" s="857"/>
      <c r="DE122" s="857"/>
      <c r="DF122" s="858"/>
      <c r="DG122" s="834">
        <v>692497</v>
      </c>
      <c r="DH122" s="835"/>
      <c r="DI122" s="835"/>
      <c r="DJ122" s="835"/>
      <c r="DK122" s="835"/>
      <c r="DL122" s="835">
        <v>598312</v>
      </c>
      <c r="DM122" s="835"/>
      <c r="DN122" s="835"/>
      <c r="DO122" s="835"/>
      <c r="DP122" s="835"/>
      <c r="DQ122" s="835">
        <v>368613</v>
      </c>
      <c r="DR122" s="835"/>
      <c r="DS122" s="835"/>
      <c r="DT122" s="835"/>
      <c r="DU122" s="835"/>
      <c r="DV122" s="812">
        <v>8.9</v>
      </c>
      <c r="DW122" s="812"/>
      <c r="DX122" s="812"/>
      <c r="DY122" s="812"/>
      <c r="DZ122" s="813"/>
    </row>
    <row r="123" spans="1:130" s="199" customFormat="1" ht="26.25" customHeight="1">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114</v>
      </c>
      <c r="AB123" s="798"/>
      <c r="AC123" s="798"/>
      <c r="AD123" s="798"/>
      <c r="AE123" s="799"/>
      <c r="AF123" s="800" t="s">
        <v>114</v>
      </c>
      <c r="AG123" s="798"/>
      <c r="AH123" s="798"/>
      <c r="AI123" s="798"/>
      <c r="AJ123" s="799"/>
      <c r="AK123" s="800" t="s">
        <v>114</v>
      </c>
      <c r="AL123" s="798"/>
      <c r="AM123" s="798"/>
      <c r="AN123" s="798"/>
      <c r="AO123" s="799"/>
      <c r="AP123" s="845" t="s">
        <v>114</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441</v>
      </c>
      <c r="BP123" s="899"/>
      <c r="BQ123" s="853">
        <v>15224242</v>
      </c>
      <c r="BR123" s="854"/>
      <c r="BS123" s="854"/>
      <c r="BT123" s="854"/>
      <c r="BU123" s="854"/>
      <c r="BV123" s="854">
        <v>15091714</v>
      </c>
      <c r="BW123" s="854"/>
      <c r="BX123" s="854"/>
      <c r="BY123" s="854"/>
      <c r="BZ123" s="854"/>
      <c r="CA123" s="854">
        <v>15649793</v>
      </c>
      <c r="CB123" s="854"/>
      <c r="CC123" s="854"/>
      <c r="CD123" s="854"/>
      <c r="CE123" s="854"/>
      <c r="CF123" s="764"/>
      <c r="CG123" s="765"/>
      <c r="CH123" s="765"/>
      <c r="CI123" s="765"/>
      <c r="CJ123" s="855"/>
      <c r="CK123" s="890"/>
      <c r="CL123" s="876"/>
      <c r="CM123" s="876"/>
      <c r="CN123" s="876"/>
      <c r="CO123" s="877"/>
      <c r="CP123" s="856" t="s">
        <v>382</v>
      </c>
      <c r="CQ123" s="857"/>
      <c r="CR123" s="857"/>
      <c r="CS123" s="857"/>
      <c r="CT123" s="857"/>
      <c r="CU123" s="857"/>
      <c r="CV123" s="857"/>
      <c r="CW123" s="857"/>
      <c r="CX123" s="857"/>
      <c r="CY123" s="857"/>
      <c r="CZ123" s="857"/>
      <c r="DA123" s="857"/>
      <c r="DB123" s="857"/>
      <c r="DC123" s="857"/>
      <c r="DD123" s="857"/>
      <c r="DE123" s="857"/>
      <c r="DF123" s="858"/>
      <c r="DG123" s="797" t="s">
        <v>114</v>
      </c>
      <c r="DH123" s="798"/>
      <c r="DI123" s="798"/>
      <c r="DJ123" s="798"/>
      <c r="DK123" s="799"/>
      <c r="DL123" s="800" t="s">
        <v>114</v>
      </c>
      <c r="DM123" s="798"/>
      <c r="DN123" s="798"/>
      <c r="DO123" s="798"/>
      <c r="DP123" s="799"/>
      <c r="DQ123" s="800" t="s">
        <v>114</v>
      </c>
      <c r="DR123" s="798"/>
      <c r="DS123" s="798"/>
      <c r="DT123" s="798"/>
      <c r="DU123" s="799"/>
      <c r="DV123" s="845" t="s">
        <v>114</v>
      </c>
      <c r="DW123" s="846"/>
      <c r="DX123" s="846"/>
      <c r="DY123" s="846"/>
      <c r="DZ123" s="847"/>
    </row>
    <row r="124" spans="1:130" s="199" customFormat="1" ht="26.25" customHeight="1" thickBot="1">
      <c r="A124" s="838"/>
      <c r="B124" s="839"/>
      <c r="C124" s="842" t="s">
        <v>430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114</v>
      </c>
      <c r="AB124" s="798"/>
      <c r="AC124" s="798"/>
      <c r="AD124" s="798"/>
      <c r="AE124" s="799"/>
      <c r="AF124" s="800" t="s">
        <v>114</v>
      </c>
      <c r="AG124" s="798"/>
      <c r="AH124" s="798"/>
      <c r="AI124" s="798"/>
      <c r="AJ124" s="799"/>
      <c r="AK124" s="800" t="s">
        <v>114</v>
      </c>
      <c r="AL124" s="798"/>
      <c r="AM124" s="798"/>
      <c r="AN124" s="798"/>
      <c r="AO124" s="799"/>
      <c r="AP124" s="845" t="s">
        <v>114</v>
      </c>
      <c r="AQ124" s="846"/>
      <c r="AR124" s="846"/>
      <c r="AS124" s="846"/>
      <c r="AT124" s="847"/>
      <c r="AU124" s="848" t="s">
        <v>442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141.9</v>
      </c>
      <c r="BR124" s="852"/>
      <c r="BS124" s="852"/>
      <c r="BT124" s="852"/>
      <c r="BU124" s="852"/>
      <c r="BV124" s="852">
        <v>108.2</v>
      </c>
      <c r="BW124" s="852"/>
      <c r="BX124" s="852"/>
      <c r="BY124" s="852"/>
      <c r="BZ124" s="852"/>
      <c r="CA124" s="852">
        <v>97.2</v>
      </c>
      <c r="CB124" s="852"/>
      <c r="CC124" s="852"/>
      <c r="CD124" s="852"/>
      <c r="CE124" s="852"/>
      <c r="CF124" s="742"/>
      <c r="CG124" s="743"/>
      <c r="CH124" s="743"/>
      <c r="CI124" s="743"/>
      <c r="CJ124" s="883"/>
      <c r="CK124" s="891"/>
      <c r="CL124" s="891"/>
      <c r="CM124" s="891"/>
      <c r="CN124" s="891"/>
      <c r="CO124" s="892"/>
      <c r="CP124" s="856" t="s">
        <v>443</v>
      </c>
      <c r="CQ124" s="857"/>
      <c r="CR124" s="857"/>
      <c r="CS124" s="857"/>
      <c r="CT124" s="857"/>
      <c r="CU124" s="857"/>
      <c r="CV124" s="857"/>
      <c r="CW124" s="857"/>
      <c r="CX124" s="857"/>
      <c r="CY124" s="857"/>
      <c r="CZ124" s="857"/>
      <c r="DA124" s="857"/>
      <c r="DB124" s="857"/>
      <c r="DC124" s="857"/>
      <c r="DD124" s="857"/>
      <c r="DE124" s="857"/>
      <c r="DF124" s="858"/>
      <c r="DG124" s="780" t="s">
        <v>114</v>
      </c>
      <c r="DH124" s="781"/>
      <c r="DI124" s="781"/>
      <c r="DJ124" s="781"/>
      <c r="DK124" s="782"/>
      <c r="DL124" s="783" t="s">
        <v>114</v>
      </c>
      <c r="DM124" s="781"/>
      <c r="DN124" s="781"/>
      <c r="DO124" s="781"/>
      <c r="DP124" s="782"/>
      <c r="DQ124" s="783" t="s">
        <v>114</v>
      </c>
      <c r="DR124" s="781"/>
      <c r="DS124" s="781"/>
      <c r="DT124" s="781"/>
      <c r="DU124" s="782"/>
      <c r="DV124" s="869" t="s">
        <v>114</v>
      </c>
      <c r="DW124" s="870"/>
      <c r="DX124" s="870"/>
      <c r="DY124" s="870"/>
      <c r="DZ124" s="871"/>
    </row>
    <row r="125" spans="1:130" s="199" customFormat="1" ht="26.25" customHeight="1">
      <c r="A125" s="838"/>
      <c r="B125" s="839"/>
      <c r="C125" s="842" t="s">
        <v>432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114</v>
      </c>
      <c r="AB125" s="798"/>
      <c r="AC125" s="798"/>
      <c r="AD125" s="798"/>
      <c r="AE125" s="799"/>
      <c r="AF125" s="800" t="s">
        <v>114</v>
      </c>
      <c r="AG125" s="798"/>
      <c r="AH125" s="798"/>
      <c r="AI125" s="798"/>
      <c r="AJ125" s="799"/>
      <c r="AK125" s="800" t="s">
        <v>114</v>
      </c>
      <c r="AL125" s="798"/>
      <c r="AM125" s="798"/>
      <c r="AN125" s="798"/>
      <c r="AO125" s="799"/>
      <c r="AP125" s="845" t="s">
        <v>114</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444</v>
      </c>
      <c r="CL125" s="873"/>
      <c r="CM125" s="873"/>
      <c r="CN125" s="873"/>
      <c r="CO125" s="874"/>
      <c r="CP125" s="881" t="s">
        <v>445</v>
      </c>
      <c r="CQ125" s="826"/>
      <c r="CR125" s="826"/>
      <c r="CS125" s="826"/>
      <c r="CT125" s="826"/>
      <c r="CU125" s="826"/>
      <c r="CV125" s="826"/>
      <c r="CW125" s="826"/>
      <c r="CX125" s="826"/>
      <c r="CY125" s="826"/>
      <c r="CZ125" s="826"/>
      <c r="DA125" s="826"/>
      <c r="DB125" s="826"/>
      <c r="DC125" s="826"/>
      <c r="DD125" s="826"/>
      <c r="DE125" s="826"/>
      <c r="DF125" s="827"/>
      <c r="DG125" s="882" t="s">
        <v>114</v>
      </c>
      <c r="DH125" s="863"/>
      <c r="DI125" s="863"/>
      <c r="DJ125" s="863"/>
      <c r="DK125" s="863"/>
      <c r="DL125" s="863" t="s">
        <v>114</v>
      </c>
      <c r="DM125" s="863"/>
      <c r="DN125" s="863"/>
      <c r="DO125" s="863"/>
      <c r="DP125" s="863"/>
      <c r="DQ125" s="863" t="s">
        <v>114</v>
      </c>
      <c r="DR125" s="863"/>
      <c r="DS125" s="863"/>
      <c r="DT125" s="863"/>
      <c r="DU125" s="863"/>
      <c r="DV125" s="864" t="s">
        <v>114</v>
      </c>
      <c r="DW125" s="864"/>
      <c r="DX125" s="864"/>
      <c r="DY125" s="864"/>
      <c r="DZ125" s="865"/>
    </row>
    <row r="126" spans="1:130" s="199" customFormat="1" ht="26.25" customHeight="1" thickBot="1">
      <c r="A126" s="838"/>
      <c r="B126" s="839"/>
      <c r="C126" s="842" t="s">
        <v>434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114</v>
      </c>
      <c r="AB126" s="798"/>
      <c r="AC126" s="798"/>
      <c r="AD126" s="798"/>
      <c r="AE126" s="799"/>
      <c r="AF126" s="800" t="s">
        <v>114</v>
      </c>
      <c r="AG126" s="798"/>
      <c r="AH126" s="798"/>
      <c r="AI126" s="798"/>
      <c r="AJ126" s="799"/>
      <c r="AK126" s="800" t="s">
        <v>114</v>
      </c>
      <c r="AL126" s="798"/>
      <c r="AM126" s="798"/>
      <c r="AN126" s="798"/>
      <c r="AO126" s="799"/>
      <c r="AP126" s="845" t="s">
        <v>114</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446</v>
      </c>
      <c r="CQ126" s="768"/>
      <c r="CR126" s="768"/>
      <c r="CS126" s="768"/>
      <c r="CT126" s="768"/>
      <c r="CU126" s="768"/>
      <c r="CV126" s="768"/>
      <c r="CW126" s="768"/>
      <c r="CX126" s="768"/>
      <c r="CY126" s="768"/>
      <c r="CZ126" s="768"/>
      <c r="DA126" s="768"/>
      <c r="DB126" s="768"/>
      <c r="DC126" s="768"/>
      <c r="DD126" s="768"/>
      <c r="DE126" s="768"/>
      <c r="DF126" s="769"/>
      <c r="DG126" s="834" t="s">
        <v>114</v>
      </c>
      <c r="DH126" s="835"/>
      <c r="DI126" s="835"/>
      <c r="DJ126" s="835"/>
      <c r="DK126" s="835"/>
      <c r="DL126" s="835" t="s">
        <v>114</v>
      </c>
      <c r="DM126" s="835"/>
      <c r="DN126" s="835"/>
      <c r="DO126" s="835"/>
      <c r="DP126" s="835"/>
      <c r="DQ126" s="835" t="s">
        <v>114</v>
      </c>
      <c r="DR126" s="835"/>
      <c r="DS126" s="835"/>
      <c r="DT126" s="835"/>
      <c r="DU126" s="835"/>
      <c r="DV126" s="812" t="s">
        <v>114</v>
      </c>
      <c r="DW126" s="812"/>
      <c r="DX126" s="812"/>
      <c r="DY126" s="812"/>
      <c r="DZ126" s="813"/>
    </row>
    <row r="127" spans="1:130" s="199" customFormat="1" ht="26.25" customHeight="1">
      <c r="A127" s="840"/>
      <c r="B127" s="841"/>
      <c r="C127" s="859" t="s">
        <v>447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114</v>
      </c>
      <c r="AB127" s="798"/>
      <c r="AC127" s="798"/>
      <c r="AD127" s="798"/>
      <c r="AE127" s="799"/>
      <c r="AF127" s="800" t="s">
        <v>114</v>
      </c>
      <c r="AG127" s="798"/>
      <c r="AH127" s="798"/>
      <c r="AI127" s="798"/>
      <c r="AJ127" s="799"/>
      <c r="AK127" s="800" t="s">
        <v>114</v>
      </c>
      <c r="AL127" s="798"/>
      <c r="AM127" s="798"/>
      <c r="AN127" s="798"/>
      <c r="AO127" s="799"/>
      <c r="AP127" s="845" t="s">
        <v>114</v>
      </c>
      <c r="AQ127" s="846"/>
      <c r="AR127" s="846"/>
      <c r="AS127" s="846"/>
      <c r="AT127" s="847"/>
      <c r="AU127" s="235"/>
      <c r="AV127" s="235"/>
      <c r="AW127" s="235"/>
      <c r="AX127" s="862" t="s">
        <v>448</v>
      </c>
      <c r="AY127" s="830"/>
      <c r="AZ127" s="830"/>
      <c r="BA127" s="830"/>
      <c r="BB127" s="830"/>
      <c r="BC127" s="830"/>
      <c r="BD127" s="830"/>
      <c r="BE127" s="831"/>
      <c r="BF127" s="829" t="s">
        <v>449</v>
      </c>
      <c r="BG127" s="830"/>
      <c r="BH127" s="830"/>
      <c r="BI127" s="830"/>
      <c r="BJ127" s="830"/>
      <c r="BK127" s="830"/>
      <c r="BL127" s="831"/>
      <c r="BM127" s="829" t="s">
        <v>450</v>
      </c>
      <c r="BN127" s="830"/>
      <c r="BO127" s="830"/>
      <c r="BP127" s="830"/>
      <c r="BQ127" s="830"/>
      <c r="BR127" s="830"/>
      <c r="BS127" s="831"/>
      <c r="BT127" s="829" t="s">
        <v>451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452</v>
      </c>
      <c r="CQ127" s="768"/>
      <c r="CR127" s="768"/>
      <c r="CS127" s="768"/>
      <c r="CT127" s="768"/>
      <c r="CU127" s="768"/>
      <c r="CV127" s="768"/>
      <c r="CW127" s="768"/>
      <c r="CX127" s="768"/>
      <c r="CY127" s="768"/>
      <c r="CZ127" s="768"/>
      <c r="DA127" s="768"/>
      <c r="DB127" s="768"/>
      <c r="DC127" s="768"/>
      <c r="DD127" s="768"/>
      <c r="DE127" s="768"/>
      <c r="DF127" s="769"/>
      <c r="DG127" s="834" t="s">
        <v>114</v>
      </c>
      <c r="DH127" s="835"/>
      <c r="DI127" s="835"/>
      <c r="DJ127" s="835"/>
      <c r="DK127" s="835"/>
      <c r="DL127" s="835" t="s">
        <v>114</v>
      </c>
      <c r="DM127" s="835"/>
      <c r="DN127" s="835"/>
      <c r="DO127" s="835"/>
      <c r="DP127" s="835"/>
      <c r="DQ127" s="835" t="s">
        <v>114</v>
      </c>
      <c r="DR127" s="835"/>
      <c r="DS127" s="835"/>
      <c r="DT127" s="835"/>
      <c r="DU127" s="835"/>
      <c r="DV127" s="812" t="s">
        <v>114</v>
      </c>
      <c r="DW127" s="812"/>
      <c r="DX127" s="812"/>
      <c r="DY127" s="812"/>
      <c r="DZ127" s="813"/>
    </row>
    <row r="128" spans="1:130" s="199" customFormat="1" ht="26.25" customHeight="1" thickBot="1">
      <c r="A128" s="814" t="s">
        <v>453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454</v>
      </c>
      <c r="X128" s="816"/>
      <c r="Y128" s="816"/>
      <c r="Z128" s="817"/>
      <c r="AA128" s="818">
        <v>48152</v>
      </c>
      <c r="AB128" s="819"/>
      <c r="AC128" s="819"/>
      <c r="AD128" s="819"/>
      <c r="AE128" s="820"/>
      <c r="AF128" s="821">
        <v>24644</v>
      </c>
      <c r="AG128" s="819"/>
      <c r="AH128" s="819"/>
      <c r="AI128" s="819"/>
      <c r="AJ128" s="820"/>
      <c r="AK128" s="821">
        <v>32660</v>
      </c>
      <c r="AL128" s="819"/>
      <c r="AM128" s="819"/>
      <c r="AN128" s="819"/>
      <c r="AO128" s="820"/>
      <c r="AP128" s="822"/>
      <c r="AQ128" s="823"/>
      <c r="AR128" s="823"/>
      <c r="AS128" s="823"/>
      <c r="AT128" s="824"/>
      <c r="AU128" s="235"/>
      <c r="AV128" s="235"/>
      <c r="AW128" s="235"/>
      <c r="AX128" s="825" t="s">
        <v>455</v>
      </c>
      <c r="AY128" s="826"/>
      <c r="AZ128" s="826"/>
      <c r="BA128" s="826"/>
      <c r="BB128" s="826"/>
      <c r="BC128" s="826"/>
      <c r="BD128" s="826"/>
      <c r="BE128" s="827"/>
      <c r="BF128" s="804" t="s">
        <v>114</v>
      </c>
      <c r="BG128" s="805"/>
      <c r="BH128" s="805"/>
      <c r="BI128" s="805"/>
      <c r="BJ128" s="805"/>
      <c r="BK128" s="805"/>
      <c r="BL128" s="828"/>
      <c r="BM128" s="804">
        <v>14.82</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456</v>
      </c>
      <c r="CQ128" s="746"/>
      <c r="CR128" s="746"/>
      <c r="CS128" s="746"/>
      <c r="CT128" s="746"/>
      <c r="CU128" s="746"/>
      <c r="CV128" s="746"/>
      <c r="CW128" s="746"/>
      <c r="CX128" s="746"/>
      <c r="CY128" s="746"/>
      <c r="CZ128" s="746"/>
      <c r="DA128" s="746"/>
      <c r="DB128" s="746"/>
      <c r="DC128" s="746"/>
      <c r="DD128" s="746"/>
      <c r="DE128" s="746"/>
      <c r="DF128" s="747"/>
      <c r="DG128" s="808" t="s">
        <v>114</v>
      </c>
      <c r="DH128" s="809"/>
      <c r="DI128" s="809"/>
      <c r="DJ128" s="809"/>
      <c r="DK128" s="809"/>
      <c r="DL128" s="809" t="s">
        <v>114</v>
      </c>
      <c r="DM128" s="809"/>
      <c r="DN128" s="809"/>
      <c r="DO128" s="809"/>
      <c r="DP128" s="809"/>
      <c r="DQ128" s="809" t="s">
        <v>114</v>
      </c>
      <c r="DR128" s="809"/>
      <c r="DS128" s="809"/>
      <c r="DT128" s="809"/>
      <c r="DU128" s="809"/>
      <c r="DV128" s="810" t="s">
        <v>114</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457</v>
      </c>
      <c r="X129" s="795"/>
      <c r="Y129" s="795"/>
      <c r="Z129" s="796"/>
      <c r="AA129" s="797">
        <v>5392782</v>
      </c>
      <c r="AB129" s="798"/>
      <c r="AC129" s="798"/>
      <c r="AD129" s="798"/>
      <c r="AE129" s="799"/>
      <c r="AF129" s="800">
        <v>5455329</v>
      </c>
      <c r="AG129" s="798"/>
      <c r="AH129" s="798"/>
      <c r="AI129" s="798"/>
      <c r="AJ129" s="799"/>
      <c r="AK129" s="800">
        <v>5287908</v>
      </c>
      <c r="AL129" s="798"/>
      <c r="AM129" s="798"/>
      <c r="AN129" s="798"/>
      <c r="AO129" s="799"/>
      <c r="AP129" s="801"/>
      <c r="AQ129" s="802"/>
      <c r="AR129" s="802"/>
      <c r="AS129" s="802"/>
      <c r="AT129" s="803"/>
      <c r="AU129" s="237"/>
      <c r="AV129" s="237"/>
      <c r="AW129" s="237"/>
      <c r="AX129" s="767" t="s">
        <v>458</v>
      </c>
      <c r="AY129" s="768"/>
      <c r="AZ129" s="768"/>
      <c r="BA129" s="768"/>
      <c r="BB129" s="768"/>
      <c r="BC129" s="768"/>
      <c r="BD129" s="768"/>
      <c r="BE129" s="769"/>
      <c r="BF129" s="787" t="s">
        <v>114</v>
      </c>
      <c r="BG129" s="788"/>
      <c r="BH129" s="788"/>
      <c r="BI129" s="788"/>
      <c r="BJ129" s="788"/>
      <c r="BK129" s="788"/>
      <c r="BL129" s="789"/>
      <c r="BM129" s="787">
        <v>19.82</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459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460</v>
      </c>
      <c r="X130" s="795"/>
      <c r="Y130" s="795"/>
      <c r="Z130" s="796"/>
      <c r="AA130" s="797">
        <v>1276562</v>
      </c>
      <c r="AB130" s="798"/>
      <c r="AC130" s="798"/>
      <c r="AD130" s="798"/>
      <c r="AE130" s="799"/>
      <c r="AF130" s="800">
        <v>1212626</v>
      </c>
      <c r="AG130" s="798"/>
      <c r="AH130" s="798"/>
      <c r="AI130" s="798"/>
      <c r="AJ130" s="799"/>
      <c r="AK130" s="800">
        <v>1161938</v>
      </c>
      <c r="AL130" s="798"/>
      <c r="AM130" s="798"/>
      <c r="AN130" s="798"/>
      <c r="AO130" s="799"/>
      <c r="AP130" s="801"/>
      <c r="AQ130" s="802"/>
      <c r="AR130" s="802"/>
      <c r="AS130" s="802"/>
      <c r="AT130" s="803"/>
      <c r="AU130" s="237"/>
      <c r="AV130" s="237"/>
      <c r="AW130" s="237"/>
      <c r="AX130" s="767" t="s">
        <v>461</v>
      </c>
      <c r="AY130" s="768"/>
      <c r="AZ130" s="768"/>
      <c r="BA130" s="768"/>
      <c r="BB130" s="768"/>
      <c r="BC130" s="768"/>
      <c r="BD130" s="768"/>
      <c r="BE130" s="769"/>
      <c r="BF130" s="770">
        <v>12.9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462</v>
      </c>
      <c r="X131" s="778"/>
      <c r="Y131" s="778"/>
      <c r="Z131" s="779"/>
      <c r="AA131" s="780">
        <v>4116220</v>
      </c>
      <c r="AB131" s="781"/>
      <c r="AC131" s="781"/>
      <c r="AD131" s="781"/>
      <c r="AE131" s="782"/>
      <c r="AF131" s="783">
        <v>4242703</v>
      </c>
      <c r="AG131" s="781"/>
      <c r="AH131" s="781"/>
      <c r="AI131" s="781"/>
      <c r="AJ131" s="782"/>
      <c r="AK131" s="783">
        <v>4125970</v>
      </c>
      <c r="AL131" s="781"/>
      <c r="AM131" s="781"/>
      <c r="AN131" s="781"/>
      <c r="AO131" s="782"/>
      <c r="AP131" s="784"/>
      <c r="AQ131" s="785"/>
      <c r="AR131" s="785"/>
      <c r="AS131" s="785"/>
      <c r="AT131" s="786"/>
      <c r="AU131" s="237"/>
      <c r="AV131" s="237"/>
      <c r="AW131" s="237"/>
      <c r="AX131" s="745" t="s">
        <v>463</v>
      </c>
      <c r="AY131" s="746"/>
      <c r="AZ131" s="746"/>
      <c r="BA131" s="746"/>
      <c r="BB131" s="746"/>
      <c r="BC131" s="746"/>
      <c r="BD131" s="746"/>
      <c r="BE131" s="747"/>
      <c r="BF131" s="748">
        <v>97.2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465</v>
      </c>
      <c r="W132" s="758"/>
      <c r="X132" s="758"/>
      <c r="Y132" s="758"/>
      <c r="Z132" s="759"/>
      <c r="AA132" s="760">
        <v>15.40099897</v>
      </c>
      <c r="AB132" s="761"/>
      <c r="AC132" s="761"/>
      <c r="AD132" s="761"/>
      <c r="AE132" s="762"/>
      <c r="AF132" s="763">
        <v>12.24082855</v>
      </c>
      <c r="AG132" s="761"/>
      <c r="AH132" s="761"/>
      <c r="AI132" s="761"/>
      <c r="AJ132" s="762"/>
      <c r="AK132" s="763">
        <v>11.281928860000001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466</v>
      </c>
      <c r="W133" s="737"/>
      <c r="X133" s="737"/>
      <c r="Y133" s="737"/>
      <c r="Z133" s="738"/>
      <c r="AA133" s="739">
        <v>16.899999999999999</v>
      </c>
      <c r="AB133" s="740"/>
      <c r="AC133" s="740"/>
      <c r="AD133" s="740"/>
      <c r="AE133" s="741"/>
      <c r="AF133" s="739">
        <v>14.5</v>
      </c>
      <c r="AG133" s="740"/>
      <c r="AH133" s="740"/>
      <c r="AI133" s="740"/>
      <c r="AJ133" s="741"/>
      <c r="AK133" s="739">
        <v>12.9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52" t="s">
        <v>469</v>
      </c>
      <c r="L7" s="256"/>
      <c r="M7" s="257" t="s">
        <v>470</v>
      </c>
      <c r="N7" s="258"/>
    </row>
    <row r="8" spans="1:16">
      <c r="A8" s="250"/>
      <c r="B8" s="246"/>
      <c r="C8" s="246"/>
      <c r="D8" s="246"/>
      <c r="E8" s="246"/>
      <c r="F8" s="246"/>
      <c r="G8" s="259"/>
      <c r="H8" s="260"/>
      <c r="I8" s="260"/>
      <c r="J8" s="261"/>
      <c r="K8" s="1153"/>
      <c r="L8" s="262" t="s">
        <v>471</v>
      </c>
      <c r="M8" s="263" t="s">
        <v>472</v>
      </c>
      <c r="N8" s="264" t="s">
        <v>473</v>
      </c>
    </row>
    <row r="9" spans="1:16">
      <c r="A9" s="250"/>
      <c r="B9" s="246"/>
      <c r="C9" s="246"/>
      <c r="D9" s="246"/>
      <c r="E9" s="246"/>
      <c r="F9" s="246"/>
      <c r="G9" s="1166" t="s">
        <v>474</v>
      </c>
      <c r="H9" s="1167"/>
      <c r="I9" s="1167"/>
      <c r="J9" s="1168"/>
      <c r="K9" s="265">
        <v>1067358</v>
      </c>
      <c r="L9" s="266">
        <v>78315</v>
      </c>
      <c r="M9" s="267">
        <v>85150</v>
      </c>
      <c r="N9" s="268">
        <v>-8</v>
      </c>
    </row>
    <row r="10" spans="1:16">
      <c r="A10" s="250"/>
      <c r="B10" s="246"/>
      <c r="C10" s="246"/>
      <c r="D10" s="246"/>
      <c r="E10" s="246"/>
      <c r="F10" s="246"/>
      <c r="G10" s="1166" t="s">
        <v>475</v>
      </c>
      <c r="H10" s="1167"/>
      <c r="I10" s="1167"/>
      <c r="J10" s="1168"/>
      <c r="K10" s="269">
        <v>30493</v>
      </c>
      <c r="L10" s="270">
        <v>2237</v>
      </c>
      <c r="M10" s="271">
        <v>9032</v>
      </c>
      <c r="N10" s="272">
        <v>-75.2</v>
      </c>
    </row>
    <row r="11" spans="1:16" ht="13.5" customHeight="1">
      <c r="A11" s="250"/>
      <c r="B11" s="246"/>
      <c r="C11" s="246"/>
      <c r="D11" s="246"/>
      <c r="E11" s="246"/>
      <c r="F11" s="246"/>
      <c r="G11" s="1166" t="s">
        <v>476</v>
      </c>
      <c r="H11" s="1167"/>
      <c r="I11" s="1167"/>
      <c r="J11" s="1168"/>
      <c r="K11" s="269">
        <v>176496</v>
      </c>
      <c r="L11" s="270">
        <v>12950</v>
      </c>
      <c r="M11" s="271">
        <v>13711</v>
      </c>
      <c r="N11" s="272">
        <v>-5.6</v>
      </c>
    </row>
    <row r="12" spans="1:16" ht="13.5" customHeight="1">
      <c r="A12" s="250"/>
      <c r="B12" s="246"/>
      <c r="C12" s="246"/>
      <c r="D12" s="246"/>
      <c r="E12" s="246"/>
      <c r="F12" s="246"/>
      <c r="G12" s="1166" t="s">
        <v>477</v>
      </c>
      <c r="H12" s="1167"/>
      <c r="I12" s="1167"/>
      <c r="J12" s="1168"/>
      <c r="K12" s="269" t="s">
        <v>478</v>
      </c>
      <c r="L12" s="270" t="s">
        <v>478</v>
      </c>
      <c r="M12" s="271">
        <v>641</v>
      </c>
      <c r="N12" s="272" t="s">
        <v>478</v>
      </c>
    </row>
    <row r="13" spans="1:16" ht="13.5" customHeight="1">
      <c r="A13" s="250"/>
      <c r="B13" s="246"/>
      <c r="C13" s="246"/>
      <c r="D13" s="246"/>
      <c r="E13" s="246"/>
      <c r="F13" s="246"/>
      <c r="G13" s="1166" t="s">
        <v>479</v>
      </c>
      <c r="H13" s="1167"/>
      <c r="I13" s="1167"/>
      <c r="J13" s="1168"/>
      <c r="K13" s="269" t="s">
        <v>478</v>
      </c>
      <c r="L13" s="270" t="s">
        <v>478</v>
      </c>
      <c r="M13" s="271" t="s">
        <v>478</v>
      </c>
      <c r="N13" s="272" t="s">
        <v>478</v>
      </c>
    </row>
    <row r="14" spans="1:16" ht="13.5" customHeight="1">
      <c r="A14" s="250"/>
      <c r="B14" s="246"/>
      <c r="C14" s="246"/>
      <c r="D14" s="246"/>
      <c r="E14" s="246"/>
      <c r="F14" s="246"/>
      <c r="G14" s="1166" t="s">
        <v>480</v>
      </c>
      <c r="H14" s="1167"/>
      <c r="I14" s="1167"/>
      <c r="J14" s="1168"/>
      <c r="K14" s="269">
        <v>37725</v>
      </c>
      <c r="L14" s="270">
        <v>2768</v>
      </c>
      <c r="M14" s="271">
        <v>4184</v>
      </c>
      <c r="N14" s="272">
        <v>-33.799999999999997</v>
      </c>
    </row>
    <row r="15" spans="1:16" ht="13.5" customHeight="1">
      <c r="A15" s="250"/>
      <c r="B15" s="246"/>
      <c r="C15" s="246"/>
      <c r="D15" s="246"/>
      <c r="E15" s="246"/>
      <c r="F15" s="246"/>
      <c r="G15" s="1166" t="s">
        <v>481</v>
      </c>
      <c r="H15" s="1167"/>
      <c r="I15" s="1167"/>
      <c r="J15" s="1168"/>
      <c r="K15" s="269">
        <v>11311</v>
      </c>
      <c r="L15" s="270">
        <v>830</v>
      </c>
      <c r="M15" s="271">
        <v>2000</v>
      </c>
      <c r="N15" s="272">
        <v>-58.5</v>
      </c>
    </row>
    <row r="16" spans="1:16">
      <c r="A16" s="250"/>
      <c r="B16" s="246"/>
      <c r="C16" s="246"/>
      <c r="D16" s="246"/>
      <c r="E16" s="246"/>
      <c r="F16" s="246"/>
      <c r="G16" s="1169" t="s">
        <v>482</v>
      </c>
      <c r="H16" s="1170"/>
      <c r="I16" s="1170"/>
      <c r="J16" s="1171"/>
      <c r="K16" s="270">
        <v>-97823</v>
      </c>
      <c r="L16" s="270">
        <v>-7178</v>
      </c>
      <c r="M16" s="271">
        <v>-8546</v>
      </c>
      <c r="N16" s="272">
        <v>-16</v>
      </c>
    </row>
    <row r="17" spans="1:16">
      <c r="A17" s="250"/>
      <c r="B17" s="246"/>
      <c r="C17" s="246"/>
      <c r="D17" s="246"/>
      <c r="E17" s="246"/>
      <c r="F17" s="246"/>
      <c r="G17" s="1169" t="s">
        <v>170</v>
      </c>
      <c r="H17" s="1170"/>
      <c r="I17" s="1170"/>
      <c r="J17" s="1171"/>
      <c r="K17" s="270">
        <v>1225560</v>
      </c>
      <c r="L17" s="270">
        <v>89923</v>
      </c>
      <c r="M17" s="271">
        <v>106172</v>
      </c>
      <c r="N17" s="272">
        <v>-15.3</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63" t="s">
        <v>487</v>
      </c>
      <c r="H21" s="1164"/>
      <c r="I21" s="1164"/>
      <c r="J21" s="1165"/>
      <c r="K21" s="282">
        <v>10.130000000000001</v>
      </c>
      <c r="L21" s="283">
        <v>10.19</v>
      </c>
      <c r="M21" s="284">
        <v>-0.06</v>
      </c>
      <c r="N21" s="251"/>
      <c r="O21" s="285"/>
      <c r="P21" s="281"/>
    </row>
    <row r="22" spans="1:16" s="286" customFormat="1">
      <c r="A22" s="281"/>
      <c r="B22" s="251"/>
      <c r="C22" s="251"/>
      <c r="D22" s="251"/>
      <c r="E22" s="251"/>
      <c r="F22" s="251"/>
      <c r="G22" s="1163" t="s">
        <v>488</v>
      </c>
      <c r="H22" s="1164"/>
      <c r="I22" s="1164"/>
      <c r="J22" s="1165"/>
      <c r="K22" s="287">
        <v>89.4</v>
      </c>
      <c r="L22" s="288">
        <v>96.4</v>
      </c>
      <c r="M22" s="289">
        <v>-7</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52" t="s">
        <v>469</v>
      </c>
      <c r="L30" s="256"/>
      <c r="M30" s="257" t="s">
        <v>470</v>
      </c>
      <c r="N30" s="258"/>
    </row>
    <row r="31" spans="1:16">
      <c r="A31" s="250"/>
      <c r="B31" s="246"/>
      <c r="C31" s="246"/>
      <c r="D31" s="246"/>
      <c r="E31" s="246"/>
      <c r="F31" s="246"/>
      <c r="G31" s="259"/>
      <c r="H31" s="260"/>
      <c r="I31" s="260"/>
      <c r="J31" s="261"/>
      <c r="K31" s="1153"/>
      <c r="L31" s="262" t="s">
        <v>471</v>
      </c>
      <c r="M31" s="263" t="s">
        <v>472</v>
      </c>
      <c r="N31" s="264" t="s">
        <v>473</v>
      </c>
    </row>
    <row r="32" spans="1:16" ht="27" customHeight="1">
      <c r="A32" s="250"/>
      <c r="B32" s="246"/>
      <c r="C32" s="246"/>
      <c r="D32" s="246"/>
      <c r="E32" s="246"/>
      <c r="F32" s="246"/>
      <c r="G32" s="1154" t="s">
        <v>492</v>
      </c>
      <c r="H32" s="1155"/>
      <c r="I32" s="1155"/>
      <c r="J32" s="1156"/>
      <c r="K32" s="296">
        <v>1148356</v>
      </c>
      <c r="L32" s="296">
        <v>84258</v>
      </c>
      <c r="M32" s="297">
        <v>58921</v>
      </c>
      <c r="N32" s="298">
        <v>43</v>
      </c>
    </row>
    <row r="33" spans="1:16" ht="13.5" customHeight="1">
      <c r="A33" s="250"/>
      <c r="B33" s="246"/>
      <c r="C33" s="246"/>
      <c r="D33" s="246"/>
      <c r="E33" s="246"/>
      <c r="F33" s="246"/>
      <c r="G33" s="1154" t="s">
        <v>493</v>
      </c>
      <c r="H33" s="1155"/>
      <c r="I33" s="1155"/>
      <c r="J33" s="1156"/>
      <c r="K33" s="296" t="s">
        <v>478</v>
      </c>
      <c r="L33" s="296" t="s">
        <v>478</v>
      </c>
      <c r="M33" s="297" t="s">
        <v>478</v>
      </c>
      <c r="N33" s="298" t="s">
        <v>478</v>
      </c>
    </row>
    <row r="34" spans="1:16" ht="27" customHeight="1">
      <c r="A34" s="250"/>
      <c r="B34" s="246"/>
      <c r="C34" s="246"/>
      <c r="D34" s="246"/>
      <c r="E34" s="246"/>
      <c r="F34" s="246"/>
      <c r="G34" s="1154" t="s">
        <v>494</v>
      </c>
      <c r="H34" s="1155"/>
      <c r="I34" s="1155"/>
      <c r="J34" s="1156"/>
      <c r="K34" s="296">
        <v>333</v>
      </c>
      <c r="L34" s="296">
        <v>24</v>
      </c>
      <c r="M34" s="297">
        <v>1</v>
      </c>
      <c r="N34" s="298">
        <v>2300</v>
      </c>
    </row>
    <row r="35" spans="1:16" ht="27" customHeight="1">
      <c r="A35" s="250"/>
      <c r="B35" s="246"/>
      <c r="C35" s="246"/>
      <c r="D35" s="246"/>
      <c r="E35" s="246"/>
      <c r="F35" s="246"/>
      <c r="G35" s="1154" t="s">
        <v>495</v>
      </c>
      <c r="H35" s="1155"/>
      <c r="I35" s="1155"/>
      <c r="J35" s="1156"/>
      <c r="K35" s="296">
        <v>385110</v>
      </c>
      <c r="L35" s="296">
        <v>28257</v>
      </c>
      <c r="M35" s="297">
        <v>21946</v>
      </c>
      <c r="N35" s="298">
        <v>28.8</v>
      </c>
    </row>
    <row r="36" spans="1:16" ht="27" customHeight="1">
      <c r="A36" s="250"/>
      <c r="B36" s="246"/>
      <c r="C36" s="246"/>
      <c r="D36" s="246"/>
      <c r="E36" s="246"/>
      <c r="F36" s="246"/>
      <c r="G36" s="1154" t="s">
        <v>496</v>
      </c>
      <c r="H36" s="1155"/>
      <c r="I36" s="1155"/>
      <c r="J36" s="1156"/>
      <c r="K36" s="296">
        <v>126288</v>
      </c>
      <c r="L36" s="296">
        <v>9266</v>
      </c>
      <c r="M36" s="297">
        <v>3467</v>
      </c>
      <c r="N36" s="298">
        <v>167.3</v>
      </c>
    </row>
    <row r="37" spans="1:16" ht="13.5" customHeight="1">
      <c r="A37" s="250"/>
      <c r="B37" s="246"/>
      <c r="C37" s="246"/>
      <c r="D37" s="246"/>
      <c r="E37" s="246"/>
      <c r="F37" s="246"/>
      <c r="G37" s="1154" t="s">
        <v>497</v>
      </c>
      <c r="H37" s="1155"/>
      <c r="I37" s="1155"/>
      <c r="J37" s="1156"/>
      <c r="K37" s="296" t="s">
        <v>478</v>
      </c>
      <c r="L37" s="296" t="s">
        <v>478</v>
      </c>
      <c r="M37" s="297">
        <v>1242</v>
      </c>
      <c r="N37" s="298" t="s">
        <v>478</v>
      </c>
    </row>
    <row r="38" spans="1:16" ht="27" customHeight="1">
      <c r="A38" s="250"/>
      <c r="B38" s="246"/>
      <c r="C38" s="246"/>
      <c r="D38" s="246"/>
      <c r="E38" s="246"/>
      <c r="F38" s="246"/>
      <c r="G38" s="1157" t="s">
        <v>498</v>
      </c>
      <c r="H38" s="1158"/>
      <c r="I38" s="1158"/>
      <c r="J38" s="1159"/>
      <c r="K38" s="299" t="s">
        <v>478</v>
      </c>
      <c r="L38" s="299" t="s">
        <v>478</v>
      </c>
      <c r="M38" s="300">
        <v>1</v>
      </c>
      <c r="N38" s="301" t="s">
        <v>478</v>
      </c>
      <c r="O38" s="295"/>
    </row>
    <row r="39" spans="1:16">
      <c r="A39" s="250"/>
      <c r="B39" s="246"/>
      <c r="C39" s="246"/>
      <c r="D39" s="246"/>
      <c r="E39" s="246"/>
      <c r="F39" s="246"/>
      <c r="G39" s="1157" t="s">
        <v>499</v>
      </c>
      <c r="H39" s="1158"/>
      <c r="I39" s="1158"/>
      <c r="J39" s="1159"/>
      <c r="K39" s="302">
        <v>-32660</v>
      </c>
      <c r="L39" s="302">
        <v>-2396</v>
      </c>
      <c r="M39" s="303">
        <v>-1780</v>
      </c>
      <c r="N39" s="304">
        <v>34.6</v>
      </c>
      <c r="O39" s="295"/>
    </row>
    <row r="40" spans="1:16" ht="27" customHeight="1">
      <c r="A40" s="250"/>
      <c r="B40" s="246"/>
      <c r="C40" s="246"/>
      <c r="D40" s="246"/>
      <c r="E40" s="246"/>
      <c r="F40" s="246"/>
      <c r="G40" s="1154" t="s">
        <v>500</v>
      </c>
      <c r="H40" s="1155"/>
      <c r="I40" s="1155"/>
      <c r="J40" s="1156"/>
      <c r="K40" s="302">
        <v>-1161938</v>
      </c>
      <c r="L40" s="302">
        <v>-85255</v>
      </c>
      <c r="M40" s="303">
        <v>-57269</v>
      </c>
      <c r="N40" s="304">
        <v>48.9</v>
      </c>
      <c r="O40" s="295"/>
    </row>
    <row r="41" spans="1:16">
      <c r="A41" s="250"/>
      <c r="B41" s="246"/>
      <c r="C41" s="246"/>
      <c r="D41" s="246"/>
      <c r="E41" s="246"/>
      <c r="F41" s="246"/>
      <c r="G41" s="1160" t="s">
        <v>281</v>
      </c>
      <c r="H41" s="1161"/>
      <c r="I41" s="1161"/>
      <c r="J41" s="1162"/>
      <c r="K41" s="296">
        <v>465489</v>
      </c>
      <c r="L41" s="302">
        <v>34154</v>
      </c>
      <c r="M41" s="303">
        <v>26530</v>
      </c>
      <c r="N41" s="304">
        <v>28.7</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47" t="s">
        <v>469</v>
      </c>
      <c r="J49" s="1149" t="s">
        <v>504</v>
      </c>
      <c r="K49" s="1150"/>
      <c r="L49" s="1150"/>
      <c r="M49" s="1150"/>
      <c r="N49" s="1151"/>
    </row>
    <row r="50" spans="1:14">
      <c r="A50" s="250"/>
      <c r="B50" s="246"/>
      <c r="C50" s="246"/>
      <c r="D50" s="246"/>
      <c r="E50" s="246"/>
      <c r="F50" s="246"/>
      <c r="G50" s="314"/>
      <c r="H50" s="315"/>
      <c r="I50" s="1148"/>
      <c r="J50" s="316" t="s">
        <v>505</v>
      </c>
      <c r="K50" s="317" t="s">
        <v>506</v>
      </c>
      <c r="L50" s="318" t="s">
        <v>507</v>
      </c>
      <c r="M50" s="319" t="s">
        <v>508</v>
      </c>
      <c r="N50" s="320" t="s">
        <v>509</v>
      </c>
    </row>
    <row r="51" spans="1:14">
      <c r="A51" s="250"/>
      <c r="B51" s="246"/>
      <c r="C51" s="246"/>
      <c r="D51" s="246"/>
      <c r="E51" s="246"/>
      <c r="F51" s="246"/>
      <c r="G51" s="312" t="s">
        <v>510</v>
      </c>
      <c r="H51" s="313"/>
      <c r="I51" s="321">
        <v>503609</v>
      </c>
      <c r="J51" s="322">
        <v>34823</v>
      </c>
      <c r="K51" s="323">
        <v>52.7</v>
      </c>
      <c r="L51" s="324">
        <v>66496</v>
      </c>
      <c r="M51" s="325">
        <v>-6.2</v>
      </c>
      <c r="N51" s="326">
        <v>58.9</v>
      </c>
    </row>
    <row r="52" spans="1:14">
      <c r="A52" s="250"/>
      <c r="B52" s="246"/>
      <c r="C52" s="246"/>
      <c r="D52" s="246"/>
      <c r="E52" s="246"/>
      <c r="F52" s="246"/>
      <c r="G52" s="327"/>
      <c r="H52" s="328" t="s">
        <v>511</v>
      </c>
      <c r="I52" s="329">
        <v>223712</v>
      </c>
      <c r="J52" s="330">
        <v>15469</v>
      </c>
      <c r="K52" s="331">
        <v>10.6</v>
      </c>
      <c r="L52" s="332">
        <v>36530</v>
      </c>
      <c r="M52" s="333">
        <v>-8.4</v>
      </c>
      <c r="N52" s="334">
        <v>19</v>
      </c>
    </row>
    <row r="53" spans="1:14">
      <c r="A53" s="250"/>
      <c r="B53" s="246"/>
      <c r="C53" s="246"/>
      <c r="D53" s="246"/>
      <c r="E53" s="246"/>
      <c r="F53" s="246"/>
      <c r="G53" s="312" t="s">
        <v>512</v>
      </c>
      <c r="H53" s="313"/>
      <c r="I53" s="321">
        <v>1551054</v>
      </c>
      <c r="J53" s="322">
        <v>108892</v>
      </c>
      <c r="K53" s="323">
        <v>212.7</v>
      </c>
      <c r="L53" s="324">
        <v>82748</v>
      </c>
      <c r="M53" s="325">
        <v>24.4</v>
      </c>
      <c r="N53" s="326">
        <v>188.3</v>
      </c>
    </row>
    <row r="54" spans="1:14">
      <c r="A54" s="250"/>
      <c r="B54" s="246"/>
      <c r="C54" s="246"/>
      <c r="D54" s="246"/>
      <c r="E54" s="246"/>
      <c r="F54" s="246"/>
      <c r="G54" s="327"/>
      <c r="H54" s="328" t="s">
        <v>511</v>
      </c>
      <c r="I54" s="329">
        <v>726440</v>
      </c>
      <c r="J54" s="330">
        <v>51000</v>
      </c>
      <c r="K54" s="331">
        <v>229.7</v>
      </c>
      <c r="L54" s="332">
        <v>44732</v>
      </c>
      <c r="M54" s="333">
        <v>22.5</v>
      </c>
      <c r="N54" s="334">
        <v>207.2</v>
      </c>
    </row>
    <row r="55" spans="1:14">
      <c r="A55" s="250"/>
      <c r="B55" s="246"/>
      <c r="C55" s="246"/>
      <c r="D55" s="246"/>
      <c r="E55" s="246"/>
      <c r="F55" s="246"/>
      <c r="G55" s="312" t="s">
        <v>513</v>
      </c>
      <c r="H55" s="313"/>
      <c r="I55" s="321">
        <v>3093249</v>
      </c>
      <c r="J55" s="322">
        <v>220553</v>
      </c>
      <c r="K55" s="323">
        <v>102.5</v>
      </c>
      <c r="L55" s="324">
        <v>91837</v>
      </c>
      <c r="M55" s="325">
        <v>11</v>
      </c>
      <c r="N55" s="326">
        <v>91.5</v>
      </c>
    </row>
    <row r="56" spans="1:14">
      <c r="A56" s="250"/>
      <c r="B56" s="246"/>
      <c r="C56" s="246"/>
      <c r="D56" s="246"/>
      <c r="E56" s="246"/>
      <c r="F56" s="246"/>
      <c r="G56" s="327"/>
      <c r="H56" s="328" t="s">
        <v>511</v>
      </c>
      <c r="I56" s="329">
        <v>1404456</v>
      </c>
      <c r="J56" s="330">
        <v>100139</v>
      </c>
      <c r="K56" s="331">
        <v>96.4</v>
      </c>
      <c r="L56" s="332">
        <v>54439</v>
      </c>
      <c r="M56" s="333">
        <v>21.7</v>
      </c>
      <c r="N56" s="334">
        <v>74.7</v>
      </c>
    </row>
    <row r="57" spans="1:14">
      <c r="A57" s="250"/>
      <c r="B57" s="246"/>
      <c r="C57" s="246"/>
      <c r="D57" s="246"/>
      <c r="E57" s="246"/>
      <c r="F57" s="246"/>
      <c r="G57" s="312" t="s">
        <v>514</v>
      </c>
      <c r="H57" s="313"/>
      <c r="I57" s="321">
        <v>594085</v>
      </c>
      <c r="J57" s="322">
        <v>42826</v>
      </c>
      <c r="K57" s="323">
        <v>-80.599999999999994</v>
      </c>
      <c r="L57" s="324">
        <v>106092</v>
      </c>
      <c r="M57" s="325">
        <v>15.5</v>
      </c>
      <c r="N57" s="326">
        <v>-96.1</v>
      </c>
    </row>
    <row r="58" spans="1:14">
      <c r="A58" s="250"/>
      <c r="B58" s="246"/>
      <c r="C58" s="246"/>
      <c r="D58" s="246"/>
      <c r="E58" s="246"/>
      <c r="F58" s="246"/>
      <c r="G58" s="327"/>
      <c r="H58" s="328" t="s">
        <v>511</v>
      </c>
      <c r="I58" s="329">
        <v>316434</v>
      </c>
      <c r="J58" s="330">
        <v>22811</v>
      </c>
      <c r="K58" s="331">
        <v>-77.2</v>
      </c>
      <c r="L58" s="332">
        <v>44299</v>
      </c>
      <c r="M58" s="333">
        <v>-18.600000000000001</v>
      </c>
      <c r="N58" s="334">
        <v>-58.6</v>
      </c>
    </row>
    <row r="59" spans="1:14">
      <c r="A59" s="250"/>
      <c r="B59" s="246"/>
      <c r="C59" s="246"/>
      <c r="D59" s="246"/>
      <c r="E59" s="246"/>
      <c r="F59" s="246"/>
      <c r="G59" s="312" t="s">
        <v>515</v>
      </c>
      <c r="H59" s="313"/>
      <c r="I59" s="321">
        <v>397335</v>
      </c>
      <c r="J59" s="322">
        <v>29154</v>
      </c>
      <c r="K59" s="323">
        <v>-31.9</v>
      </c>
      <c r="L59" s="324">
        <v>78903</v>
      </c>
      <c r="M59" s="325">
        <v>-25.6</v>
      </c>
      <c r="N59" s="326">
        <v>-6.3</v>
      </c>
    </row>
    <row r="60" spans="1:14">
      <c r="A60" s="250"/>
      <c r="B60" s="246"/>
      <c r="C60" s="246"/>
      <c r="D60" s="246"/>
      <c r="E60" s="246"/>
      <c r="F60" s="246"/>
      <c r="G60" s="327"/>
      <c r="H60" s="328" t="s">
        <v>511</v>
      </c>
      <c r="I60" s="335">
        <v>196072</v>
      </c>
      <c r="J60" s="330">
        <v>14386</v>
      </c>
      <c r="K60" s="331">
        <v>-36.9</v>
      </c>
      <c r="L60" s="332">
        <v>49201</v>
      </c>
      <c r="M60" s="333">
        <v>11.1</v>
      </c>
      <c r="N60" s="334">
        <v>-48</v>
      </c>
    </row>
    <row r="61" spans="1:14">
      <c r="A61" s="250"/>
      <c r="B61" s="246"/>
      <c r="C61" s="246"/>
      <c r="D61" s="246"/>
      <c r="E61" s="246"/>
      <c r="F61" s="246"/>
      <c r="G61" s="312" t="s">
        <v>516</v>
      </c>
      <c r="H61" s="336"/>
      <c r="I61" s="337">
        <v>1227866</v>
      </c>
      <c r="J61" s="338">
        <v>87250</v>
      </c>
      <c r="K61" s="339">
        <v>51.1</v>
      </c>
      <c r="L61" s="340">
        <v>85215</v>
      </c>
      <c r="M61" s="341">
        <v>3.8</v>
      </c>
      <c r="N61" s="326">
        <v>47.3</v>
      </c>
    </row>
    <row r="62" spans="1:14">
      <c r="A62" s="250"/>
      <c r="B62" s="246"/>
      <c r="C62" s="246"/>
      <c r="D62" s="246"/>
      <c r="E62" s="246"/>
      <c r="F62" s="246"/>
      <c r="G62" s="327"/>
      <c r="H62" s="328" t="s">
        <v>511</v>
      </c>
      <c r="I62" s="329">
        <v>573423</v>
      </c>
      <c r="J62" s="330">
        <v>40761</v>
      </c>
      <c r="K62" s="331">
        <v>44.5</v>
      </c>
      <c r="L62" s="332">
        <v>45840</v>
      </c>
      <c r="M62" s="333">
        <v>5.7</v>
      </c>
      <c r="N62" s="334">
        <v>38.799999999999997</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2" t="s">
        <v>3</v>
      </c>
      <c r="D47" s="1172"/>
      <c r="E47" s="1173"/>
      <c r="F47" s="11">
        <v>9.8699999999999992</v>
      </c>
      <c r="G47" s="12">
        <v>9.56</v>
      </c>
      <c r="H47" s="12">
        <v>9.89</v>
      </c>
      <c r="I47" s="12">
        <v>9.7799999999999994</v>
      </c>
      <c r="J47" s="13">
        <v>10.1</v>
      </c>
    </row>
    <row r="48" spans="2:10" ht="57.75" customHeight="1">
      <c r="B48" s="14"/>
      <c r="C48" s="1174" t="s">
        <v>4</v>
      </c>
      <c r="D48" s="1174"/>
      <c r="E48" s="1175"/>
      <c r="F48" s="15">
        <v>0.91</v>
      </c>
      <c r="G48" s="16">
        <v>4.2699999999999996</v>
      </c>
      <c r="H48" s="16">
        <v>8.5299999999999994</v>
      </c>
      <c r="I48" s="16">
        <v>6.94</v>
      </c>
      <c r="J48" s="17">
        <v>5.04</v>
      </c>
    </row>
    <row r="49" spans="2:10" ht="57.75" customHeight="1" thickBot="1">
      <c r="B49" s="18"/>
      <c r="C49" s="1176" t="s">
        <v>5</v>
      </c>
      <c r="D49" s="1176"/>
      <c r="E49" s="1177"/>
      <c r="F49" s="19">
        <v>3.76</v>
      </c>
      <c r="G49" s="20">
        <v>8.74</v>
      </c>
      <c r="H49" s="20">
        <v>14.29</v>
      </c>
      <c r="I49" s="20">
        <v>5.93</v>
      </c>
      <c r="J49" s="21">
        <v>6.65</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瀬戸　章宏</cp:lastModifiedBy>
  <cp:lastPrinted>2018-04-11T01:20:08Z</cp:lastPrinted>
  <dcterms:created xsi:type="dcterms:W3CDTF">2018-01-24T04:47:20Z</dcterms:created>
  <dcterms:modified xsi:type="dcterms:W3CDTF">2018-10-23T07:34:04Z</dcterms:modified>
</cp:coreProperties>
</file>