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9737AD6C-B51D-4C99-8AAD-2F6FB129E9BB}" xr6:coauthVersionLast="47" xr6:coauthVersionMax="47" xr10:uidLastSave="{00000000-0000-0000-0000-000000000000}"/>
  <bookViews>
    <workbookView xWindow="1152" yWindow="1152" windowWidth="20856" windowHeight="8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c r="DG42" i="10"/>
  <c r="CQ42" i="10"/>
  <c r="CO42" i="10"/>
  <c r="BY42" i="10"/>
  <c r="BE42" i="10"/>
  <c r="AM42" i="10"/>
  <c r="U42" i="10"/>
  <c r="E42" i="10"/>
  <c r="C42" i="10" s="1"/>
  <c r="DG41" i="10"/>
  <c r="CQ41" i="10"/>
  <c r="CO41" i="10" s="1"/>
  <c r="BY41" i="10"/>
  <c r="BE41" i="10"/>
  <c r="AM41" i="10"/>
  <c r="U41" i="10"/>
  <c r="E41" i="10"/>
  <c r="C41" i="10"/>
  <c r="DG40" i="10"/>
  <c r="CQ40" i="10"/>
  <c r="CO40" i="10"/>
  <c r="BY40" i="10"/>
  <c r="BE40" i="10"/>
  <c r="AM40" i="10"/>
  <c r="U40" i="10"/>
  <c r="E40" i="10"/>
  <c r="C40" i="10" s="1"/>
  <c r="DG39" i="10"/>
  <c r="CQ39" i="10"/>
  <c r="CO39" i="10" s="1"/>
  <c r="BY39" i="10"/>
  <c r="BE39" i="10"/>
  <c r="AM39" i="10"/>
  <c r="U39" i="10"/>
  <c r="E39" i="10"/>
  <c r="C39" i="10"/>
  <c r="DG38" i="10"/>
  <c r="CQ38" i="10"/>
  <c r="CO38" i="10"/>
  <c r="BY38" i="10"/>
  <c r="BE38" i="10"/>
  <c r="AM38" i="10"/>
  <c r="U38" i="10"/>
  <c r="E38" i="10"/>
  <c r="C38" i="10" s="1"/>
  <c r="DG37" i="10"/>
  <c r="CQ37" i="10"/>
  <c r="CO37" i="10" s="1"/>
  <c r="BY37" i="10"/>
  <c r="BE37" i="10"/>
  <c r="AM37" i="10"/>
  <c r="U37" i="10"/>
  <c r="E37" i="10"/>
  <c r="C37" i="10"/>
  <c r="DG36" i="10"/>
  <c r="CQ36" i="10"/>
  <c r="CO36" i="10"/>
  <c r="BY36" i="10"/>
  <c r="BE36" i="10"/>
  <c r="AO36" i="10"/>
  <c r="W36" i="10"/>
  <c r="E36" i="10"/>
  <c r="C36" i="10"/>
  <c r="DG35" i="10"/>
  <c r="CQ35" i="10"/>
  <c r="CO35" i="10"/>
  <c r="BY35" i="10"/>
  <c r="BE35" i="10"/>
  <c r="AO35" i="10"/>
  <c r="W35" i="10"/>
  <c r="E35" i="10"/>
  <c r="DG34" i="10"/>
  <c r="CQ34" i="10"/>
  <c r="CO34" i="10"/>
  <c r="BY34" i="10"/>
  <c r="BE34" i="10"/>
  <c r="AO34" i="10"/>
  <c r="W34" i="10"/>
  <c r="U34" i="10" s="1"/>
  <c r="E34" i="10"/>
  <c r="C34" i="10"/>
  <c r="C35" i="10" s="1"/>
  <c r="U35" i="10" l="1"/>
  <c r="U36" i="10"/>
  <c r="BW34" i="10" s="1"/>
  <c r="BW35" i="10" s="1"/>
  <c r="BW36" i="10" s="1"/>
  <c r="BW37" i="10" s="1"/>
  <c r="BW38" i="10" s="1"/>
  <c r="BW39" i="10" s="1"/>
  <c r="BW40" i="10" s="1"/>
  <c r="BW41" i="10" s="1"/>
  <c r="BW42" i="10" s="1"/>
  <c r="AM34" i="10"/>
  <c r="AM35" i="10" s="1"/>
  <c r="AM36" i="10" s="1"/>
</calcChain>
</file>

<file path=xl/sharedStrings.xml><?xml version="1.0" encoding="utf-8"?>
<sst xmlns="http://schemas.openxmlformats.org/spreadsheetml/2006/main" count="1139" uniqueCount="546">
  <si>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</si>
  <si>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</si>
  <si>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</si>
  <si>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</si>
  <si>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</si>
  <si>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</si>
  <si>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</si>
  <si>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</si>
  <si>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</si>
  <si>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</si>
  <si>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</si>
  <si>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</si>
  <si>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</si>
  <si>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</si>
  <si>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</si>
  <si>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</si>
  <si>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</si>
  <si>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</si>
  <si>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</si>
  <si>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</si>
  <si>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</si>
  <si>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</si>
  <si>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</si>
  <si>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</si>
  <si>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</si>
  <si>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</si>
  <si>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</si>
  <si>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</si>
  <si>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宝達志水町後期高齢者医療特別会計</t>
  </si>
  <si>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</si>
  <si>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</si>
  <si>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</si>
  <si>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</si>
  <si>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</si>
  <si>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</si>
  <si>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</si>
  <si>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</si>
  <si>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</si>
  <si>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</si>
  <si>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</si>
  <si>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</si>
  <si>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</si>
  <si>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</si>
  <si>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</si>
  <si>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海岸環境保全基金</t>
    <rPh sb="0" eb="6">
      <t>カイガンカ</t>
    </rPh>
    <rPh sb="6" eb="8">
      <t>キキン</t>
    </rPh>
    <phoneticPr fontId="35"/>
  </si>
  <si>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</si>
  <si>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</si>
  <si>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</si>
  <si>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</si>
  <si>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</si>
  <si>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</si>
  <si>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</si>
  <si>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</si>
  <si>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</si>
  <si>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</si>
  <si>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</si>
  <si>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</si>
  <si>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</si>
  <si>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6"/>
  </si>
  <si>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</si>
  <si>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</si>
  <si>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</si>
  <si>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</si>
  <si>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</si>
  <si>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</si>
  <si>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</si>
  <si>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</si>
  <si>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</si>
  <si>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7"/>
  </si>
  <si>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</si>
  <si>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</si>
  <si>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</si>
  <si>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</si>
  <si>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</si>
  <si>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</si>
  <si>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</si>
  <si>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</si>
  <si>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</si>
  <si>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</si>
  <si>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</si>
  <si>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</si>
  <si>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</si>
  <si>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</si>
  <si>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</si>
  <si>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</si>
  <si>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</si>
  <si>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</si>
  <si>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</si>
  <si>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</si>
  <si>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</si>
  <si>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</si>
  <si>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</si>
  <si>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</si>
  <si>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</si>
  <si>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</si>
  <si>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</si>
  <si>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</si>
  <si>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</si>
  <si>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</si>
  <si>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</si>
  <si>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</si>
  <si>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</si>
  <si>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</si>
  <si>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</si>
  <si>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</si>
  <si>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</si>
  <si>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</si>
  <si>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</si>
  <si>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</si>
  <si>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</si>
  <si>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</si>
  <si>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7"/>
  </si>
  <si>
    <t>令和2年国調</t>
    <rPh sb="0" eb="2">
      <t>レイワ</t>
    </rPh>
    <rPh sb="3" eb="4">
      <t>ネン</t>
    </rPh>
    <rPh sb="4" eb="5">
      <t>コク</t>
    </rPh>
    <rPh sb="5" eb="6">
      <t>チョウ</t>
    </rPh>
    <phoneticPr fontId="5"/>
  </si>
  <si>
    <t>赤字額</t>
    <rPh sb="0" eb="2">
      <t>アカジ</t>
    </rPh>
    <rPh sb="2" eb="3">
      <t>ガク</t>
    </rPh>
    <phoneticPr fontId="37"/>
  </si>
  <si>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</si>
  <si>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</si>
  <si>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</si>
  <si>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7"/>
  </si>
  <si>
    <t>連結実質赤字比率</t>
    <rPh sb="0" eb="2">
      <t>レンケツ</t>
    </rPh>
    <rPh sb="2" eb="4">
      <t>ジッシツ</t>
    </rPh>
    <rPh sb="4" eb="6">
      <t>アカジ</t>
    </rPh>
    <rPh sb="6" eb="8">
      <t>ヒリツ</t>
    </rPh>
    <phoneticPr fontId="36"/>
  </si>
  <si>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</si>
  <si>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</si>
  <si>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</si>
  <si>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</si>
  <si>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</si>
  <si>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</si>
  <si>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</si>
  <si>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</si>
  <si>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宝達志水町水道事業会計</t>
  </si>
  <si>
    <t>その他特定目的基金</t>
  </si>
  <si>
    <t>令和6年度　財政状況資料集</t>
  </si>
  <si>
    <t>公立羽咋病院事業会計</t>
    <rPh sb="0" eb="10">
      <t>コウリツハクイビョ</t>
    </rPh>
    <phoneticPr fontId="35"/>
  </si>
  <si>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</si>
  <si>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</si>
  <si>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</si>
  <si>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</si>
  <si>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</si>
  <si>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</si>
  <si>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石川県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</si>
  <si>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</si>
  <si>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</si>
  <si>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Ⅲ－１</t>
  </si>
  <si>
    <t>普通建設事業費</t>
    <rPh sb="0" eb="2">
      <t>フツウ</t>
    </rPh>
    <rPh sb="2" eb="4">
      <t>ケンセツ</t>
    </rPh>
    <rPh sb="4" eb="7">
      <t>ジギョウヒ</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</si>
  <si>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</si>
  <si>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</si>
  <si>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</si>
  <si>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</si>
  <si>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</si>
  <si>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</si>
  <si>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</si>
  <si>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</si>
  <si>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</si>
  <si>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</si>
  <si>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</si>
  <si>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</si>
  <si>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</si>
  <si>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</si>
  <si>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</si>
  <si>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</si>
  <si>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</si>
  <si>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宝達志水町</t>
  </si>
  <si>
    <t>実質収支</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</si>
  <si>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</si>
  <si>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</si>
  <si>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</si>
  <si>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</si>
  <si>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</si>
  <si>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</si>
  <si>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</si>
  <si>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</si>
  <si>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</si>
  <si>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</si>
  <si>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</si>
  <si>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</si>
  <si>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</si>
  <si>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</si>
  <si>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</si>
  <si>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</si>
  <si>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</si>
  <si>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t>
  </si>
  <si>
    <t>参考</t>
    <rPh sb="0" eb="2">
      <t>サンコウ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</si>
  <si>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</si>
  <si>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</si>
  <si>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</si>
  <si>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</si>
  <si>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</si>
  <si>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</si>
  <si>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</si>
  <si>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</si>
  <si>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</si>
  <si>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</si>
  <si>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-8.0</t>
  </si>
  <si>
    <t>繰入金</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</si>
  <si>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</si>
  <si>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</si>
  <si>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</si>
  <si>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</si>
  <si>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</si>
  <si>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</si>
  <si>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</si>
  <si>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</si>
  <si>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</si>
  <si>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</si>
  <si>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</si>
  <si>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</si>
  <si>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</si>
  <si>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</si>
  <si>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</si>
  <si>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</si>
  <si>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</si>
  <si>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</si>
  <si>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</si>
  <si>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</si>
  <si>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</si>
  <si>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</si>
  <si>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</si>
  <si>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</si>
  <si>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</si>
  <si>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</si>
  <si>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</si>
  <si>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</si>
  <si>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</si>
  <si>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</si>
  <si>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</si>
  <si>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</si>
  <si>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-1.6</t>
  </si>
  <si>
    <t>副市区町村長</t>
    <rPh sb="0" eb="1">
      <t>フク</t>
    </rPh>
    <rPh sb="1" eb="3">
      <t>シク</t>
    </rPh>
    <rPh sb="3" eb="5">
      <t>チョウソン</t>
    </rPh>
    <rPh sb="5" eb="6">
      <t>チョウ</t>
    </rPh>
    <phoneticPr fontId="5"/>
  </si>
  <si>
    <t>R05</t>
  </si>
  <si>
    <t>-1.9</t>
  </si>
  <si>
    <t>経常一般財源等</t>
    <rPh sb="0" eb="2">
      <t>ケイジョウ</t>
    </rPh>
    <rPh sb="2" eb="4">
      <t>イッパン</t>
    </rPh>
    <rPh sb="4" eb="7">
      <t>ザイゲントウ</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</si>
  <si>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</si>
  <si>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</si>
  <si>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5"/>
  </si>
  <si>
    <t>歳入一般財源等</t>
    <rPh sb="0" eb="2">
      <t>サイニュウ</t>
    </rPh>
    <rPh sb="2" eb="4">
      <t>イッパン</t>
    </rPh>
    <rPh sb="4" eb="6">
      <t>ザイゲン</t>
    </rPh>
    <rPh sb="6" eb="7">
      <t>トウ</t>
    </rPh>
    <phoneticPr fontId="35"/>
  </si>
  <si>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</si>
  <si>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</si>
  <si>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</si>
  <si>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6"/>
  </si>
  <si>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</si>
  <si>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</si>
  <si>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</si>
  <si>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</si>
  <si>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</si>
  <si>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</si>
  <si>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</si>
  <si>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</si>
  <si>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</si>
  <si>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</si>
  <si>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</si>
  <si>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</si>
  <si>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</si>
  <si>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</si>
  <si>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</si>
  <si>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</si>
  <si>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</si>
  <si>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</si>
  <si>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</si>
  <si>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</si>
  <si>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</si>
  <si>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</si>
  <si>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</si>
  <si>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</si>
  <si>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</si>
  <si>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5"/>
  </si>
  <si>
    <t>議会副議長</t>
    <rPh sb="0" eb="2">
      <t>ギカイ</t>
    </rPh>
    <rPh sb="2" eb="3">
      <t>フク</t>
    </rPh>
    <rPh sb="3" eb="5">
      <t>ギチョウ</t>
    </rPh>
    <phoneticPr fontId="5"/>
  </si>
  <si>
    <t>積立金
現在高</t>
    <rPh sb="4" eb="7">
      <t>ゲンザイダカ</t>
    </rPh>
    <phoneticPr fontId="3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</si>
  <si>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</si>
  <si>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</si>
  <si>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</si>
  <si>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</si>
  <si>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</si>
  <si>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</si>
  <si>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</si>
  <si>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</si>
  <si>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</si>
  <si>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</si>
  <si>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</si>
  <si>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</si>
  <si>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</si>
  <si>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</si>
  <si>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</si>
  <si>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</si>
  <si>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</si>
  <si>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</si>
  <si>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</si>
  <si>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</si>
  <si>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</si>
  <si>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</si>
  <si>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</si>
  <si>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</si>
  <si>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</si>
  <si>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</si>
  <si>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</si>
  <si>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</si>
  <si>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</si>
  <si>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</si>
  <si>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</si>
  <si>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</si>
  <si>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</si>
  <si>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石川県宝達志水町</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</si>
  <si>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</si>
  <si>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</si>
  <si>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</si>
  <si>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</si>
  <si>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</si>
  <si>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6"/>
  </si>
  <si>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</si>
  <si>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</si>
  <si>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</si>
  <si>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</si>
  <si>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</si>
  <si>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</si>
  <si>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</si>
  <si>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</si>
  <si>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</si>
  <si>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</si>
  <si>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</si>
  <si>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</si>
  <si>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</si>
  <si>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</si>
  <si>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</si>
  <si>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</si>
  <si>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</si>
  <si>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</si>
  <si>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</si>
  <si>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</si>
  <si>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</si>
  <si>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</si>
  <si>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</si>
  <si>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</si>
  <si>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</si>
  <si>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</si>
  <si>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</si>
  <si>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</si>
  <si>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</si>
  <si>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</si>
  <si>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</si>
  <si>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</si>
  <si>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</si>
  <si>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</si>
  <si>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</si>
  <si>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</si>
  <si>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</si>
  <si>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</si>
  <si>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</si>
  <si>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</si>
  <si>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</si>
  <si>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</si>
  <si>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</si>
  <si>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</si>
  <si>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</si>
  <si>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</si>
  <si>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</si>
  <si>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7"/>
  </si>
  <si>
    <t>　　特別土地保有税</t>
  </si>
  <si>
    <t>企業債
（地方債）
現在高</t>
  </si>
  <si>
    <t>公債費</t>
  </si>
  <si>
    <t>諸支出金</t>
    <rPh sb="3" eb="4">
      <t>キン</t>
    </rPh>
    <phoneticPr fontId="35"/>
  </si>
  <si>
    <t>　定額減税減収補塡特例交付金</t>
  </si>
  <si>
    <t>失業対策事業費</t>
  </si>
  <si>
    <t>前年度繰上充用金</t>
  </si>
  <si>
    <t>　新型コロナウイルス感染症対策地方税減収補塡特別交付金</t>
  </si>
  <si>
    <t>後期高齢者医療広域連合（特別会計）</t>
    <rPh sb="0" eb="7">
      <t>コウキコウレイ</t>
    </rPh>
    <rPh sb="7" eb="11">
      <t>コウイキ</t>
    </rPh>
    <rPh sb="12" eb="16">
      <t>トクベ</t>
    </rPh>
    <phoneticPr fontId="35"/>
  </si>
  <si>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</si>
  <si>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</si>
  <si>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</si>
  <si>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</si>
  <si>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</si>
  <si>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</si>
  <si>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</si>
  <si>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</si>
  <si>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</si>
  <si>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</si>
  <si>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</si>
  <si>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</si>
  <si>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</si>
  <si>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6"/>
  </si>
  <si>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</si>
  <si>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</si>
  <si>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</si>
  <si>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</si>
  <si>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</si>
  <si>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</si>
  <si>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</si>
  <si>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</si>
  <si>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町有施設整備基金</t>
    <rPh sb="0" eb="4">
      <t>チョウユ</t>
    </rPh>
    <rPh sb="4" eb="8">
      <t>セイビ</t>
    </rPh>
    <phoneticPr fontId="35"/>
  </si>
  <si>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</si>
  <si>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</si>
  <si>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</si>
  <si>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</si>
  <si>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</si>
  <si>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</si>
  <si>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</si>
  <si>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</si>
  <si>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</si>
  <si>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</si>
  <si>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</si>
  <si>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</si>
  <si>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</si>
  <si>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</si>
  <si>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</si>
  <si>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</si>
  <si>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</si>
  <si>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</si>
  <si>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石川県市町村消防団員等公務災害補償等組合</t>
    <rPh sb="0" eb="3">
      <t>イシカワケン</t>
    </rPh>
    <rPh sb="3" eb="6">
      <t>シチョウソン</t>
    </rPh>
    <rPh sb="6" eb="10">
      <t>ショウボ</t>
    </rPh>
    <rPh sb="10" eb="11">
      <t>トウ</t>
    </rPh>
    <rPh sb="11" eb="17">
      <t>コウムサイガ</t>
    </rPh>
    <rPh sb="17" eb="18">
      <t>トウ</t>
    </rPh>
    <rPh sb="18" eb="20">
      <t>クミアイ</t>
    </rPh>
    <phoneticPr fontId="35"/>
  </si>
  <si>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</si>
  <si>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</si>
  <si>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</si>
  <si>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</si>
  <si>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</si>
  <si>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</si>
  <si>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</si>
  <si>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</si>
  <si>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</si>
  <si>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</si>
  <si>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</si>
  <si>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7"/>
  </si>
  <si>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</si>
  <si>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</si>
  <si>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</si>
  <si>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</si>
  <si>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</si>
  <si>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</si>
  <si>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工業用水道</t>
  </si>
  <si>
    <t>宝達志水町国民健康保険特別会計</t>
  </si>
  <si>
    <t>被保険者
1人当り</t>
  </si>
  <si>
    <t>保険税(料)収入額</t>
  </si>
  <si>
    <t>国民健康保険</t>
  </si>
  <si>
    <t>その他</t>
  </si>
  <si>
    <t>保険給付費</t>
  </si>
  <si>
    <t>普通建設事業費</t>
  </si>
  <si>
    <t>　うち補助</t>
  </si>
  <si>
    <t>　うち単独</t>
  </si>
  <si>
    <t>合併振興基金</t>
    <rPh sb="0" eb="6">
      <t>ガッペイ</t>
    </rPh>
    <phoneticPr fontId="35"/>
  </si>
  <si>
    <t>災害復旧事業費</t>
  </si>
  <si>
    <t>実質公債費比率</t>
    <rPh sb="0" eb="2">
      <t>ジッシツ</t>
    </rPh>
    <rPh sb="2" eb="5">
      <t>コウサイヒ</t>
    </rPh>
    <rPh sb="5" eb="7">
      <t>ヒリツ</t>
    </rPh>
    <phoneticPr fontId="36"/>
  </si>
  <si>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</si>
  <si>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</si>
  <si>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</si>
  <si>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</si>
  <si>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</si>
  <si>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</si>
  <si>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</si>
  <si>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</si>
  <si>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</si>
  <si>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</si>
  <si>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</si>
  <si>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宝達志水町病院事業会計</t>
  </si>
  <si>
    <t>石川県市町村消防賞じゅつ金組合</t>
    <rPh sb="0" eb="3">
      <t>イシカワケン</t>
    </rPh>
    <rPh sb="3" eb="6">
      <t>シチョウソン</t>
    </rPh>
    <rPh sb="6" eb="8">
      <t>ショウボウ</t>
    </rPh>
    <rPh sb="8" eb="9">
      <t>ショウ</t>
    </rPh>
    <rPh sb="12" eb="13">
      <t>キン</t>
    </rPh>
    <rPh sb="13" eb="15">
      <t>クミアイ</t>
    </rPh>
    <phoneticPr fontId="35"/>
  </si>
  <si>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</si>
  <si>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</si>
  <si>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</si>
  <si>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</si>
  <si>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宝達志水町ケーブルテレビ事業特別会計</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</si>
  <si>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</si>
  <si>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</si>
  <si>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</si>
  <si>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</si>
  <si>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</si>
  <si>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</si>
  <si>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</si>
  <si>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</si>
  <si>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</si>
  <si>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宝達志水町介護保険特別会計</t>
  </si>
  <si>
    <t>法適用企業</t>
  </si>
  <si>
    <t>宝達志水町下水道事業会計</t>
  </si>
  <si>
    <t>(Ｄ)</t>
  </si>
  <si>
    <t>(単年度)</t>
    <rPh sb="1" eb="4">
      <t>タンネンド</t>
    </rPh>
    <phoneticPr fontId="5"/>
  </si>
  <si>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</si>
  <si>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</si>
  <si>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</si>
  <si>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</si>
  <si>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</si>
  <si>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</si>
  <si>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</si>
  <si>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</si>
  <si>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</si>
  <si>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</si>
  <si>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</si>
  <si>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</si>
  <si>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</si>
  <si>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</si>
  <si>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</si>
  <si>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</si>
  <si>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</si>
  <si>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</si>
  <si>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</si>
  <si>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</si>
  <si>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</si>
  <si>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</si>
  <si>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</si>
  <si>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</si>
  <si>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</si>
  <si>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</si>
  <si>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</si>
  <si>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</si>
  <si>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6"/>
  </si>
  <si>
    <t>下水道等事業推進基金</t>
    <rPh sb="0" eb="3">
      <t>ゲスイドウ</t>
    </rPh>
    <rPh sb="3" eb="4">
      <t>トウ</t>
    </rPh>
    <rPh sb="4" eb="6">
      <t>ジギョウ</t>
    </rPh>
    <rPh sb="6" eb="10">
      <t>スイシン</t>
    </rPh>
    <phoneticPr fontId="5"/>
  </si>
  <si>
    <t>特定財源の額</t>
    <rPh sb="0" eb="2">
      <t>トクテイ</t>
    </rPh>
    <rPh sb="2" eb="4">
      <t>ザイゲン</t>
    </rPh>
    <rPh sb="5" eb="6">
      <t>ガク</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</si>
  <si>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</si>
  <si>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</si>
  <si>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</si>
  <si>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</si>
  <si>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</si>
  <si>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</si>
  <si>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</si>
  <si>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</si>
  <si>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</si>
  <si>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</si>
  <si>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</si>
  <si>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</si>
  <si>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</si>
  <si>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</si>
  <si>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</si>
  <si>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</si>
  <si>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</si>
  <si>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</si>
  <si>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</si>
  <si>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</si>
  <si>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</si>
  <si>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</si>
  <si>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</si>
  <si>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</si>
  <si>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</si>
  <si>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</si>
  <si>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後期高齢者医療広域連合（一般会計）</t>
    <rPh sb="0" eb="11">
      <t>コウキコウレイシャイリ</t>
    </rPh>
    <rPh sb="12" eb="16">
      <t>イッパ</t>
    </rPh>
    <phoneticPr fontId="35"/>
  </si>
  <si>
    <t>R03</t>
  </si>
  <si>
    <t>R04</t>
  </si>
  <si>
    <t>R06</t>
  </si>
  <si>
    <t>その他会計（赤字）</t>
  </si>
  <si>
    <t>羽咋郡市広域圏事務組合（ふるさと振興事業特別会計）</t>
    <rPh sb="0" eb="4">
      <t>ハクイグンシ</t>
    </rPh>
    <rPh sb="4" eb="11">
      <t>コウイキケンジムクミアイ</t>
    </rPh>
    <rPh sb="16" eb="20">
      <t>シンコウ</t>
    </rPh>
    <rPh sb="20" eb="24">
      <t>トクベ</t>
    </rPh>
    <phoneticPr fontId="35"/>
  </si>
  <si>
    <t>石川県市町村職員退職手当組合</t>
    <rPh sb="0" eb="3">
      <t>イシカワケン</t>
    </rPh>
    <rPh sb="3" eb="6">
      <t>シチョウソン</t>
    </rPh>
    <rPh sb="6" eb="8">
      <t>ショクイン</t>
    </rPh>
    <rPh sb="8" eb="12">
      <t>タイショ</t>
    </rPh>
    <rPh sb="12" eb="14">
      <t>クミアイ</t>
    </rPh>
    <phoneticPr fontId="35"/>
  </si>
  <si>
    <t>石川県市町議会議員公務災害補償等組合</t>
    <rPh sb="0" eb="3">
      <t>イシカワケン</t>
    </rPh>
    <rPh sb="3" eb="5">
      <t>シマ</t>
    </rPh>
    <rPh sb="5" eb="7">
      <t>ギカイ</t>
    </rPh>
    <rPh sb="7" eb="9">
      <t>ギイン</t>
    </rPh>
    <rPh sb="9" eb="16">
      <t>コウムサイガ</t>
    </rPh>
    <rPh sb="16" eb="18">
      <t>クミアイ</t>
    </rPh>
    <phoneticPr fontId="35"/>
  </si>
  <si>
    <t>令和6年能登半島地震復興基金</t>
    <rPh sb="0" eb="2">
      <t>レイワ</t>
    </rPh>
    <rPh sb="3" eb="4">
      <t>トシ</t>
    </rPh>
    <rPh sb="4" eb="14">
      <t>ノトハントウジシン</t>
    </rPh>
    <phoneticPr fontId="35"/>
  </si>
  <si>
    <t>羽咋郡市広域圏事務組合（一般会計）</t>
    <rPh sb="0" eb="11">
      <t>ハクイグンシコウイキ</t>
    </rPh>
    <rPh sb="12" eb="16">
      <t>イッパ</t>
    </rPh>
    <phoneticPr fontId="35"/>
  </si>
  <si>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</si>
  <si>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</si>
  <si>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</si>
  <si>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</si>
  <si>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</si>
  <si>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　継続的な繰上償還や充当可能基金への積立てにより、令和6年度は将来負担比率が類似団体へ金と同じく「比率なし」となった。
　実質公債費比率は、近年7％～8％近くを推移している状況であり、令和6年度は類似団体平均を下回った。実質公債費比率のうち、普通会計分では、これまでの繰上償還等により元利償還金が減少傾向にあるものの、今後、令和5、6年度に実施した小学校統合等の大型事業に対する償還が本格化するため予断は許さない状況である。公営企業会計分では、主に資金力の脆弱な下水道事業に対する繰出金が類似団体平均を大きく上回っているため、準元利償還金が増加傾向となっており、比率の上昇に影響を及ぼしている。
　引き続き、繰上償還や充当可能基金への積立て、公営企業の経営健全化等に取組み、比率の適正化に努める必要がある。</t>
    <rPh sb="70" eb="72">
      <t>キンネン</t>
    </rPh>
    <rPh sb="77" eb="78">
      <t>チカ</t>
    </rPh>
    <rPh sb="80" eb="82">
      <t>スイイ</t>
    </rPh>
    <rPh sb="86" eb="88">
      <t>ジョウキョウ</t>
    </rPh>
    <rPh sb="92" eb="94">
      <t>レイワ</t>
    </rPh>
    <rPh sb="95" eb="97">
      <t>ネンド</t>
    </rPh>
    <rPh sb="98" eb="100">
      <t>ルイジ</t>
    </rPh>
    <rPh sb="100" eb="102">
      <t>ダンタイ</t>
    </rPh>
    <rPh sb="102" eb="104">
      <t>ヘイキン</t>
    </rPh>
    <rPh sb="105" eb="107">
      <t>シタマワ</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</si>
  <si>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</si>
  <si>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</si>
  <si>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</si>
  <si>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</si>
  <si>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</si>
  <si>
    <t>　継続的な繰上償還や充当可能基金への積立てにより、令和6年度は将来負担比率が類似団体平均と同じく「比率なし」となった。
　令和6年度には有形固定資産減価償却率も類似団体平均よりも低い水準となった。主な要因としては、令和5、6年度で実施した小学校の統廃合に係る改修工事により、学校施設が36.7％（類似団体平均比△28.3％）となっていること等が挙げられる。しかし、依然として道路が76.4％（類似団体平均比：＋11.5％）となっており、有形固定資産のほぼ半分を占める道路の老朽化対策が今後の大きな課題であり、その更新に係る財源として、多額の地方債を発行しなければならないことが見込まれる。地方債への依存度が高まれば、将来負担比率への影響も懸念されるため、持続可能な行財政運営のため、計画的な老朽化対策に努める必要がある。</t>
    <rPh sb="61" eb="63">
      <t>レイワ</t>
    </rPh>
    <rPh sb="64" eb="66">
      <t>ネンド</t>
    </rPh>
    <rPh sb="89" eb="90">
      <t>ヒク</t>
    </rPh>
    <rPh sb="107" eb="109">
      <t>レイワ</t>
    </rPh>
    <rPh sb="112" eb="114">
      <t>ネンド</t>
    </rPh>
    <rPh sb="115" eb="117">
      <t>ジッシ</t>
    </rPh>
    <rPh sb="119" eb="122">
      <t>ショウガッコウ</t>
    </rPh>
    <rPh sb="123" eb="126">
      <t>トウハイゴウ</t>
    </rPh>
    <rPh sb="127" eb="128">
      <t>カカ</t>
    </rPh>
    <rPh sb="129" eb="131">
      <t>カイシュウ</t>
    </rPh>
    <rPh sb="131" eb="133">
      <t>コウジ</t>
    </rPh>
    <rPh sb="137" eb="139">
      <t>ガッコウ</t>
    </rPh>
    <rPh sb="139" eb="141">
      <t>シセツ</t>
    </rPh>
    <rPh sb="148" eb="150">
      <t>ルイジ</t>
    </rPh>
    <rPh sb="150" eb="152">
      <t>ダンタイ</t>
    </rPh>
    <rPh sb="152" eb="154">
      <t>ヘイキン</t>
    </rPh>
    <rPh sb="154" eb="155">
      <t>ヒ</t>
    </rPh>
    <rPh sb="170" eb="171">
      <t>トウ</t>
    </rPh>
    <rPh sb="172" eb="173">
      <t>ア</t>
    </rPh>
    <rPh sb="182" eb="184">
      <t>イゼン</t>
    </rPh>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</si>
</sst>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1"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6"/>
      <name val="ＭＳ ゴシック"/>
      <family val="3"/>
    </font>
    <font>
      <sz val="9"/>
      <color indexed="8"/>
      <name val="ＭＳ ゴシック"/>
      <family val="3"/>
    </font>
    <font>
      <sz val="11"/>
      <name val="ＭＳ Ｐ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0"/>
      <color rgb="FF000000"/>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7" fontId="45" fillId="3" borderId="0" xfId="22" applyNumberFormat="1" applyFont="1" applyFill="1" applyAlignment="1">
      <alignment vertical="center" wrapText="1"/>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50"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0" fontId="45" fillId="0" borderId="16" xfId="20" applyFont="1" applyBorder="1">
      <alignment vertical="center"/>
    </xf>
    <xf numFmtId="0" fontId="45" fillId="0" borderId="23" xfId="20" applyFont="1" applyBorder="1">
      <alignment vertical="center"/>
    </xf>
    <xf numFmtId="0" fontId="50"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184" fontId="45" fillId="3" borderId="74" xfId="22" applyNumberFormat="1" applyFont="1" applyFill="1" applyBorder="1" applyAlignment="1">
      <alignment horizontal="center" vertical="center"/>
    </xf>
    <xf numFmtId="184" fontId="45" fillId="0" borderId="0" xfId="20" applyNumberFormat="1" applyFont="1" applyAlignment="1">
      <alignment horizontal="center" vertical="center"/>
    </xf>
    <xf numFmtId="187" fontId="45" fillId="3" borderId="74" xfId="22" applyNumberFormat="1" applyFont="1" applyFill="1" applyBorder="1" applyAlignment="1">
      <alignment horizontal="center" vertical="center" wrapText="1"/>
    </xf>
    <xf numFmtId="184" fontId="45" fillId="3" borderId="0" xfId="22" applyNumberFormat="1" applyFont="1" applyFill="1" applyAlignment="1">
      <alignment horizontal="center" vertical="center" wrapText="1"/>
    </xf>
    <xf numFmtId="0" fontId="45" fillId="0" borderId="74" xfId="20" applyFont="1" applyBorder="1" applyAlignment="1">
      <alignment horizontal="center" vertical="center"/>
    </xf>
    <xf numFmtId="0" fontId="45" fillId="0" borderId="0" xfId="20" applyFont="1" applyAlignment="1">
      <alignment horizontal="center" vertical="center"/>
    </xf>
    <xf numFmtId="178" fontId="44" fillId="0" borderId="0" xfId="20" applyNumberFormat="1" applyAlignment="1">
      <alignment horizontal="center" vertical="center"/>
    </xf>
    <xf numFmtId="184" fontId="45" fillId="3" borderId="0" xfId="22" applyNumberFormat="1" applyFont="1" applyFill="1" applyAlignment="1">
      <alignment horizontal="center" vertical="center"/>
    </xf>
    <xf numFmtId="0" fontId="45" fillId="0" borderId="32" xfId="20" applyFont="1" applyBorder="1" applyAlignment="1">
      <alignment horizontal="center" vertical="center"/>
    </xf>
    <xf numFmtId="0" fontId="45" fillId="0" borderId="35" xfId="20" applyFont="1" applyBorder="1" applyAlignment="1">
      <alignment horizontal="center" vertical="center"/>
    </xf>
    <xf numFmtId="0" fontId="45" fillId="0" borderId="37" xfId="20" applyFont="1" applyBorder="1" applyAlignment="1">
      <alignment horizontal="center" vertical="center"/>
    </xf>
    <xf numFmtId="187" fontId="45" fillId="3" borderId="0" xfId="22" applyNumberFormat="1" applyFont="1" applyFill="1" applyAlignment="1">
      <alignment horizontal="center" vertical="center" wrapText="1"/>
    </xf>
    <xf numFmtId="0" fontId="49" fillId="0" borderId="30"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15" xfId="20" applyFont="1" applyBorder="1" applyAlignment="1" applyProtection="1">
      <alignment horizontal="left" vertical="top" wrapText="1"/>
      <protection locked="0"/>
    </xf>
    <xf numFmtId="187" fontId="45" fillId="0" borderId="0" xfId="22" applyNumberFormat="1" applyFont="1" applyAlignment="1">
      <alignment horizontal="center" vertical="center" wrapText="1"/>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DFDABBB5-0C82-4EFF-9EDF-D1C8442936C2}"/>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D1FADC97-B148-4A92-A3EC-F01A49A56272}"/>
    <cellStyle name="標準_【レイアウト】（県）資料３（Ｐ２）　歳出比較分析表" xfId="19" xr:uid="{00000000-0005-0000-0000-000013000000}"/>
    <cellStyle name="標準_【レイアウト】（県）資料３（Ｐ２）　歳出比較分析表 2" xfId="20" xr:uid="{0EF1D652-5451-480D-9C03-EDB35C64D26B}"/>
    <cellStyle name="標準_【レイアウト】（市）資料３（Ｐ２）　歳出比較分析表" xfId="18" xr:uid="{00000000-0005-0000-0000-000012000000}"/>
    <cellStyle name="標準_【レイアウト】（市）資料３（Ｐ２）　歳出比較分析表 2" xfId="22" xr:uid="{91EBD409-03E0-4F79-B53C-412077288C96}"/>
    <cellStyle name="標準_APAHO251300" xfId="13" xr:uid="{00000000-0005-0000-0000-00000D000000}"/>
    <cellStyle name="標準_APAHO251300 2" xfId="24" xr:uid="{990A9BC2-DCEB-48C8-9C51-6B40BF16CC3D}"/>
    <cellStyle name="標準_APAHO252300" xfId="14" xr:uid="{00000000-0005-0000-0000-00000E000000}"/>
    <cellStyle name="標準_APAHO252300 2" xfId="23" xr:uid="{BB0F7B61-9508-4A49-910D-4ECA6845AC8A}"/>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36C0-40F9-9C16-A30427D7DB9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72322</c:v>
                </c:pt>
                <c:pt idx="1">
                  <c:v>102534</c:v>
                </c:pt>
                <c:pt idx="2">
                  <c:v>76358</c:v>
                </c:pt>
                <c:pt idx="3">
                  <c:v>152227</c:v>
                </c:pt>
                <c:pt idx="4">
                  <c:v>170023</c:v>
                </c:pt>
              </c:numCache>
            </c:numRef>
          </c:val>
          <c:smooth val="0"/>
          <c:extLst>
            <c:ext xmlns:c16="http://schemas.microsoft.com/office/drawing/2014/chart" uri="{C3380CC4-5D6E-409C-BE32-E72D297353CC}">
              <c16:uniqueId val="{00000001-36C0-40F9-9C16-A30427D7DB9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8.27</c:v>
                </c:pt>
                <c:pt idx="1">
                  <c:v>13.7</c:v>
                </c:pt>
                <c:pt idx="2">
                  <c:v>13.58</c:v>
                </c:pt>
                <c:pt idx="3">
                  <c:v>12.89</c:v>
                </c:pt>
                <c:pt idx="4">
                  <c:v>19.97</c:v>
                </c:pt>
              </c:numCache>
            </c:numRef>
          </c:val>
          <c:extLst>
            <c:ext xmlns:c16="http://schemas.microsoft.com/office/drawing/2014/chart" uri="{C3380CC4-5D6E-409C-BE32-E72D297353CC}">
              <c16:uniqueId val="{00000000-3078-40E4-B24B-F55CC9FD4B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13.62</c:v>
                </c:pt>
                <c:pt idx="1">
                  <c:v>15.21</c:v>
                </c:pt>
                <c:pt idx="2">
                  <c:v>17.239999999999998</c:v>
                </c:pt>
                <c:pt idx="3">
                  <c:v>20.39</c:v>
                </c:pt>
                <c:pt idx="4">
                  <c:v>25.69</c:v>
                </c:pt>
              </c:numCache>
            </c:numRef>
          </c:val>
          <c:extLst>
            <c:ext xmlns:c16="http://schemas.microsoft.com/office/drawing/2014/chart" uri="{C3380CC4-5D6E-409C-BE32-E72D297353CC}">
              <c16:uniqueId val="{00000001-3078-40E4-B24B-F55CC9FD4B76}"/>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13.36</c:v>
                </c:pt>
                <c:pt idx="1">
                  <c:v>8.59</c:v>
                </c:pt>
                <c:pt idx="2">
                  <c:v>8.52</c:v>
                </c:pt>
                <c:pt idx="3">
                  <c:v>8.9700000000000006</c:v>
                </c:pt>
                <c:pt idx="4">
                  <c:v>19.489999999999998</c:v>
                </c:pt>
              </c:numCache>
            </c:numRef>
          </c:val>
          <c:smooth val="0"/>
          <c:extLst>
            <c:ext xmlns:c16="http://schemas.microsoft.com/office/drawing/2014/chart" uri="{C3380CC4-5D6E-409C-BE32-E72D297353CC}">
              <c16:uniqueId val="{00000002-3078-40E4-B24B-F55CC9FD4B7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CB8-4B54-BB55-D41745DED3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CB8-4B54-BB55-D41745DED3BD}"/>
            </c:ext>
          </c:extLst>
        </c:ser>
        <c:ser>
          <c:idx val="2"/>
          <c:order val="2"/>
          <c:tx>
            <c:strRef>
              <c:f>データシート!$A$29</c:f>
              <c:strCache>
                <c:ptCount val="1"/>
                <c:pt idx="0">
                  <c:v>宝達志水町ケーブルテレビ事業特別会計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CB8-4B54-BB55-D41745DED3BD}"/>
            </c:ext>
          </c:extLst>
        </c:ser>
        <c:ser>
          <c:idx val="3"/>
          <c:order val="3"/>
          <c:tx>
            <c:strRef>
              <c:f>データシート!$A$30</c:f>
              <c:strCache>
                <c:ptCount val="1"/>
                <c:pt idx="0">
                  <c:v>宝達志水町介護保険特別会計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0.06</c:v>
                </c:pt>
                <c:pt idx="8">
                  <c:v>#N/A</c:v>
                </c:pt>
                <c:pt idx="9">
                  <c:v>0.02</c:v>
                </c:pt>
              </c:numCache>
            </c:numRef>
          </c:val>
          <c:extLst>
            <c:ext xmlns:c16="http://schemas.microsoft.com/office/drawing/2014/chart" uri="{C3380CC4-5D6E-409C-BE32-E72D297353CC}">
              <c16:uniqueId val="{00000003-BCB8-4B54-BB55-D41745DED3BD}"/>
            </c:ext>
          </c:extLst>
        </c:ser>
        <c:ser>
          <c:idx val="4"/>
          <c:order val="4"/>
          <c:tx>
            <c:strRef>
              <c:f>データシート!$A$31</c:f>
              <c:strCache>
                <c:ptCount val="1"/>
                <c:pt idx="0">
                  <c:v>宝達志水町国民健康保険特別会計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0.02</c:v>
                </c:pt>
                <c:pt idx="6">
                  <c:v>#N/A</c:v>
                </c:pt>
                <c:pt idx="7">
                  <c:v>0.01</c:v>
                </c:pt>
                <c:pt idx="8">
                  <c:v>#N/A</c:v>
                </c:pt>
                <c:pt idx="9">
                  <c:v>0.03</c:v>
                </c:pt>
              </c:numCache>
            </c:numRef>
          </c:val>
          <c:extLst>
            <c:ext xmlns:c16="http://schemas.microsoft.com/office/drawing/2014/chart" uri="{C3380CC4-5D6E-409C-BE32-E72D297353CC}">
              <c16:uniqueId val="{00000004-BCB8-4B54-BB55-D41745DED3BD}"/>
            </c:ext>
          </c:extLst>
        </c:ser>
        <c:ser>
          <c:idx val="5"/>
          <c:order val="5"/>
          <c:tx>
            <c:strRef>
              <c:f>データシート!$A$32</c:f>
              <c:strCache>
                <c:ptCount val="1"/>
                <c:pt idx="0">
                  <c:v>宝達志水町後期高齢者医療特別会計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0.03</c:v>
                </c:pt>
                <c:pt idx="4">
                  <c:v>#N/A</c:v>
                </c:pt>
                <c:pt idx="5">
                  <c:v>0.04</c:v>
                </c:pt>
                <c:pt idx="6">
                  <c:v>#N/A</c:v>
                </c:pt>
                <c:pt idx="7">
                  <c:v>0.04</c:v>
                </c:pt>
                <c:pt idx="8">
                  <c:v>#N/A</c:v>
                </c:pt>
                <c:pt idx="9">
                  <c:v>0.05</c:v>
                </c:pt>
              </c:numCache>
            </c:numRef>
          </c:val>
          <c:extLst>
            <c:ext xmlns:c16="http://schemas.microsoft.com/office/drawing/2014/chart" uri="{C3380CC4-5D6E-409C-BE32-E72D297353CC}">
              <c16:uniqueId val="{00000005-BCB8-4B54-BB55-D41745DED3BD}"/>
            </c:ext>
          </c:extLst>
        </c:ser>
        <c:ser>
          <c:idx val="6"/>
          <c:order val="6"/>
          <c:tx>
            <c:strRef>
              <c:f>データシート!$A$33</c:f>
              <c:strCache>
                <c:ptCount val="1"/>
                <c:pt idx="0">
                  <c:v>宝達志水町下水道事業会計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2.59</c:v>
                </c:pt>
                <c:pt idx="2">
                  <c:v>#N/A</c:v>
                </c:pt>
                <c:pt idx="3">
                  <c:v>4.79</c:v>
                </c:pt>
                <c:pt idx="4">
                  <c:v>#N/A</c:v>
                </c:pt>
                <c:pt idx="5">
                  <c:v>7.61</c:v>
                </c:pt>
                <c:pt idx="6">
                  <c:v>#N/A</c:v>
                </c:pt>
                <c:pt idx="7">
                  <c:v>5.54</c:v>
                </c:pt>
                <c:pt idx="8">
                  <c:v>#N/A</c:v>
                </c:pt>
                <c:pt idx="9">
                  <c:v>6.08</c:v>
                </c:pt>
              </c:numCache>
            </c:numRef>
          </c:val>
          <c:extLst>
            <c:ext xmlns:c16="http://schemas.microsoft.com/office/drawing/2014/chart" uri="{C3380CC4-5D6E-409C-BE32-E72D297353CC}">
              <c16:uniqueId val="{00000006-BCB8-4B54-BB55-D41745DED3BD}"/>
            </c:ext>
          </c:extLst>
        </c:ser>
        <c:ser>
          <c:idx val="7"/>
          <c:order val="7"/>
          <c:tx>
            <c:strRef>
              <c:f>データシート!$A$34</c:f>
              <c:strCache>
                <c:ptCount val="1"/>
                <c:pt idx="0">
                  <c:v>宝達志水町水道事業会計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10.3</c:v>
                </c:pt>
                <c:pt idx="2">
                  <c:v>#N/A</c:v>
                </c:pt>
                <c:pt idx="3">
                  <c:v>9.2799999999999994</c:v>
                </c:pt>
                <c:pt idx="4">
                  <c:v>#N/A</c:v>
                </c:pt>
                <c:pt idx="5">
                  <c:v>9.76</c:v>
                </c:pt>
                <c:pt idx="6">
                  <c:v>#N/A</c:v>
                </c:pt>
                <c:pt idx="7">
                  <c:v>9.49</c:v>
                </c:pt>
                <c:pt idx="8">
                  <c:v>#N/A</c:v>
                </c:pt>
                <c:pt idx="9">
                  <c:v>9.4600000000000009</c:v>
                </c:pt>
              </c:numCache>
            </c:numRef>
          </c:val>
          <c:extLst>
            <c:ext xmlns:c16="http://schemas.microsoft.com/office/drawing/2014/chart" uri="{C3380CC4-5D6E-409C-BE32-E72D297353CC}">
              <c16:uniqueId val="{00000007-BCB8-4B54-BB55-D41745DED3BD}"/>
            </c:ext>
          </c:extLst>
        </c:ser>
        <c:ser>
          <c:idx val="8"/>
          <c:order val="8"/>
          <c:tx>
            <c:strRef>
              <c:f>データシート!$A$35</c:f>
              <c:strCache>
                <c:ptCount val="1"/>
                <c:pt idx="0">
                  <c:v>宝達志水町病院事業会計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13.46</c:v>
                </c:pt>
                <c:pt idx="2">
                  <c:v>#N/A</c:v>
                </c:pt>
                <c:pt idx="3">
                  <c:v>15.22</c:v>
                </c:pt>
                <c:pt idx="4">
                  <c:v>#N/A</c:v>
                </c:pt>
                <c:pt idx="5">
                  <c:v>17.39</c:v>
                </c:pt>
                <c:pt idx="6">
                  <c:v>#N/A</c:v>
                </c:pt>
                <c:pt idx="7">
                  <c:v>18.18</c:v>
                </c:pt>
                <c:pt idx="8">
                  <c:v>#N/A</c:v>
                </c:pt>
                <c:pt idx="9">
                  <c:v>18.440000000000001</c:v>
                </c:pt>
              </c:numCache>
            </c:numRef>
          </c:val>
          <c:extLst>
            <c:ext xmlns:c16="http://schemas.microsoft.com/office/drawing/2014/chart" uri="{C3380CC4-5D6E-409C-BE32-E72D297353CC}">
              <c16:uniqueId val="{00000008-BCB8-4B54-BB55-D41745DED3B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8.26</c:v>
                </c:pt>
                <c:pt idx="2">
                  <c:v>#N/A</c:v>
                </c:pt>
                <c:pt idx="3">
                  <c:v>13.69</c:v>
                </c:pt>
                <c:pt idx="4">
                  <c:v>#N/A</c:v>
                </c:pt>
                <c:pt idx="5">
                  <c:v>13.58</c:v>
                </c:pt>
                <c:pt idx="6">
                  <c:v>#N/A</c:v>
                </c:pt>
                <c:pt idx="7">
                  <c:v>12.88</c:v>
                </c:pt>
                <c:pt idx="8">
                  <c:v>#N/A</c:v>
                </c:pt>
                <c:pt idx="9">
                  <c:v>19.97</c:v>
                </c:pt>
              </c:numCache>
            </c:numRef>
          </c:val>
          <c:extLst>
            <c:ext xmlns:c16="http://schemas.microsoft.com/office/drawing/2014/chart" uri="{C3380CC4-5D6E-409C-BE32-E72D297353CC}">
              <c16:uniqueId val="{00000009-BCB8-4B54-BB55-D41745DED3BD}"/>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1171</c:v>
                </c:pt>
                <c:pt idx="5">
                  <c:v>1120</c:v>
                </c:pt>
                <c:pt idx="8">
                  <c:v>968</c:v>
                </c:pt>
                <c:pt idx="11">
                  <c:v>968</c:v>
                </c:pt>
                <c:pt idx="14">
                  <c:v>924</c:v>
                </c:pt>
              </c:numCache>
            </c:numRef>
          </c:val>
          <c:extLst>
            <c:ext xmlns:c16="http://schemas.microsoft.com/office/drawing/2014/chart" uri="{C3380CC4-5D6E-409C-BE32-E72D297353CC}">
              <c16:uniqueId val="{00000000-ED61-499D-893F-A487E39D1B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61-499D-893F-A487E39D1B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D61-499D-893F-A487E39D1B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44</c:v>
                </c:pt>
                <c:pt idx="6">
                  <c:v>39</c:v>
                </c:pt>
                <c:pt idx="9">
                  <c:v>40</c:v>
                </c:pt>
                <c:pt idx="12">
                  <c:v>34</c:v>
                </c:pt>
              </c:numCache>
            </c:numRef>
          </c:val>
          <c:extLst>
            <c:ext xmlns:c16="http://schemas.microsoft.com/office/drawing/2014/chart" uri="{C3380CC4-5D6E-409C-BE32-E72D297353CC}">
              <c16:uniqueId val="{00000003-ED61-499D-893F-A487E39D1B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405</c:v>
                </c:pt>
                <c:pt idx="3">
                  <c:v>463</c:v>
                </c:pt>
                <c:pt idx="6">
                  <c:v>457</c:v>
                </c:pt>
                <c:pt idx="9">
                  <c:v>547</c:v>
                </c:pt>
                <c:pt idx="12">
                  <c:v>363</c:v>
                </c:pt>
              </c:numCache>
            </c:numRef>
          </c:val>
          <c:extLst>
            <c:ext xmlns:c16="http://schemas.microsoft.com/office/drawing/2014/chart" uri="{C3380CC4-5D6E-409C-BE32-E72D297353CC}">
              <c16:uniqueId val="{00000004-ED61-499D-893F-A487E39D1B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61-499D-893F-A487E39D1B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61-499D-893F-A487E39D1B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959</c:v>
                </c:pt>
                <c:pt idx="3">
                  <c:v>963</c:v>
                </c:pt>
                <c:pt idx="6">
                  <c:v>839</c:v>
                </c:pt>
                <c:pt idx="9">
                  <c:v>792</c:v>
                </c:pt>
                <c:pt idx="12">
                  <c:v>748</c:v>
                </c:pt>
              </c:numCache>
            </c:numRef>
          </c:val>
          <c:extLst>
            <c:ext xmlns:c16="http://schemas.microsoft.com/office/drawing/2014/chart" uri="{C3380CC4-5D6E-409C-BE32-E72D297353CC}">
              <c16:uniqueId val="{00000007-ED61-499D-893F-A487E39D1BC3}"/>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237</c:v>
                </c:pt>
                <c:pt idx="2">
                  <c:v>#N/A</c:v>
                </c:pt>
                <c:pt idx="3">
                  <c:v>#N/A</c:v>
                </c:pt>
                <c:pt idx="4">
                  <c:v>350</c:v>
                </c:pt>
                <c:pt idx="5">
                  <c:v>#N/A</c:v>
                </c:pt>
                <c:pt idx="6">
                  <c:v>#N/A</c:v>
                </c:pt>
                <c:pt idx="7">
                  <c:v>367</c:v>
                </c:pt>
                <c:pt idx="8">
                  <c:v>#N/A</c:v>
                </c:pt>
                <c:pt idx="9">
                  <c:v>#N/A</c:v>
                </c:pt>
                <c:pt idx="10">
                  <c:v>411</c:v>
                </c:pt>
                <c:pt idx="11">
                  <c:v>#N/A</c:v>
                </c:pt>
                <c:pt idx="12">
                  <c:v>#N/A</c:v>
                </c:pt>
                <c:pt idx="13">
                  <c:v>221</c:v>
                </c:pt>
                <c:pt idx="14">
                  <c:v>#N/A</c:v>
                </c:pt>
              </c:numCache>
            </c:numRef>
          </c:val>
          <c:smooth val="0"/>
          <c:extLst>
            <c:ext xmlns:c16="http://schemas.microsoft.com/office/drawing/2014/chart" uri="{C3380CC4-5D6E-409C-BE32-E72D297353CC}">
              <c16:uniqueId val="{00000008-ED61-499D-893F-A487E39D1BC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10458</c:v>
                </c:pt>
                <c:pt idx="5">
                  <c:v>10184</c:v>
                </c:pt>
                <c:pt idx="8">
                  <c:v>9743</c:v>
                </c:pt>
                <c:pt idx="11">
                  <c:v>9578</c:v>
                </c:pt>
                <c:pt idx="14">
                  <c:v>10020</c:v>
                </c:pt>
              </c:numCache>
            </c:numRef>
          </c:val>
          <c:extLst>
            <c:ext xmlns:c16="http://schemas.microsoft.com/office/drawing/2014/chart" uri="{C3380CC4-5D6E-409C-BE32-E72D297353CC}">
              <c16:uniqueId val="{00000000-1B2E-466D-ABD5-912A838AE2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237</c:v>
                </c:pt>
                <c:pt idx="5">
                  <c:v>199</c:v>
                </c:pt>
                <c:pt idx="8">
                  <c:v>173</c:v>
                </c:pt>
                <c:pt idx="11">
                  <c:v>86</c:v>
                </c:pt>
                <c:pt idx="14">
                  <c:v>75</c:v>
                </c:pt>
              </c:numCache>
            </c:numRef>
          </c:val>
          <c:extLst>
            <c:ext xmlns:c16="http://schemas.microsoft.com/office/drawing/2014/chart" uri="{C3380CC4-5D6E-409C-BE32-E72D297353CC}">
              <c16:uniqueId val="{00000001-1B2E-466D-ABD5-912A838AE2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2203</c:v>
                </c:pt>
                <c:pt idx="5">
                  <c:v>2439</c:v>
                </c:pt>
                <c:pt idx="8">
                  <c:v>2585</c:v>
                </c:pt>
                <c:pt idx="11">
                  <c:v>2907</c:v>
                </c:pt>
                <c:pt idx="14">
                  <c:v>3413</c:v>
                </c:pt>
              </c:numCache>
            </c:numRef>
          </c:val>
          <c:extLst>
            <c:ext xmlns:c16="http://schemas.microsoft.com/office/drawing/2014/chart" uri="{C3380CC4-5D6E-409C-BE32-E72D297353CC}">
              <c16:uniqueId val="{00000002-1B2E-466D-ABD5-912A838AE2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2E-466D-ABD5-912A838AE2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2E-466D-ABD5-912A838AE2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2E-466D-ABD5-912A838AE2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1052</c:v>
                </c:pt>
                <c:pt idx="3">
                  <c:v>1016</c:v>
                </c:pt>
                <c:pt idx="6">
                  <c:v>985</c:v>
                </c:pt>
                <c:pt idx="9">
                  <c:v>1035</c:v>
                </c:pt>
                <c:pt idx="12">
                  <c:v>927</c:v>
                </c:pt>
              </c:numCache>
            </c:numRef>
          </c:val>
          <c:extLst>
            <c:ext xmlns:c16="http://schemas.microsoft.com/office/drawing/2014/chart" uri="{C3380CC4-5D6E-409C-BE32-E72D297353CC}">
              <c16:uniqueId val="{00000006-1B2E-466D-ABD5-912A838AE2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334</c:v>
                </c:pt>
                <c:pt idx="3">
                  <c:v>291</c:v>
                </c:pt>
                <c:pt idx="6">
                  <c:v>264</c:v>
                </c:pt>
                <c:pt idx="9">
                  <c:v>293</c:v>
                </c:pt>
                <c:pt idx="12">
                  <c:v>264</c:v>
                </c:pt>
              </c:numCache>
            </c:numRef>
          </c:val>
          <c:extLst>
            <c:ext xmlns:c16="http://schemas.microsoft.com/office/drawing/2014/chart" uri="{C3380CC4-5D6E-409C-BE32-E72D297353CC}">
              <c16:uniqueId val="{00000007-1B2E-466D-ABD5-912A838AE2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5582</c:v>
                </c:pt>
                <c:pt idx="3">
                  <c:v>5628</c:v>
                </c:pt>
                <c:pt idx="6">
                  <c:v>5535</c:v>
                </c:pt>
                <c:pt idx="9">
                  <c:v>4897</c:v>
                </c:pt>
                <c:pt idx="12">
                  <c:v>4129</c:v>
                </c:pt>
              </c:numCache>
            </c:numRef>
          </c:val>
          <c:extLst>
            <c:ext xmlns:c16="http://schemas.microsoft.com/office/drawing/2014/chart" uri="{C3380CC4-5D6E-409C-BE32-E72D297353CC}">
              <c16:uniqueId val="{00000008-1B2E-466D-ABD5-912A838AE2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B2E-466D-ABD5-912A838AE2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7083</c:v>
                </c:pt>
                <c:pt idx="3">
                  <c:v>6969</c:v>
                </c:pt>
                <c:pt idx="6">
                  <c:v>6240</c:v>
                </c:pt>
                <c:pt idx="9">
                  <c:v>6303</c:v>
                </c:pt>
                <c:pt idx="12">
                  <c:v>6962</c:v>
                </c:pt>
              </c:numCache>
            </c:numRef>
          </c:val>
          <c:extLst>
            <c:ext xmlns:c16="http://schemas.microsoft.com/office/drawing/2014/chart" uri="{C3380CC4-5D6E-409C-BE32-E72D297353CC}">
              <c16:uniqueId val="{0000000A-1B2E-466D-ABD5-912A838AE29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1153</c:v>
                </c:pt>
                <c:pt idx="2">
                  <c:v>#N/A</c:v>
                </c:pt>
                <c:pt idx="3">
                  <c:v>#N/A</c:v>
                </c:pt>
                <c:pt idx="4">
                  <c:v>1082</c:v>
                </c:pt>
                <c:pt idx="5">
                  <c:v>#N/A</c:v>
                </c:pt>
                <c:pt idx="6">
                  <c:v>#N/A</c:v>
                </c:pt>
                <c:pt idx="7">
                  <c:v>524</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B2E-466D-ABD5-912A838AE29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910</c:v>
                </c:pt>
                <c:pt idx="1">
                  <c:v>1087</c:v>
                </c:pt>
                <c:pt idx="2">
                  <c:v>1395</c:v>
                </c:pt>
              </c:numCache>
            </c:numRef>
          </c:val>
          <c:extLst>
            <c:ext xmlns:c16="http://schemas.microsoft.com/office/drawing/2014/chart" uri="{C3380CC4-5D6E-409C-BE32-E72D297353CC}">
              <c16:uniqueId val="{00000000-6BC8-44F9-8B39-5DB3C55D7B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c:v>
                </c:pt>
                <c:pt idx="1">
                  <c:v>193</c:v>
                </c:pt>
                <c:pt idx="2">
                  <c:v>193</c:v>
                </c:pt>
              </c:numCache>
            </c:numRef>
          </c:val>
          <c:extLst>
            <c:ext xmlns:c16="http://schemas.microsoft.com/office/drawing/2014/chart" uri="{C3380CC4-5D6E-409C-BE32-E72D297353CC}">
              <c16:uniqueId val="{00000001-6BC8-44F9-8B39-5DB3C55D7B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1338</c:v>
                </c:pt>
                <c:pt idx="1">
                  <c:v>1380</c:v>
                </c:pt>
                <c:pt idx="2">
                  <c:v>1627</c:v>
                </c:pt>
              </c:numCache>
            </c:numRef>
          </c:val>
          <c:extLst>
            <c:ext xmlns:c16="http://schemas.microsoft.com/office/drawing/2014/chart" uri="{C3380CC4-5D6E-409C-BE32-E72D297353CC}">
              <c16:uniqueId val="{00000002-6BC8-44F9-8B39-5DB3C55D7BD3}"/>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{2AAA15D8-1E3A-4CCD-B186-9BF3B0122E43}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ACC-425B-9511-573FD24662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{2AAB74EA-7805-414C-855C-3978145572D4}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CC-425B-9511-573FD24662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{6D51E860-2AE6-428C-A31C-D054D3D8F463}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CC-425B-9511-573FD24662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{32393CA6-67C2-4062-AE3B-933053661206}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CC-425B-9511-573FD24662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{CBCBAC1D-A2E3-41D3-BDC5-3DAD0F3C143E}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CC-425B-9511-573FD24662F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{32DB0154-1A3B-4D17-8E32-610F35ACCEC4}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ACC-425B-9511-573FD24662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{8F754770-8D68-44BB-ACD1-3A88B1794C79}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ACC-425B-9511-573FD24662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{8D49FD82-ECD4-4366-B111-A9FE8A6903B4}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ACC-425B-9511-573FD24662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{8BA098CA-8ABD-44A4-A2BF-EB7C7763127F}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ACC-425B-9511-573FD24662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65.5</c:v>
                </c:pt>
                <c:pt idx="16">
                  <c:v>67</c:v>
                </c:pt>
                <c:pt idx="24">
                  <c:v>66.7</c:v>
                </c:pt>
                <c:pt idx="32">
                  <c:v>63.8</c:v>
                </c:pt>
              </c:numCache>
            </c:numRef>
          </c:xVal>
          <c:yVal>
            <c:numRef>
              <c:f>公会計指標分析・財政指標組合せ分析表!$BP$51:$DC$51</c:f>
              <c:numCache>
                <c:formatCode>#,##0.0;"▲ "#,##0.0</c:formatCode>
                <c:ptCount val="40"/>
                <c:pt idx="0">
                  <c:v>27.1</c:v>
                </c:pt>
                <c:pt idx="8">
                  <c:v>24.3</c:v>
                </c:pt>
                <c:pt idx="16">
                  <c:v>12.1</c:v>
                </c:pt>
              </c:numCache>
            </c:numRef>
          </c:yVal>
          <c:smooth val="0"/>
          <c:extLst>
            <c:ext xmlns:c16="http://schemas.microsoft.com/office/drawing/2014/chart" uri="{C3380CC4-5D6E-409C-BE32-E72D297353CC}">
              <c16:uniqueId val="{00000009-5ACC-425B-9511-573FD24662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{07E7343C-1FF7-467E-9A46-60FC27413FB4}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ACC-425B-9511-573FD24662F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{95770E79-32D5-4D26-A51F-268B7FE194E9}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CC-425B-9511-573FD24662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{B773A76E-7E4B-4ABE-81A2-ED87A9B6F611}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CC-425B-9511-573FD24662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{1985D383-C3FF-4758-925A-03C22D19EABF}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CC-425B-9511-573FD24662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{1E85639E-E222-4675-90DC-11E4BA345921}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CC-425B-9511-573FD24662F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{5FB54074-92D3-4FC7-A69A-EBC5A873C48C}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ACC-425B-9511-573FD24662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{DF242E16-7BF2-4C32-956C-C31FF102FBD4}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ACC-425B-9511-573FD24662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{316725BB-9EB8-4010-A631-A112E0A3697A}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ACC-425B-9511-573FD24662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{B4DC5391-61ED-4083-B775-C16A2694858E}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ACC-425B-9511-573FD24662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ACC-425B-9511-573FD24662F9}"/>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{B189F991-8EEE-4974-BF1E-955CA82F4B55}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D0A-49D2-BDDB-210C8C6189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{37AF8C93-32E4-48AC-ABB6-200107A56590}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0A-49D2-BDDB-210C8C6189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{D9E28FF7-44C1-46B6-AF27-9BB425F6B966}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0A-49D2-BDDB-210C8C6189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{7AD723CE-BCB9-4038-A9E2-B25DFB3B5268}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0A-49D2-BDDB-210C8C6189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{2A5C5C2A-307C-4A9E-9EF2-D348B1025955}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0A-49D2-BDDB-210C8C61892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{57CD5B94-D8E1-4BE7-BFC3-C8E841C554A5}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D0A-49D2-BDDB-210C8C61892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{4707F72B-4021-4B6E-8FCC-9F2814A45D67}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D0A-49D2-BDDB-210C8C61892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{DF2959DE-E61D-4291-A0B6-50B799561539}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D0A-49D2-BDDB-210C8C61892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{0B0FDED4-E9D5-4A1E-9364-318DD366626A}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D0A-49D2-BDDB-210C8C6189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6.5</c:v>
                </c:pt>
                <c:pt idx="16">
                  <c:v>7.3</c:v>
                </c:pt>
                <c:pt idx="24">
                  <c:v>8.5</c:v>
                </c:pt>
                <c:pt idx="32">
                  <c:v>7.6</c:v>
                </c:pt>
              </c:numCache>
            </c:numRef>
          </c:xVal>
          <c:yVal>
            <c:numRef>
              <c:f>公会計指標分析・財政指標組合せ分析表!$BP$73:$DC$73</c:f>
              <c:numCache>
                <c:formatCode>#,##0.0;"▲ "#,##0.0</c:formatCode>
                <c:ptCount val="40"/>
                <c:pt idx="0">
                  <c:v>27.1</c:v>
                </c:pt>
                <c:pt idx="8">
                  <c:v>24.3</c:v>
                </c:pt>
                <c:pt idx="16">
                  <c:v>12.1</c:v>
                </c:pt>
              </c:numCache>
            </c:numRef>
          </c:yVal>
          <c:smooth val="0"/>
          <c:extLst>
            <c:ext xmlns:c16="http://schemas.microsoft.com/office/drawing/2014/chart" uri="{C3380CC4-5D6E-409C-BE32-E72D297353CC}">
              <c16:uniqueId val="{00000009-ED0A-49D2-BDDB-210C8C61892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{6FF934CC-96A3-4453-89E7-69C02046C830}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D0A-49D2-BDDB-210C8C61892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{24A7ADD3-D5E8-4741-B044-B9BC1EC445AE}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0A-49D2-BDDB-210C8C6189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{E160887C-1E5D-40A4-98D7-CE69B7AAC7EB}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0A-49D2-BDDB-210C8C6189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{ADECE774-532A-420B-B700-A6FC9A9F2BAF}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0A-49D2-BDDB-210C8C6189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{B621BC90-2B8C-4B03-AF65-37A40FBFD0CE}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0A-49D2-BDDB-210C8C61892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{CE240B2C-5CA9-4987-835D-52C6031F22E2}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D0A-49D2-BDDB-210C8C61892B}"/>
                </c:ext>
              </c:extLst>
            </c:dLbl>
            <c:dLbl>
              <c:idx val="16"/>
              <c:layout>
                <c:manualLayout>
                  <c:x val="0"/>
                  <c:y val="-1.89207257722581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{C1E39F51-5DED-499F-80EA-0ADC6DCAD7AA}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D0A-49D2-BDDB-210C8C61892B}"/>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{232619B1-0A1D-456A-9B1C-6A504B4A93F3}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D0A-49D2-BDDB-210C8C61892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{DE5E7FA3-3B65-40DD-877A-A0DA4D399CEC}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D0A-49D2-BDDB-210C8C6189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ED0A-49D2-BDDB-210C8C61892B}"/>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石川県宝達志水町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11,822
11,588
111.51
13,483,702
12,157,296
1,084,743
5,431,547
6,961,699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27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27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2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19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人口減少や全国平均を上回る高齢化率（R6.10現在：41.9％）に加え、町内に中心となる産業が乏しいこと等により、財政基盤は脆弱であり、H19年度の「0.42」をピークとして、近年は類似団体平均を下回る状況が続いている。</a:t>
          </a:r>
        </a:p>
        <a:p>
          <a:r>
            <a:rPr kumimoji="1" lang="ja-JP" altLang="en-US" sz="1000">
              <a:latin typeface="ＭＳ Ｐゴシック"/>
              <a:ea typeface="ＭＳ Ｐゴシック"/>
            </a:rPr>
            <a:t>　このため、これまで職員数の削減や職員給与のカット、補助金の削減、各事業の見直し等、不断の行財政改革に取り組んできたほか、ふるさと納税の推進による自主財源の確保に努めている。</a:t>
          </a:r>
        </a:p>
        <a:p>
          <a:r>
            <a:rPr kumimoji="1" lang="ja-JP" altLang="en-US" sz="1000">
              <a:latin typeface="ＭＳ Ｐゴシック"/>
              <a:ea typeface="ＭＳ Ｐゴシック"/>
            </a:rPr>
            <a:t>　今後も、歳出の徹底的な見直しを図るとともに、税等の滞納整理による徴収率向上、遊休財産の売却、ふるさと納税の充実強化を図るほか、公共施設等総合管理計画に基づく公共施設の適正配置を着実に推進することにより、財政健全化・財政基盤の強化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27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27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27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94615</xdr:rowOff>
    </xdr:from>
    <xdr:to>
      <xdr:col>23</xdr:col>
      <xdr:colOff>133350</xdr:colOff>
      <xdr:row>44</xdr:row>
      <xdr:rowOff>100965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265"/>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73025</xdr:rowOff>
    </xdr:from>
    <xdr:ext cx="762000" cy="259080"/>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100965</xdr:rowOff>
    </xdr:from>
    <xdr:to>
      <xdr:col>24</xdr:col>
      <xdr:colOff>12700</xdr:colOff>
      <xdr:row>44</xdr:row>
      <xdr:rowOff>100965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9525</xdr:rowOff>
    </xdr:from>
    <xdr:ext cx="762000" cy="255270"/>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7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94615</xdr:rowOff>
    </xdr:from>
    <xdr:to>
      <xdr:col>24</xdr:col>
      <xdr:colOff>12700</xdr:colOff>
      <xdr:row>37</xdr:row>
      <xdr:rowOff>94615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127635</xdr:rowOff>
    </xdr:from>
    <xdr:to>
      <xdr:col>23</xdr:col>
      <xdr:colOff>133350</xdr:colOff>
      <xdr:row>43</xdr:row>
      <xdr:rowOff>135255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998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59080"/>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3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159385</xdr:rowOff>
    </xdr:from>
    <xdr:to>
      <xdr:col>23</xdr:col>
      <xdr:colOff>184150</xdr:colOff>
      <xdr:row>43</xdr:row>
      <xdr:rowOff>89535</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111125</xdr:rowOff>
    </xdr:from>
    <xdr:to>
      <xdr:col>19</xdr:col>
      <xdr:colOff>133350</xdr:colOff>
      <xdr:row>43</xdr:row>
      <xdr:rowOff>127635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347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107950</xdr:rowOff>
    </xdr:from>
    <xdr:ext cx="736600" cy="259080"/>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103505</xdr:rowOff>
    </xdr:from>
    <xdr:to>
      <xdr:col>15</xdr:col>
      <xdr:colOff>82550</xdr:colOff>
      <xdr:row>43</xdr:row>
      <xdr:rowOff>111125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758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12065</xdr:rowOff>
    </xdr:from>
    <xdr:to>
      <xdr:col>15</xdr:col>
      <xdr:colOff>133350</xdr:colOff>
      <xdr:row>43</xdr:row>
      <xdr:rowOff>113665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123825</xdr:rowOff>
    </xdr:from>
    <xdr:ext cx="762000" cy="25527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2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103505</xdr:rowOff>
    </xdr:from>
    <xdr:to>
      <xdr:col>11</xdr:col>
      <xdr:colOff>31750</xdr:colOff>
      <xdr:row>43</xdr:row>
      <xdr:rowOff>111125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758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xdr:rowOff>
    </xdr:from>
    <xdr:to>
      <xdr:col>11</xdr:col>
      <xdr:colOff>82550</xdr:colOff>
      <xdr:row>43</xdr:row>
      <xdr:rowOff>106045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116205</xdr:rowOff>
    </xdr:from>
    <xdr:ext cx="762000" cy="25908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116205</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84455</xdr:rowOff>
    </xdr:from>
    <xdr:to>
      <xdr:col>23</xdr:col>
      <xdr:colOff>184150</xdr:colOff>
      <xdr:row>44</xdr:row>
      <xdr:rowOff>14605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56515</xdr:rowOff>
    </xdr:from>
    <xdr:ext cx="762000" cy="2584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76835</xdr:rowOff>
    </xdr:from>
    <xdr:to>
      <xdr:col>19</xdr:col>
      <xdr:colOff>184150</xdr:colOff>
      <xdr:row>44</xdr:row>
      <xdr:rowOff>6985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163195</xdr:rowOff>
    </xdr:from>
    <xdr:ext cx="7366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355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60325</xdr:rowOff>
    </xdr:from>
    <xdr:to>
      <xdr:col>15</xdr:col>
      <xdr:colOff>133350</xdr:colOff>
      <xdr:row>43</xdr:row>
      <xdr:rowOff>161925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146685</xdr:rowOff>
    </xdr:from>
    <xdr:ext cx="762000" cy="25527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90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52705</xdr:rowOff>
    </xdr:from>
    <xdr:to>
      <xdr:col>11</xdr:col>
      <xdr:colOff>82550</xdr:colOff>
      <xdr:row>43</xdr:row>
      <xdr:rowOff>154940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25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139065</xdr:rowOff>
    </xdr:from>
    <xdr:ext cx="7620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60325</xdr:rowOff>
    </xdr:from>
    <xdr:to>
      <xdr:col>7</xdr:col>
      <xdr:colOff>31750</xdr:colOff>
      <xdr:row>43</xdr:row>
      <xdr:rowOff>161925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146685</xdr:rowOff>
    </xdr:from>
    <xdr:ext cx="762000" cy="25527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90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543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496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R6年度は、新型コロナウイルス予防接種の定期接種化やシステム関連経費など、主に物件費において経常経費充当一般財源が増加したものの、普通交付税の追加交付等がこれを上回ったことにより、前年度と比較して0.3ポイント改善し、概ね類似団体平均並となっている。</a:t>
          </a:r>
        </a:p>
        <a:p>
          <a:r>
            <a:rPr kumimoji="1" lang="ja-JP" altLang="en-US" sz="1000">
              <a:latin typeface="ＭＳ Ｐゴシック"/>
              <a:ea typeface="ＭＳ Ｐゴシック"/>
            </a:rPr>
            <a:t>　物件費は、近年の物価高騰の影響を受け、委託料を中心として年々増加傾向にあるため、効果・効率性の低い事業は見直しを図るなどの取り組みが必要である。</a:t>
          </a:r>
        </a:p>
        <a:p>
          <a:r>
            <a:rPr kumimoji="1" lang="ja-JP" altLang="en-US" sz="1000">
              <a:latin typeface="ＭＳ Ｐゴシック"/>
              <a:ea typeface="ＭＳ Ｐゴシック"/>
            </a:rPr>
            <a:t>　また、公債費では、小学校統合事業等の大型事業や能登半島地震に伴う災害復旧事業等に対する償還が本格化するほか、近年の金利情勢による償還利子の増など、公債費負担はさらに高まる見込みであり、今後の比率への影響が懸念される。</a:t>
          </a:r>
        </a:p>
        <a:p>
          <a:r>
            <a:rPr kumimoji="1" lang="ja-JP" altLang="en-US" sz="1000">
              <a:latin typeface="ＭＳ Ｐゴシック"/>
              <a:ea typeface="ＭＳ Ｐゴシック"/>
            </a:rPr>
            <a:t>　人口減少により、税収や普通交付税等の経常一般財源の確保は厳しさを増すことが見込まれるため、事務事業の抜本的な見直し等による行財政改革の取組を通じて経常経費の削減に努める。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527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15875</xdr:rowOff>
    </xdr:from>
    <xdr:to>
      <xdr:col>23</xdr:col>
      <xdr:colOff>133350</xdr:colOff>
      <xdr:row>65</xdr:row>
      <xdr:rowOff>128270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59975"/>
          <a:ext cx="0" cy="1312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100330</xdr:rowOff>
    </xdr:from>
    <xdr:ext cx="762000" cy="255270"/>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5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128270</xdr:rowOff>
    </xdr:from>
    <xdr:to>
      <xdr:col>24</xdr:col>
      <xdr:colOff>12700</xdr:colOff>
      <xdr:row>65</xdr:row>
      <xdr:rowOff>128270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102235</xdr:rowOff>
    </xdr:from>
    <xdr:ext cx="762000" cy="2584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15875</xdr:rowOff>
    </xdr:from>
    <xdr:to>
      <xdr:col>24</xdr:col>
      <xdr:colOff>12700</xdr:colOff>
      <xdr:row>58</xdr:row>
      <xdr:rowOff>15875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59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163195</xdr:rowOff>
    </xdr:from>
    <xdr:to>
      <xdr:col>23</xdr:col>
      <xdr:colOff>133350</xdr:colOff>
      <xdr:row>59</xdr:row>
      <xdr:rowOff>170180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27874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88900</xdr:rowOff>
    </xdr:from>
    <xdr:ext cx="762000" cy="255270"/>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45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116840</xdr:rowOff>
    </xdr:from>
    <xdr:to>
      <xdr:col>23</xdr:col>
      <xdr:colOff>184150</xdr:colOff>
      <xdr:row>60</xdr:row>
      <xdr:rowOff>46990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166370</xdr:rowOff>
    </xdr:from>
    <xdr:to>
      <xdr:col>19</xdr:col>
      <xdr:colOff>133350</xdr:colOff>
      <xdr:row>59</xdr:row>
      <xdr:rowOff>170180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819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104775</xdr:rowOff>
    </xdr:from>
    <xdr:to>
      <xdr:col>19</xdr:col>
      <xdr:colOff>184150</xdr:colOff>
      <xdr:row>60</xdr:row>
      <xdr:rowOff>34925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45085</xdr:rowOff>
    </xdr:from>
    <xdr:ext cx="736600" cy="2584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1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93345</xdr:rowOff>
    </xdr:from>
    <xdr:to>
      <xdr:col>15</xdr:col>
      <xdr:colOff>82550</xdr:colOff>
      <xdr:row>59</xdr:row>
      <xdr:rowOff>166370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0889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64135</xdr:rowOff>
    </xdr:from>
    <xdr:to>
      <xdr:col>15</xdr:col>
      <xdr:colOff>133350</xdr:colOff>
      <xdr:row>59</xdr:row>
      <xdr:rowOff>166370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6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4445</xdr:rowOff>
    </xdr:from>
    <xdr:ext cx="7620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93345</xdr:rowOff>
    </xdr:from>
    <xdr:to>
      <xdr:col>11</xdr:col>
      <xdr:colOff>31750</xdr:colOff>
      <xdr:row>59</xdr:row>
      <xdr:rowOff>139065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088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166370</xdr:rowOff>
    </xdr:from>
    <xdr:to>
      <xdr:col>11</xdr:col>
      <xdr:colOff>82550</xdr:colOff>
      <xdr:row>59</xdr:row>
      <xdr:rowOff>95885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10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106045</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92710</xdr:rowOff>
    </xdr:from>
    <xdr:to>
      <xdr:col>7</xdr:col>
      <xdr:colOff>31750</xdr:colOff>
      <xdr:row>60</xdr:row>
      <xdr:rowOff>22860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7620</xdr:rowOff>
    </xdr:from>
    <xdr:ext cx="762000" cy="25527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27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27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27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27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27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59</xdr:row>
      <xdr:rowOff>112395</xdr:rowOff>
    </xdr:from>
    <xdr:to>
      <xdr:col>23</xdr:col>
      <xdr:colOff>184150</xdr:colOff>
      <xdr:row>60</xdr:row>
      <xdr:rowOff>42545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128905</xdr:rowOff>
    </xdr:from>
    <xdr:ext cx="762000" cy="259080"/>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73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119380</xdr:rowOff>
    </xdr:from>
    <xdr:to>
      <xdr:col>19</xdr:col>
      <xdr:colOff>184150</xdr:colOff>
      <xdr:row>60</xdr:row>
      <xdr:rowOff>49530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3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34290</xdr:rowOff>
    </xdr:from>
    <xdr:ext cx="736600" cy="25908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21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114935</xdr:rowOff>
    </xdr:from>
    <xdr:to>
      <xdr:col>15</xdr:col>
      <xdr:colOff>133350</xdr:colOff>
      <xdr:row>60</xdr:row>
      <xdr:rowOff>45085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29845</xdr:rowOff>
    </xdr:from>
    <xdr:ext cx="762000" cy="25527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16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42545</xdr:rowOff>
    </xdr:from>
    <xdr:to>
      <xdr:col>11</xdr:col>
      <xdr:colOff>82550</xdr:colOff>
      <xdr:row>59</xdr:row>
      <xdr:rowOff>144145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128905</xdr:rowOff>
    </xdr:from>
    <xdr:ext cx="762000"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4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88265</xdr:rowOff>
    </xdr:from>
    <xdr:to>
      <xdr:col>7</xdr:col>
      <xdr:colOff>31750</xdr:colOff>
      <xdr:row>60</xdr:row>
      <xdr:rowOff>18415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29210</xdr:rowOff>
    </xdr:from>
    <xdr:ext cx="762000" cy="25527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733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[340,429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328,384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R4年度以降、類似団体平均を上回り、R6年度は乖離がさらに広がっている。</a:t>
          </a:r>
        </a:p>
        <a:p>
          <a:r>
            <a:rPr kumimoji="1" lang="ja-JP" altLang="en-US" sz="1000">
              <a:latin typeface="ＭＳ Ｐゴシック"/>
              <a:ea typeface="ＭＳ Ｐゴシック"/>
            </a:rPr>
            <a:t>　この要因としては、物件費において、主に委託料が類似団体平均より大幅に多額となっているためであり、近年のふるさと納税の増収に伴う必要経費の増に加え、R6年度は、能登半島地震による被災家屋等の公費解体事業による増が影響している。</a:t>
          </a:r>
        </a:p>
        <a:p>
          <a:r>
            <a:rPr kumimoji="1" lang="ja-JP" altLang="en-US" sz="1000">
              <a:latin typeface="ＭＳ Ｐゴシック"/>
              <a:ea typeface="ＭＳ Ｐゴシック"/>
            </a:rPr>
            <a:t>　人件費では、会計年度任用職員の人件費が類似団体平均と比較して少なく、人件費全体としても類似団体平均を下回っている。</a:t>
          </a:r>
        </a:p>
        <a:p>
          <a:r>
            <a:rPr kumimoji="1" lang="ja-JP" altLang="en-US" sz="1000">
              <a:latin typeface="ＭＳ Ｐゴシック"/>
              <a:ea typeface="ＭＳ Ｐゴシック"/>
            </a:rPr>
            <a:t>　今後は、少子高齢化や人口減少を見据え、公共施設の適正配置による施設維持管理経費の縮減や、事務事業の見直しによる経常的な物件費の縮減に努める。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1615"/>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109220</xdr:rowOff>
    </xdr:from>
    <xdr:ext cx="762000" cy="25527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82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19685</xdr:rowOff>
    </xdr:from>
    <xdr:ext cx="762000" cy="25527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3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102235</xdr:rowOff>
    </xdr:from>
    <xdr:ext cx="762000" cy="2584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527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13335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270"/>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158750</xdr:rowOff>
    </xdr:from>
    <xdr:to>
      <xdr:col>23</xdr:col>
      <xdr:colOff>133350</xdr:colOff>
      <xdr:row>89</xdr:row>
      <xdr:rowOff>60325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750"/>
          <a:ext cx="0" cy="1444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32385</xdr:rowOff>
    </xdr:from>
    <xdr:ext cx="762000" cy="255270"/>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4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60325</xdr:rowOff>
    </xdr:from>
    <xdr:to>
      <xdr:col>24</xdr:col>
      <xdr:colOff>12700</xdr:colOff>
      <xdr:row>89</xdr:row>
      <xdr:rowOff>60325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73660</xdr:rowOff>
    </xdr:from>
    <xdr:ext cx="762000" cy="259080"/>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158750</xdr:rowOff>
    </xdr:from>
    <xdr:to>
      <xdr:col>24</xdr:col>
      <xdr:colOff>12700</xdr:colOff>
      <xdr:row>80</xdr:row>
      <xdr:rowOff>158750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86360</xdr:rowOff>
    </xdr:from>
    <xdr:to>
      <xdr:col>23</xdr:col>
      <xdr:colOff>133350</xdr:colOff>
      <xdr:row>84</xdr:row>
      <xdr:rowOff>23495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4526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45085</xdr:rowOff>
    </xdr:from>
    <xdr:ext cx="762000" cy="2584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5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29210</xdr:rowOff>
    </xdr:from>
    <xdr:to>
      <xdr:col>23</xdr:col>
      <xdr:colOff>184150</xdr:colOff>
      <xdr:row>82</xdr:row>
      <xdr:rowOff>130175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166370</xdr:rowOff>
    </xdr:from>
    <xdr:to>
      <xdr:col>19</xdr:col>
      <xdr:colOff>133350</xdr:colOff>
      <xdr:row>82</xdr:row>
      <xdr:rowOff>86360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5382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130175</xdr:rowOff>
    </xdr:from>
    <xdr:to>
      <xdr:col>19</xdr:col>
      <xdr:colOff>184150</xdr:colOff>
      <xdr:row>82</xdr:row>
      <xdr:rowOff>60325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70485</xdr:rowOff>
    </xdr:from>
    <xdr:ext cx="7366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4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89535</xdr:rowOff>
    </xdr:from>
    <xdr:to>
      <xdr:col>15</xdr:col>
      <xdr:colOff>82550</xdr:colOff>
      <xdr:row>81</xdr:row>
      <xdr:rowOff>166370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7698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102235</xdr:rowOff>
    </xdr:from>
    <xdr:to>
      <xdr:col>15</xdr:col>
      <xdr:colOff>133350</xdr:colOff>
      <xdr:row>82</xdr:row>
      <xdr:rowOff>32385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8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43180</xdr:rowOff>
    </xdr:from>
    <xdr:ext cx="762000" cy="25527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9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59690</xdr:rowOff>
    </xdr:from>
    <xdr:to>
      <xdr:col>11</xdr:col>
      <xdr:colOff>31750</xdr:colOff>
      <xdr:row>81</xdr:row>
      <xdr:rowOff>89535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4714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78105</xdr:rowOff>
    </xdr:from>
    <xdr:to>
      <xdr:col>11</xdr:col>
      <xdr:colOff>82550</xdr:colOff>
      <xdr:row>82</xdr:row>
      <xdr:rowOff>8255</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164465</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1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45720</xdr:rowOff>
    </xdr:from>
    <xdr:to>
      <xdr:col>7</xdr:col>
      <xdr:colOff>31750</xdr:colOff>
      <xdr:row>81</xdr:row>
      <xdr:rowOff>147320</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132080</xdr:rowOff>
    </xdr:from>
    <xdr:ext cx="762000" cy="25527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5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144145</xdr:rowOff>
    </xdr:from>
    <xdr:to>
      <xdr:col>23</xdr:col>
      <xdr:colOff>184150</xdr:colOff>
      <xdr:row>84</xdr:row>
      <xdr:rowOff>74930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374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116205</xdr:rowOff>
    </xdr:from>
    <xdr:ext cx="762000" cy="259080"/>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346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340,429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35560</xdr:rowOff>
    </xdr:from>
    <xdr:to>
      <xdr:col>19</xdr:col>
      <xdr:colOff>184150</xdr:colOff>
      <xdr:row>82</xdr:row>
      <xdr:rowOff>137160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121920</xdr:rowOff>
    </xdr:from>
    <xdr:ext cx="736600" cy="25527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808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247,538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115570</xdr:rowOff>
    </xdr:from>
    <xdr:to>
      <xdr:col>15</xdr:col>
      <xdr:colOff>133350</xdr:colOff>
      <xdr:row>82</xdr:row>
      <xdr:rowOff>45720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0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30480</xdr:rowOff>
    </xdr:from>
    <xdr:ext cx="762000" cy="25527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0893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217,198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38735</xdr:rowOff>
    </xdr:from>
    <xdr:to>
      <xdr:col>11</xdr:col>
      <xdr:colOff>82550</xdr:colOff>
      <xdr:row>81</xdr:row>
      <xdr:rowOff>140335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150495</xdr:rowOff>
    </xdr:from>
    <xdr:ext cx="762000" cy="259080"/>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95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191,749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8890</xdr:rowOff>
    </xdr:from>
    <xdr:to>
      <xdr:col>7</xdr:col>
      <xdr:colOff>31750</xdr:colOff>
      <xdr:row>81</xdr:row>
      <xdr:rowOff>110490</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9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120650</xdr:rowOff>
    </xdr:from>
    <xdr:ext cx="762000" cy="255270"/>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652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181,791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類似団体内では下位から3位で平均を大きく下回っており、全国町村平均からも大きな乖離がある状況となっている。今後も、国や県の動向を踏まえるとともに、人事評価制度の効果的な運用により、定員・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527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527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162560</xdr:rowOff>
    </xdr:from>
    <xdr:to>
      <xdr:col>81</xdr:col>
      <xdr:colOff>44450</xdr:colOff>
      <xdr:row>89</xdr:row>
      <xdr:rowOff>43180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7110"/>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15240</xdr:rowOff>
    </xdr:from>
    <xdr:ext cx="762000" cy="259080"/>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43180</xdr:rowOff>
    </xdr:from>
    <xdr:to>
      <xdr:col>81</xdr:col>
      <xdr:colOff>133350</xdr:colOff>
      <xdr:row>89</xdr:row>
      <xdr:rowOff>43180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77470</xdr:rowOff>
    </xdr:from>
    <xdr:ext cx="762000" cy="255270"/>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5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162560</xdr:rowOff>
    </xdr:from>
    <xdr:to>
      <xdr:col>81</xdr:col>
      <xdr:colOff>133350</xdr:colOff>
      <xdr:row>79</xdr:row>
      <xdr:rowOff>162560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90170</xdr:rowOff>
    </xdr:from>
    <xdr:to>
      <xdr:col>81</xdr:col>
      <xdr:colOff>44450</xdr:colOff>
      <xdr:row>82</xdr:row>
      <xdr:rowOff>90170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1490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73660</xdr:rowOff>
    </xdr:from>
    <xdr:ext cx="762000" cy="259080"/>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100965</xdr:rowOff>
    </xdr:from>
    <xdr:to>
      <xdr:col>77</xdr:col>
      <xdr:colOff>44450</xdr:colOff>
      <xdr:row>82</xdr:row>
      <xdr:rowOff>90170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3988415"/>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16510</xdr:rowOff>
    </xdr:from>
    <xdr:ext cx="7366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81</xdr:row>
      <xdr:rowOff>33655</xdr:rowOff>
    </xdr:from>
    <xdr:to>
      <xdr:col>72</xdr:col>
      <xdr:colOff>203200</xdr:colOff>
      <xdr:row>81</xdr:row>
      <xdr:rowOff>100965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392110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88265</xdr:rowOff>
    </xdr:from>
    <xdr:to>
      <xdr:col>73</xdr:col>
      <xdr:colOff>44450</xdr:colOff>
      <xdr:row>86</xdr:row>
      <xdr:rowOff>18415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3175</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81</xdr:row>
      <xdr:rowOff>33655</xdr:rowOff>
    </xdr:from>
    <xdr:to>
      <xdr:col>68</xdr:col>
      <xdr:colOff>152400</xdr:colOff>
      <xdr:row>81</xdr:row>
      <xdr:rowOff>154940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392110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74930</xdr:rowOff>
    </xdr:from>
    <xdr:to>
      <xdr:col>68</xdr:col>
      <xdr:colOff>203200</xdr:colOff>
      <xdr:row>86</xdr:row>
      <xdr:rowOff>5080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161290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48260</xdr:rowOff>
    </xdr:from>
    <xdr:to>
      <xdr:col>64</xdr:col>
      <xdr:colOff>152400</xdr:colOff>
      <xdr:row>85</xdr:row>
      <xdr:rowOff>149860</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134620</xdr:rowOff>
    </xdr:from>
    <xdr:ext cx="762000" cy="25527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82</xdr:row>
      <xdr:rowOff>39370</xdr:rowOff>
    </xdr:from>
    <xdr:to>
      <xdr:col>81</xdr:col>
      <xdr:colOff>95250</xdr:colOff>
      <xdr:row>82</xdr:row>
      <xdr:rowOff>140970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09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55880</xdr:rowOff>
    </xdr:from>
    <xdr:ext cx="762000" cy="259080"/>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3943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39370</xdr:rowOff>
    </xdr:from>
    <xdr:to>
      <xdr:col>77</xdr:col>
      <xdr:colOff>95250</xdr:colOff>
      <xdr:row>82</xdr:row>
      <xdr:rowOff>140970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09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151130</xdr:rowOff>
    </xdr:from>
    <xdr:ext cx="7366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38671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50165</xdr:rowOff>
    </xdr:from>
    <xdr:to>
      <xdr:col>73</xdr:col>
      <xdr:colOff>44450</xdr:colOff>
      <xdr:row>81</xdr:row>
      <xdr:rowOff>151765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39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161925</xdr:rowOff>
    </xdr:from>
    <xdr:ext cx="762000" cy="25908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3706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80</xdr:row>
      <xdr:rowOff>154940</xdr:rowOff>
    </xdr:from>
    <xdr:to>
      <xdr:col>68</xdr:col>
      <xdr:colOff>203200</xdr:colOff>
      <xdr:row>81</xdr:row>
      <xdr:rowOff>84455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3870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94615</xdr:rowOff>
    </xdr:from>
    <xdr:ext cx="762000" cy="25908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3639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81</xdr:row>
      <xdr:rowOff>103505</xdr:rowOff>
    </xdr:from>
    <xdr:to>
      <xdr:col>64</xdr:col>
      <xdr:colOff>152400</xdr:colOff>
      <xdr:row>82</xdr:row>
      <xdr:rowOff>33655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43815</xdr:rowOff>
    </xdr:from>
    <xdr:ext cx="762000" cy="25527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37598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543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496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[10.74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従前は、市町村合併に伴い類似団体平均を上回っていたものの、新規採用職員の抑制により、H24年度以降は類似団体平均を下回っている。</a:t>
          </a:r>
        </a:p>
        <a:p>
          <a:r>
            <a:rPr kumimoji="1" lang="ja-JP" altLang="en-US" sz="1000">
              <a:latin typeface="ＭＳ Ｐゴシック"/>
              <a:ea typeface="ＭＳ Ｐゴシック"/>
            </a:rPr>
            <a:t>　今後は、定年延長に伴う影響が懸念されるが、引き続き、退職者の補充を最小限に抑制するなど、定員適正化計画に基づき計画的な職員の適正配置に努める。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270"/>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270"/>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1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105410</xdr:rowOff>
    </xdr:from>
    <xdr:to>
      <xdr:col>81</xdr:col>
      <xdr:colOff>44450</xdr:colOff>
      <xdr:row>67</xdr:row>
      <xdr:rowOff>107315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510"/>
          <a:ext cx="0" cy="15449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79375</xdr:rowOff>
    </xdr:from>
    <xdr:ext cx="762000" cy="2584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107315</xdr:rowOff>
    </xdr:from>
    <xdr:to>
      <xdr:col>81</xdr:col>
      <xdr:colOff>133350</xdr:colOff>
      <xdr:row>67</xdr:row>
      <xdr:rowOff>107315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20320</xdr:rowOff>
    </xdr:from>
    <xdr:ext cx="762000" cy="255270"/>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9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105410</xdr:rowOff>
    </xdr:from>
    <xdr:to>
      <xdr:col>81</xdr:col>
      <xdr:colOff>133350</xdr:colOff>
      <xdr:row>58</xdr:row>
      <xdr:rowOff>105410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151765</xdr:rowOff>
    </xdr:from>
    <xdr:to>
      <xdr:col>81</xdr:col>
      <xdr:colOff>44450</xdr:colOff>
      <xdr:row>61</xdr:row>
      <xdr:rowOff>19685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43876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145415</xdr:rowOff>
    </xdr:from>
    <xdr:ext cx="762000" cy="255270"/>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1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1905</xdr:rowOff>
    </xdr:from>
    <xdr:to>
      <xdr:col>81</xdr:col>
      <xdr:colOff>95250</xdr:colOff>
      <xdr:row>61</xdr:row>
      <xdr:rowOff>103505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147320</xdr:rowOff>
    </xdr:from>
    <xdr:to>
      <xdr:col>77</xdr:col>
      <xdr:colOff>44450</xdr:colOff>
      <xdr:row>60</xdr:row>
      <xdr:rowOff>151765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4343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149225</xdr:rowOff>
    </xdr:from>
    <xdr:to>
      <xdr:col>77</xdr:col>
      <xdr:colOff>95250</xdr:colOff>
      <xdr:row>61</xdr:row>
      <xdr:rowOff>79375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64135</xdr:rowOff>
    </xdr:from>
    <xdr:ext cx="736600" cy="25527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58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139065</xdr:rowOff>
    </xdr:from>
    <xdr:to>
      <xdr:col>72</xdr:col>
      <xdr:colOff>203200</xdr:colOff>
      <xdr:row>60</xdr:row>
      <xdr:rowOff>147320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42606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34290</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116205</xdr:rowOff>
    </xdr:from>
    <xdr:to>
      <xdr:col>68</xdr:col>
      <xdr:colOff>152400</xdr:colOff>
      <xdr:row>60</xdr:row>
      <xdr:rowOff>139065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4032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106680</xdr:rowOff>
    </xdr:from>
    <xdr:to>
      <xdr:col>68</xdr:col>
      <xdr:colOff>203200</xdr:colOff>
      <xdr:row>61</xdr:row>
      <xdr:rowOff>36830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21590</xdr:rowOff>
    </xdr:from>
    <xdr:ext cx="762000" cy="25908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73660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160020</xdr:rowOff>
    </xdr:from>
    <xdr:ext cx="7620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7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27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27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27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27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27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140335</xdr:rowOff>
    </xdr:from>
    <xdr:to>
      <xdr:col>81</xdr:col>
      <xdr:colOff>95250</xdr:colOff>
      <xdr:row>61</xdr:row>
      <xdr:rowOff>70485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4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156845</xdr:rowOff>
    </xdr:from>
    <xdr:ext cx="762000" cy="255270"/>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272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100965</xdr:rowOff>
    </xdr:from>
    <xdr:to>
      <xdr:col>77</xdr:col>
      <xdr:colOff>95250</xdr:colOff>
      <xdr:row>61</xdr:row>
      <xdr:rowOff>31115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38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41275</xdr:rowOff>
    </xdr:from>
    <xdr:ext cx="736600" cy="25527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15682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96520</xdr:rowOff>
    </xdr:from>
    <xdr:to>
      <xdr:col>73</xdr:col>
      <xdr:colOff>44450</xdr:colOff>
      <xdr:row>61</xdr:row>
      <xdr:rowOff>26670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3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36830</xdr:rowOff>
    </xdr:from>
    <xdr:ext cx="762000" cy="25908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152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88265</xdr:rowOff>
    </xdr:from>
    <xdr:to>
      <xdr:col>68</xdr:col>
      <xdr:colOff>203200</xdr:colOff>
      <xdr:row>61</xdr:row>
      <xdr:rowOff>18415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29210</xdr:rowOff>
    </xdr:from>
    <xdr:ext cx="762000" cy="25527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14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65405</xdr:rowOff>
    </xdr:from>
    <xdr:to>
      <xdr:col>64</xdr:col>
      <xdr:colOff>152400</xdr:colOff>
      <xdr:row>60</xdr:row>
      <xdr:rowOff>167005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6350</xdr:rowOff>
    </xdr:from>
    <xdr:ext cx="762000" cy="255270"/>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1219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190" cy="35877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近年、新発債の抑制や繰上償還の推進などにより、概ね類似団体平均を下回る水準で推移している。</a:t>
          </a:r>
        </a:p>
        <a:p>
          <a:r>
            <a:rPr kumimoji="1" lang="ja-JP" altLang="en-US" sz="1000">
              <a:latin typeface="ＭＳ Ｐゴシック"/>
              <a:ea typeface="ＭＳ Ｐゴシック"/>
            </a:rPr>
            <a:t>　R6年度は、繰上償還により普通会計の元利償還金が減少したことに加え、主に下水道事業に対する準元利償還金が減少したことにより、前年度と比較して0.9ポイント改善した。</a:t>
          </a:r>
        </a:p>
        <a:p>
          <a:r>
            <a:rPr kumimoji="1" lang="ja-JP" altLang="en-US" sz="1000">
              <a:latin typeface="ＭＳ Ｐゴシック"/>
              <a:ea typeface="ＭＳ Ｐゴシック"/>
            </a:rPr>
            <a:t>　なお、準元利償還金については、類似団体平均と比較して約1.5倍となっていることから、公営企業を含めた新発債の抑制や繰上償還を推進するとともに、緊急度・住民ニーズを的確に把握した事業の選択により、地方債に大きく依存することのない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527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5270"/>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2000" cy="259080"/>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158115</xdr:rowOff>
    </xdr:from>
    <xdr:to>
      <xdr:col>81</xdr:col>
      <xdr:colOff>44450</xdr:colOff>
      <xdr:row>45</xdr:row>
      <xdr:rowOff>154940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315"/>
          <a:ext cx="0" cy="1539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126365</xdr:rowOff>
    </xdr:from>
    <xdr:ext cx="762000" cy="259080"/>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154940</xdr:rowOff>
    </xdr:from>
    <xdr:to>
      <xdr:col>81</xdr:col>
      <xdr:colOff>133350</xdr:colOff>
      <xdr:row>45</xdr:row>
      <xdr:rowOff>154940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73025</xdr:rowOff>
    </xdr:from>
    <xdr:ext cx="762000" cy="259080"/>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158115</xdr:rowOff>
    </xdr:from>
    <xdr:to>
      <xdr:col>81</xdr:col>
      <xdr:colOff>133350</xdr:colOff>
      <xdr:row>36</xdr:row>
      <xdr:rowOff>158115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138430</xdr:rowOff>
    </xdr:from>
    <xdr:to>
      <xdr:col>81</xdr:col>
      <xdr:colOff>44450</xdr:colOff>
      <xdr:row>41</xdr:row>
      <xdr:rowOff>70485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996430"/>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128905</xdr:rowOff>
    </xdr:from>
    <xdr:ext cx="762000" cy="259080"/>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9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156845</xdr:rowOff>
    </xdr:from>
    <xdr:to>
      <xdr:col>81</xdr:col>
      <xdr:colOff>95250</xdr:colOff>
      <xdr:row>41</xdr:row>
      <xdr:rowOff>86995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104140</xdr:rowOff>
    </xdr:from>
    <xdr:to>
      <xdr:col>77</xdr:col>
      <xdr:colOff>44450</xdr:colOff>
      <xdr:row>41</xdr:row>
      <xdr:rowOff>70485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6214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19685</xdr:rowOff>
    </xdr:from>
    <xdr:to>
      <xdr:col>77</xdr:col>
      <xdr:colOff>95250</xdr:colOff>
      <xdr:row>41</xdr:row>
      <xdr:rowOff>121285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132080</xdr:rowOff>
    </xdr:from>
    <xdr:ext cx="736600" cy="25527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863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12065</xdr:rowOff>
    </xdr:from>
    <xdr:to>
      <xdr:col>72</xdr:col>
      <xdr:colOff>203200</xdr:colOff>
      <xdr:row>40</xdr:row>
      <xdr:rowOff>104140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87006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8255</xdr:rowOff>
    </xdr:from>
    <xdr:to>
      <xdr:col>73</xdr:col>
      <xdr:colOff>44450</xdr:colOff>
      <xdr:row>41</xdr:row>
      <xdr:rowOff>109855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94615</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34290</xdr:rowOff>
    </xdr:from>
    <xdr:to>
      <xdr:col>68</xdr:col>
      <xdr:colOff>152400</xdr:colOff>
      <xdr:row>40</xdr:row>
      <xdr:rowOff>12065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720840"/>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156845</xdr:rowOff>
    </xdr:from>
    <xdr:to>
      <xdr:col>68</xdr:col>
      <xdr:colOff>203200</xdr:colOff>
      <xdr:row>41</xdr:row>
      <xdr:rowOff>86995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71755</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31115</xdr:rowOff>
    </xdr:from>
    <xdr:to>
      <xdr:col>64</xdr:col>
      <xdr:colOff>152400</xdr:colOff>
      <xdr:row>41</xdr:row>
      <xdr:rowOff>132715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117475</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87630</xdr:rowOff>
    </xdr:from>
    <xdr:to>
      <xdr:col>81</xdr:col>
      <xdr:colOff>95250</xdr:colOff>
      <xdr:row>41</xdr:row>
      <xdr:rowOff>17780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104140</xdr:rowOff>
    </xdr:from>
    <xdr:ext cx="762000" cy="259080"/>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790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19685</xdr:rowOff>
    </xdr:from>
    <xdr:to>
      <xdr:col>77</xdr:col>
      <xdr:colOff>95250</xdr:colOff>
      <xdr:row>41</xdr:row>
      <xdr:rowOff>121285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106045</xdr:rowOff>
    </xdr:from>
    <xdr:ext cx="7366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35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53340</xdr:rowOff>
    </xdr:from>
    <xdr:to>
      <xdr:col>73</xdr:col>
      <xdr:colOff>44450</xdr:colOff>
      <xdr:row>40</xdr:row>
      <xdr:rowOff>154940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165100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80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132715</xdr:rowOff>
    </xdr:from>
    <xdr:to>
      <xdr:col>68</xdr:col>
      <xdr:colOff>203200</xdr:colOff>
      <xdr:row>40</xdr:row>
      <xdr:rowOff>63500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81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73025</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88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154940</xdr:rowOff>
    </xdr:from>
    <xdr:to>
      <xdr:col>64</xdr:col>
      <xdr:colOff>152400</xdr:colOff>
      <xdr:row>39</xdr:row>
      <xdr:rowOff>85090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95250</xdr:rowOff>
    </xdr:from>
    <xdr:ext cx="762000" cy="25908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38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従前は、市町村合併以前の大型施設建設に加え、合併直後の合併特例債を活用した大型事業の影響により地方債残高が多額となり、類似団体平均を大きく上回る数値で推移してきた。</a:t>
          </a:r>
        </a:p>
        <a:p>
          <a:r>
            <a:rPr kumimoji="1" lang="ja-JP" altLang="en-US" sz="1000">
              <a:latin typeface="ＭＳ Ｐゴシック"/>
              <a:ea typeface="ＭＳ Ｐゴシック"/>
            </a:rPr>
            <a:t>　近年は、新発債の抑制や繰上償還の推進などによって数値は改善しており、R5年度以降は、充当可能財源等が将来負担額を上回っているため比率なしとなっている。</a:t>
          </a:r>
        </a:p>
        <a:p>
          <a:r>
            <a:rPr kumimoji="1" lang="ja-JP" altLang="en-US" sz="1000">
              <a:latin typeface="ＭＳ Ｐゴシック"/>
              <a:ea typeface="ＭＳ Ｐゴシック"/>
            </a:rPr>
            <a:t>　ただし、近年の大型事業や能登半島地震に伴う災害復旧事業等により、地方債残高は増加傾向にあり、決して楽観視できる状況ではない。引き続き、新発債の抑制や繰上償還による地方債残高の削減、交付税算入率の高い地方債の選択、充当可能基金の積立て等を推進し、将来の負担軽減を図るとともに財政健全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161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527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527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121285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305"/>
          <a:ext cx="0" cy="1579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93345</xdr:rowOff>
    </xdr:from>
    <xdr:ext cx="762000" cy="259080"/>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121285</xdr:rowOff>
    </xdr:from>
    <xdr:to>
      <xdr:col>81</xdr:col>
      <xdr:colOff>133350</xdr:colOff>
      <xdr:row>22</xdr:row>
      <xdr:rowOff>121285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5270"/>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6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52070</xdr:rowOff>
    </xdr:from>
    <xdr:to>
      <xdr:col>72</xdr:col>
      <xdr:colOff>203200</xdr:colOff>
      <xdr:row>15</xdr:row>
      <xdr:rowOff>20955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452370"/>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2000" cy="255270"/>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520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20955</xdr:rowOff>
    </xdr:from>
    <xdr:to>
      <xdr:col>68</xdr:col>
      <xdr:colOff>152400</xdr:colOff>
      <xdr:row>15</xdr:row>
      <xdr:rowOff>52705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9270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527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3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527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3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132080</xdr:rowOff>
    </xdr:from>
    <xdr:to>
      <xdr:col>68</xdr:col>
      <xdr:colOff>203200</xdr:colOff>
      <xdr:row>14</xdr:row>
      <xdr:rowOff>61595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60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71755</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29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132080</xdr:rowOff>
    </xdr:from>
    <xdr:to>
      <xdr:col>64</xdr:col>
      <xdr:colOff>152400</xdr:colOff>
      <xdr:row>15</xdr:row>
      <xdr:rowOff>62230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72390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72</xdr:col>
      <xdr:colOff>152400</xdr:colOff>
      <xdr:row>14</xdr:row>
      <xdr:rowOff>1270</xdr:rowOff>
    </xdr:from>
    <xdr:to>
      <xdr:col>73</xdr:col>
      <xdr:colOff>44450</xdr:colOff>
      <xdr:row>14</xdr:row>
      <xdr:rowOff>102870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0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87630</xdr:rowOff>
    </xdr:from>
    <xdr:ext cx="762000" cy="25527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879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14</xdr:row>
      <xdr:rowOff>141605</xdr:rowOff>
    </xdr:from>
    <xdr:to>
      <xdr:col>68</xdr:col>
      <xdr:colOff>203200</xdr:colOff>
      <xdr:row>15</xdr:row>
      <xdr:rowOff>71755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4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56515</xdr:rowOff>
    </xdr:from>
    <xdr:ext cx="762000" cy="2584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28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1905</xdr:rowOff>
    </xdr:from>
    <xdr:to>
      <xdr:col>64</xdr:col>
      <xdr:colOff>152400</xdr:colOff>
      <xdr:row>15</xdr:row>
      <xdr:rowOff>103505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88265</xdr:rowOff>
    </xdr:from>
    <xdr:ext cx="762000" cy="25527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600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石川県宝達志水町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11,822
11,588
111.51
13,483,702
12,157,296
1,084,743
5,431,547
6,961,699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R6年度は、前年度から横ばいとなり、類似団体平均を下回った。</a:t>
          </a:r>
        </a:p>
        <a:p>
          <a:r>
            <a:rPr kumimoji="1" lang="ja-JP" altLang="en-US" sz="1100">
              <a:latin typeface="ＭＳ Ｐゴシック"/>
              <a:ea typeface="ＭＳ Ｐゴシック"/>
            </a:rPr>
            <a:t>　ラスパイレス指数が低水準にあることや、会計年度任用職員を含めた職員数が類似団体平均よりも少ないことなどが影響していると考えられる。</a:t>
          </a:r>
        </a:p>
        <a:p>
          <a:r>
            <a:rPr kumimoji="1" lang="ja-JP" altLang="en-US" sz="1100">
              <a:latin typeface="ＭＳ Ｐゴシック"/>
              <a:ea typeface="ＭＳ Ｐゴシック"/>
            </a:rPr>
            <a:t>　今後も、職員の適正配置や、増加傾向にある会計年度任用職員の計画的な配置に努め、人件費の適正化を図る。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4190" cy="25527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527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419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527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62000" cy="255270"/>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62000" cy="255270"/>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5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167005</xdr:rowOff>
    </xdr:from>
    <xdr:to>
      <xdr:col>24</xdr:col>
      <xdr:colOff>25400</xdr:colOff>
      <xdr:row>34</xdr:row>
      <xdr:rowOff>12700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82485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42545</xdr:rowOff>
    </xdr:from>
    <xdr:ext cx="762000" cy="255270"/>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29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167005</xdr:rowOff>
    </xdr:from>
    <xdr:to>
      <xdr:col>19</xdr:col>
      <xdr:colOff>187325</xdr:colOff>
      <xdr:row>33</xdr:row>
      <xdr:rowOff>167005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8248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99695</xdr:rowOff>
    </xdr:from>
    <xdr:ext cx="732790" cy="255270"/>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4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33</xdr:row>
      <xdr:rowOff>104140</xdr:rowOff>
    </xdr:from>
    <xdr:to>
      <xdr:col>15</xdr:col>
      <xdr:colOff>98425</xdr:colOff>
      <xdr:row>33</xdr:row>
      <xdr:rowOff>167005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76199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71120</xdr:rowOff>
    </xdr:from>
    <xdr:ext cx="762000" cy="259080"/>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33</xdr:row>
      <xdr:rowOff>104140</xdr:rowOff>
    </xdr:from>
    <xdr:to>
      <xdr:col>11</xdr:col>
      <xdr:colOff>9525</xdr:colOff>
      <xdr:row>33</xdr:row>
      <xdr:rowOff>149860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7619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48260</xdr:rowOff>
    </xdr:from>
    <xdr:ext cx="758190"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5819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33</xdr:row>
      <xdr:rowOff>133350</xdr:rowOff>
    </xdr:from>
    <xdr:to>
      <xdr:col>24</xdr:col>
      <xdr:colOff>76200</xdr:colOff>
      <xdr:row>34</xdr:row>
      <xdr:rowOff>63500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41910</xdr:rowOff>
    </xdr:from>
    <xdr:ext cx="762000" cy="255270"/>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699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33</xdr:row>
      <xdr:rowOff>116205</xdr:rowOff>
    </xdr:from>
    <xdr:to>
      <xdr:col>20</xdr:col>
      <xdr:colOff>38100</xdr:colOff>
      <xdr:row>34</xdr:row>
      <xdr:rowOff>46355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7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56515</xdr:rowOff>
    </xdr:from>
    <xdr:ext cx="732790" cy="2584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542915"/>
          <a:ext cx="7327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33</xdr:row>
      <xdr:rowOff>116205</xdr:rowOff>
    </xdr:from>
    <xdr:to>
      <xdr:col>15</xdr:col>
      <xdr:colOff>149225</xdr:colOff>
      <xdr:row>34</xdr:row>
      <xdr:rowOff>46355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7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56515</xdr:rowOff>
    </xdr:from>
    <xdr:ext cx="762000" cy="2584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542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53340</xdr:rowOff>
    </xdr:from>
    <xdr:to>
      <xdr:col>11</xdr:col>
      <xdr:colOff>60325</xdr:colOff>
      <xdr:row>33</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7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165100</xdr:rowOff>
    </xdr:from>
    <xdr:ext cx="75819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4800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33</xdr:row>
      <xdr:rowOff>99060</xdr:rowOff>
    </xdr:from>
    <xdr:to>
      <xdr:col>6</xdr:col>
      <xdr:colOff>171450</xdr:colOff>
      <xdr:row>34</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39370</xdr:rowOff>
    </xdr:from>
    <xdr:ext cx="75819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5257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物件費に係る経常収支比率は、近年、類似団体平均を下回っている。</a:t>
          </a:r>
        </a:p>
        <a:p>
          <a:r>
            <a:rPr kumimoji="1" lang="ja-JP" altLang="en-US" sz="1100">
              <a:latin typeface="ＭＳ Ｐゴシック"/>
              <a:ea typeface="ＭＳ Ｐゴシック"/>
            </a:rPr>
            <a:t>　R6年度は、新型コロナウイルス予防接種の定期接種化やシステム関連経費等に加え、学校給食費・保育料を無償化したことなどが影響し、前年度から1.7ポイント増加した。</a:t>
          </a:r>
        </a:p>
        <a:p>
          <a:r>
            <a:rPr kumimoji="1" lang="ja-JP" altLang="en-US" sz="1100">
              <a:latin typeface="ＭＳ Ｐゴシック"/>
              <a:ea typeface="ＭＳ Ｐゴシック"/>
            </a:rPr>
            <a:t>　このほか、物価高騰による影響も懸念されることから、公共施設の適正配置による施設維持管理経費の縮減や事務事業の見直しによる物件費の縮減に努める。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4640" cy="225425"/>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4190" cy="25527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419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4190" cy="25527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4190" cy="25527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196850</xdr:colOff>
      <xdr:row>19</xdr:row>
      <xdr:rowOff>88265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196850</xdr:colOff>
      <xdr:row>13</xdr:row>
      <xdr:rowOff>10160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44450</xdr:rowOff>
    </xdr:from>
    <xdr:to>
      <xdr:col>82</xdr:col>
      <xdr:colOff>107950</xdr:colOff>
      <xdr:row>14</xdr:row>
      <xdr:rowOff>122555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44750"/>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26670</xdr:rowOff>
    </xdr:from>
    <xdr:to>
      <xdr:col>78</xdr:col>
      <xdr:colOff>69850</xdr:colOff>
      <xdr:row>14</xdr:row>
      <xdr:rowOff>44450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269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3660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161290</xdr:rowOff>
    </xdr:from>
    <xdr:to>
      <xdr:col>73</xdr:col>
      <xdr:colOff>180975</xdr:colOff>
      <xdr:row>14</xdr:row>
      <xdr:rowOff>26670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901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112395</xdr:rowOff>
    </xdr:from>
    <xdr:ext cx="762000" cy="25527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6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161290</xdr:rowOff>
    </xdr:from>
    <xdr:to>
      <xdr:col>69</xdr:col>
      <xdr:colOff>92075</xdr:colOff>
      <xdr:row>13</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3901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62230</xdr:rowOff>
    </xdr:from>
    <xdr:ext cx="75819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5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80010</xdr:rowOff>
    </xdr:from>
    <xdr:ext cx="7620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19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71755</xdr:rowOff>
    </xdr:from>
    <xdr:to>
      <xdr:col>82</xdr:col>
      <xdr:colOff>158750</xdr:colOff>
      <xdr:row>15</xdr:row>
      <xdr:rowOff>1905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7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88265</xdr:rowOff>
    </xdr:from>
    <xdr:ext cx="762000" cy="25527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171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165100</xdr:rowOff>
    </xdr:from>
    <xdr:to>
      <xdr:col>78</xdr:col>
      <xdr:colOff>120650</xdr:colOff>
      <xdr:row>14</xdr:row>
      <xdr:rowOff>95250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105410</xdr:rowOff>
    </xdr:from>
    <xdr:ext cx="7366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62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147320</xdr:rowOff>
    </xdr:from>
    <xdr:to>
      <xdr:col>74</xdr:col>
      <xdr:colOff>31750</xdr:colOff>
      <xdr:row>14</xdr:row>
      <xdr:rowOff>77470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87630</xdr:rowOff>
    </xdr:from>
    <xdr:ext cx="762000" cy="25527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450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110490</xdr:rowOff>
    </xdr:from>
    <xdr:to>
      <xdr:col>69</xdr:col>
      <xdr:colOff>142875</xdr:colOff>
      <xdr:row>14</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50800</xdr:rowOff>
    </xdr:from>
    <xdr:ext cx="75819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082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110490</xdr:rowOff>
    </xdr:from>
    <xdr:to>
      <xdr:col>65</xdr:col>
      <xdr:colOff>53975</xdr:colOff>
      <xdr:row>14</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50800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0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扶助費に係る経常収支比率は、H25年度以降、保育の質向上のため保育所運営を指定管理し、町臨時保育士から指定管理先の正規職員に切り替えたことが影響し、近年は類似団体平均を上回る状況が続いている。</a:t>
          </a:r>
        </a:p>
        <a:p>
          <a:r>
            <a:rPr kumimoji="1" lang="ja-JP" altLang="en-US" sz="1100">
              <a:latin typeface="ＭＳ Ｐゴシック"/>
              <a:ea typeface="ＭＳ Ｐゴシック"/>
            </a:rPr>
            <a:t>　社会保障関連分野は、少子高齢化による影響や障害者福祉に関する経費等、今後も増加が想定されるため、給付適正化等の取り組みにより、数値改善に努める。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4640"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527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4190"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419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419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419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419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527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62000" cy="25527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6200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107950</xdr:rowOff>
    </xdr:from>
    <xdr:to>
      <xdr:col>24</xdr:col>
      <xdr:colOff>25400</xdr:colOff>
      <xdr:row>61</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105664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73660</xdr:rowOff>
    </xdr:from>
    <xdr:ext cx="762000" cy="25908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107950</xdr:rowOff>
    </xdr:from>
    <xdr:to>
      <xdr:col>19</xdr:col>
      <xdr:colOff>187325</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105664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149860</xdr:rowOff>
    </xdr:from>
    <xdr:ext cx="732790"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60</xdr:row>
      <xdr:rowOff>69850</xdr:rowOff>
    </xdr:from>
    <xdr:to>
      <xdr:col>15</xdr:col>
      <xdr:colOff>98425</xdr:colOff>
      <xdr:row>61</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1035685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92710</xdr:rowOff>
    </xdr:from>
    <xdr:ext cx="76200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60</xdr:row>
      <xdr:rowOff>69850</xdr:rowOff>
    </xdr:from>
    <xdr:to>
      <xdr:col>11</xdr:col>
      <xdr:colOff>9525</xdr:colOff>
      <xdr:row>61</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1035685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92710</xdr:rowOff>
    </xdr:from>
    <xdr:ext cx="75819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168910</xdr:rowOff>
    </xdr:from>
    <xdr:ext cx="758190" cy="25527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61</xdr:row>
      <xdr:rowOff>57150</xdr:rowOff>
    </xdr:from>
    <xdr:to>
      <xdr:col>24</xdr:col>
      <xdr:colOff>76200</xdr:colOff>
      <xdr:row>61</xdr:row>
      <xdr:rowOff>158750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29210</xdr:rowOff>
    </xdr:from>
    <xdr:ext cx="762000" cy="25527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487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61</xdr:row>
      <xdr:rowOff>57150</xdr:rowOff>
    </xdr:from>
    <xdr:to>
      <xdr:col>20</xdr:col>
      <xdr:colOff>38100</xdr:colOff>
      <xdr:row>61</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143510</xdr:rowOff>
    </xdr:from>
    <xdr:ext cx="732790" cy="25527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6019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61</xdr:row>
      <xdr:rowOff>76200</xdr:rowOff>
    </xdr:from>
    <xdr:to>
      <xdr:col>15</xdr:col>
      <xdr:colOff>149225</xdr:colOff>
      <xdr:row>62</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5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162560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60</xdr:row>
      <xdr:rowOff>19050</xdr:rowOff>
    </xdr:from>
    <xdr:to>
      <xdr:col>11</xdr:col>
      <xdr:colOff>60325</xdr:colOff>
      <xdr:row>60</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105410</xdr:rowOff>
    </xdr:from>
    <xdr:ext cx="75819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3924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61</xdr:row>
      <xdr:rowOff>0</xdr:rowOff>
    </xdr:from>
    <xdr:to>
      <xdr:col>6</xdr:col>
      <xdr:colOff>171450</xdr:colOff>
      <xdr:row>61</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86360</xdr:rowOff>
    </xdr:from>
    <xdr:ext cx="758190" cy="25527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5448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その他に係る経常収支比率は、維持補修費、繰出金に係る経常収支比率であり、法適用となっている下水道事業会計への繰出金が補助費等へ計上されているため、類似団体平均を下回っていると推測される。</a:t>
          </a:r>
        </a:p>
        <a:p>
          <a:r>
            <a:rPr kumimoji="1" lang="ja-JP" altLang="en-US" sz="1100">
              <a:latin typeface="ＭＳ Ｐゴシック"/>
              <a:ea typeface="ＭＳ Ｐゴシック"/>
            </a:rPr>
            <a:t>　国民健康保険や介護保険、後期高齢者医療などに対する繰出金は、今後の少子高齢化の進展に伴う増加が見込まれることから、健全な事業運営を維持するためにも、保険料（税）の適正化や健康増進・介護予防に係る取り組みを強化し、給付費の適正化を図る必要があ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4640"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190"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190"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190" cy="25527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19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19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41910</xdr:rowOff>
    </xdr:from>
    <xdr:ext cx="762000" cy="25527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25400</xdr:rowOff>
    </xdr:from>
    <xdr:to>
      <xdr:col>82</xdr:col>
      <xdr:colOff>107950</xdr:colOff>
      <xdr:row>56</xdr:row>
      <xdr:rowOff>50800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6266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48260</xdr:rowOff>
    </xdr:from>
    <xdr:ext cx="762000" cy="25908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25400</xdr:rowOff>
    </xdr:from>
    <xdr:to>
      <xdr:col>78</xdr:col>
      <xdr:colOff>69850</xdr:colOff>
      <xdr:row>56</xdr:row>
      <xdr:rowOff>114300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6266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22860</xdr:rowOff>
    </xdr:from>
    <xdr:ext cx="73660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0</xdr:rowOff>
    </xdr:from>
    <xdr:to>
      <xdr:col>73</xdr:col>
      <xdr:colOff>180975</xdr:colOff>
      <xdr:row>56</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6012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149860</xdr:rowOff>
    </xdr:from>
    <xdr:ext cx="7620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0</xdr:rowOff>
    </xdr:from>
    <xdr:to>
      <xdr:col>69</xdr:col>
      <xdr:colOff>92075</xdr:colOff>
      <xdr:row>56</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6012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111760</xdr:rowOff>
    </xdr:from>
    <xdr:ext cx="758190" cy="25527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67310</xdr:rowOff>
    </xdr:from>
    <xdr:ext cx="7620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19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16510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146050</xdr:rowOff>
    </xdr:from>
    <xdr:to>
      <xdr:col>78</xdr:col>
      <xdr:colOff>120650</xdr:colOff>
      <xdr:row>56</xdr:row>
      <xdr:rowOff>76200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86360</xdr:rowOff>
    </xdr:from>
    <xdr:ext cx="736600" cy="25527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3446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63500</xdr:rowOff>
    </xdr:from>
    <xdr:to>
      <xdr:col>74</xdr:col>
      <xdr:colOff>31750</xdr:colOff>
      <xdr:row>56</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3810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43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120650</xdr:rowOff>
    </xdr:from>
    <xdr:to>
      <xdr:col>69</xdr:col>
      <xdr:colOff>142875</xdr:colOff>
      <xdr:row>56</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60960</xdr:rowOff>
    </xdr:from>
    <xdr:ext cx="75819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319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111760</xdr:rowOff>
    </xdr:from>
    <xdr:ext cx="762000" cy="25527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370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補助費等に係る経常収支比率は、下水道事業への繰出金が多額となっていることが要因となり、類似団体平均を上回っている。</a:t>
          </a:r>
        </a:p>
        <a:p>
          <a:r>
            <a:rPr kumimoji="1" lang="ja-JP" altLang="en-US" sz="1100">
              <a:latin typeface="ＭＳ Ｐゴシック"/>
              <a:ea typeface="ＭＳ Ｐゴシック"/>
            </a:rPr>
            <a:t>　なお、R6年度は、資本費平準化債の発行可能額拡充により下水道事業への繰出金が減少したため、前年度から1.4ポイント減少している。</a:t>
          </a:r>
        </a:p>
        <a:p>
          <a:r>
            <a:rPr kumimoji="1" lang="ja-JP" altLang="en-US" sz="1100">
              <a:latin typeface="ＭＳ Ｐゴシック"/>
              <a:ea typeface="ＭＳ Ｐゴシック"/>
            </a:rPr>
            <a:t>　補助費等の財源の多くは一般財源であり、財政運営に与える影響は大きいことから、今後は下水道事業をはじめとした公営企業への繰出金の適正化に努めるとともに、補助交付金等の効果や必要性の検証による見直しを図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4640"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4190"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4190"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419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4190"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419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419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77470</xdr:rowOff>
    </xdr:from>
    <xdr:to>
      <xdr:col>82</xdr:col>
      <xdr:colOff>107950</xdr:colOff>
      <xdr:row>38</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42112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107950</xdr:rowOff>
    </xdr:from>
    <xdr:ext cx="762000" cy="259080"/>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54610</xdr:rowOff>
    </xdr:from>
    <xdr:to>
      <xdr:col>78</xdr:col>
      <xdr:colOff>69850</xdr:colOff>
      <xdr:row>38</xdr:row>
      <xdr:rowOff>12700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9826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58420</xdr:rowOff>
    </xdr:from>
    <xdr:ext cx="73660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8890</xdr:rowOff>
    </xdr:from>
    <xdr:to>
      <xdr:col>73</xdr:col>
      <xdr:colOff>180975</xdr:colOff>
      <xdr:row>37</xdr:row>
      <xdr:rowOff>54610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525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138430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149860</xdr:rowOff>
    </xdr:from>
    <xdr:to>
      <xdr:col>69</xdr:col>
      <xdr:colOff>92075</xdr:colOff>
      <xdr:row>37</xdr:row>
      <xdr:rowOff>8890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3220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85090</xdr:rowOff>
    </xdr:from>
    <xdr:ext cx="75819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123190</xdr:rowOff>
    </xdr:from>
    <xdr:ext cx="762000" cy="25527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19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26670</xdr:rowOff>
    </xdr:from>
    <xdr:to>
      <xdr:col>82</xdr:col>
      <xdr:colOff>158750</xdr:colOff>
      <xdr:row>37</xdr:row>
      <xdr:rowOff>128270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170180</xdr:rowOff>
    </xdr:from>
    <xdr:ext cx="762000" cy="25908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42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48260</xdr:rowOff>
    </xdr:from>
    <xdr:ext cx="7366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63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3810</xdr:rowOff>
    </xdr:from>
    <xdr:to>
      <xdr:col>74</xdr:col>
      <xdr:colOff>31750</xdr:colOff>
      <xdr:row>37</xdr:row>
      <xdr:rowOff>105410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90170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33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129540</xdr:rowOff>
    </xdr:from>
    <xdr:to>
      <xdr:col>69</xdr:col>
      <xdr:colOff>142875</xdr:colOff>
      <xdr:row>37</xdr:row>
      <xdr:rowOff>59690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44450</xdr:rowOff>
    </xdr:from>
    <xdr:ext cx="75819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881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13970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公債費に係る経常収支比率は、過去の大型事業の影響により類似団体平均を上回ってきたが、R5年度以降は、新発債抑制や繰上償還等の取り組みにより、類似団体平均を下回っている。</a:t>
          </a:r>
        </a:p>
        <a:p>
          <a:r>
            <a:rPr kumimoji="1" lang="ja-JP" altLang="en-US" sz="1100">
              <a:latin typeface="ＭＳ Ｐゴシック"/>
              <a:ea typeface="ＭＳ Ｐゴシック"/>
            </a:rPr>
            <a:t>　しかし、今後は、小学校統合事業等の大型事業や能登半島地震に伴う災害復旧事業等に対する償還が本格化するほか、近年の金利情勢による利子の増など、公債費負担の増加が見込まれる。</a:t>
          </a:r>
        </a:p>
        <a:p>
          <a:r>
            <a:rPr kumimoji="1" lang="ja-JP" altLang="en-US" sz="1100">
              <a:latin typeface="ＭＳ Ｐゴシック"/>
              <a:ea typeface="ＭＳ Ｐゴシック"/>
            </a:rPr>
            <a:t>　引き続き、繰上償還や交付税算入率の高い地方債の選択、基金の有効活用による新発債抑制により、公債費負担の軽減に努める。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4640"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5270"/>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4190" cy="25527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4190" cy="25527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4190" cy="25527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4190" cy="25527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62000" cy="255270"/>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62000" cy="259080"/>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163830</xdr:rowOff>
    </xdr:from>
    <xdr:to>
      <xdr:col>24</xdr:col>
      <xdr:colOff>25400</xdr:colOff>
      <xdr:row>77</xdr:row>
      <xdr:rowOff>42545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9403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107950</xdr:rowOff>
    </xdr:from>
    <xdr:ext cx="762000" cy="259080"/>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8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42545</xdr:rowOff>
    </xdr:from>
    <xdr:to>
      <xdr:col>19</xdr:col>
      <xdr:colOff>187325</xdr:colOff>
      <xdr:row>77</xdr:row>
      <xdr:rowOff>92710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441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105410</xdr:rowOff>
    </xdr:from>
    <xdr:ext cx="73279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92710</xdr:rowOff>
    </xdr:from>
    <xdr:to>
      <xdr:col>15</xdr:col>
      <xdr:colOff>98425</xdr:colOff>
      <xdr:row>77</xdr:row>
      <xdr:rowOff>166370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29436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62000" cy="25527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0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166370</xdr:rowOff>
    </xdr:from>
    <xdr:to>
      <xdr:col>11</xdr:col>
      <xdr:colOff>9525</xdr:colOff>
      <xdr:row>78</xdr:row>
      <xdr:rowOff>8255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3680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116840</xdr:rowOff>
    </xdr:from>
    <xdr:ext cx="75819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8190" cy="25527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5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113030</xdr:rowOff>
    </xdr:from>
    <xdr:to>
      <xdr:col>24</xdr:col>
      <xdr:colOff>76200</xdr:colOff>
      <xdr:row>77</xdr:row>
      <xdr:rowOff>43180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129540</xdr:rowOff>
    </xdr:from>
    <xdr:ext cx="762000" cy="259080"/>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88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163195</xdr:rowOff>
    </xdr:from>
    <xdr:to>
      <xdr:col>20</xdr:col>
      <xdr:colOff>38100</xdr:colOff>
      <xdr:row>77</xdr:row>
      <xdr:rowOff>93345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103505</xdr:rowOff>
    </xdr:from>
    <xdr:ext cx="73279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6225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41910</xdr:rowOff>
    </xdr:from>
    <xdr:to>
      <xdr:col>15</xdr:col>
      <xdr:colOff>149225</xdr:colOff>
      <xdr:row>77</xdr:row>
      <xdr:rowOff>143510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128270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2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114935</xdr:rowOff>
    </xdr:from>
    <xdr:to>
      <xdr:col>11</xdr:col>
      <xdr:colOff>60325</xdr:colOff>
      <xdr:row>78</xdr:row>
      <xdr:rowOff>45085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29845</xdr:rowOff>
    </xdr:from>
    <xdr:ext cx="758190" cy="25527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4029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128905</xdr:rowOff>
    </xdr:from>
    <xdr:to>
      <xdr:col>6</xdr:col>
      <xdr:colOff>171450</xdr:colOff>
      <xdr:row>78</xdr:row>
      <xdr:rowOff>59055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43815</xdr:rowOff>
    </xdr:from>
    <xdr:ext cx="758190" cy="25527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41691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近年は概ね類似団体平均と同水準で推移している。</a:t>
          </a:r>
        </a:p>
        <a:p>
          <a:r>
            <a:rPr kumimoji="1" lang="ja-JP" altLang="en-US" sz="1100">
              <a:latin typeface="ＭＳ Ｐゴシック"/>
              <a:ea typeface="ＭＳ Ｐゴシック"/>
            </a:rPr>
            <a:t>　R6年度は、主に物件費で、経常経費充当一般財源が増加したことにより、類似団体平均を0.3ポイント上回る結果となった。</a:t>
          </a:r>
        </a:p>
        <a:p>
          <a:r>
            <a:rPr kumimoji="1" lang="ja-JP" altLang="en-US" sz="1100">
              <a:latin typeface="ＭＳ Ｐゴシック"/>
              <a:ea typeface="ＭＳ Ｐゴシック"/>
            </a:rPr>
            <a:t>　今後、予想を上回る速度で進行する人口減少により、税収や普通交付税の減少が見込まれ、経常一般財源の確保は困難を極めることが想定される。そのため、全ての事務事業について見直しを進め、優先度や効果が低いものは計画的に廃止・縮小するなど、行財政改革への取組による経常経費の削減を積極的に推進し、持続可能な行政運営の実現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4640" cy="22542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190" cy="25527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190" cy="25527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190" cy="25527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190" cy="25527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156210</xdr:rowOff>
    </xdr:from>
    <xdr:ext cx="762000" cy="25527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196850</xdr:colOff>
      <xdr:row>73</xdr:row>
      <xdr:rowOff>140970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58420</xdr:rowOff>
    </xdr:from>
    <xdr:to>
      <xdr:col>82</xdr:col>
      <xdr:colOff>107950</xdr:colOff>
      <xdr:row>75</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1717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35560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29210</xdr:rowOff>
    </xdr:from>
    <xdr:to>
      <xdr:col>78</xdr:col>
      <xdr:colOff>69850</xdr:colOff>
      <xdr:row>75</xdr:row>
      <xdr:rowOff>58420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879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92075</xdr:rowOff>
    </xdr:from>
    <xdr:ext cx="736600"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95250</xdr:rowOff>
    </xdr:from>
    <xdr:to>
      <xdr:col>73</xdr:col>
      <xdr:colOff>180975</xdr:colOff>
      <xdr:row>75</xdr:row>
      <xdr:rowOff>29210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8255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50800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95250</xdr:rowOff>
    </xdr:from>
    <xdr:to>
      <xdr:col>69</xdr:col>
      <xdr:colOff>92075</xdr:colOff>
      <xdr:row>74</xdr:row>
      <xdr:rowOff>132080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8255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5819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19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26035</xdr:rowOff>
    </xdr:from>
    <xdr:to>
      <xdr:col>82</xdr:col>
      <xdr:colOff>158750</xdr:colOff>
      <xdr:row>75</xdr:row>
      <xdr:rowOff>127635</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8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169545</xdr:rowOff>
    </xdr:from>
    <xdr:ext cx="762000" cy="25527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56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7620</xdr:rowOff>
    </xdr:from>
    <xdr:to>
      <xdr:col>78</xdr:col>
      <xdr:colOff>120650</xdr:colOff>
      <xdr:row>75</xdr:row>
      <xdr:rowOff>109220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93980</xdr:rowOff>
    </xdr:from>
    <xdr:ext cx="7366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952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149225</xdr:rowOff>
    </xdr:from>
    <xdr:to>
      <xdr:col>74</xdr:col>
      <xdr:colOff>31750</xdr:colOff>
      <xdr:row>75</xdr:row>
      <xdr:rowOff>79375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3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64135</xdr:rowOff>
    </xdr:from>
    <xdr:ext cx="762000" cy="25527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228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44450</xdr:rowOff>
    </xdr:from>
    <xdr:to>
      <xdr:col>69</xdr:col>
      <xdr:colOff>142875</xdr:colOff>
      <xdr:row>74</xdr:row>
      <xdr:rowOff>146050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156210</xdr:rowOff>
    </xdr:from>
    <xdr:ext cx="758190" cy="25527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006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80645</xdr:rowOff>
    </xdr:from>
    <xdr:to>
      <xdr:col>65</xdr:col>
      <xdr:colOff>53975</xdr:colOff>
      <xdr:row>75</xdr:row>
      <xdr:rowOff>10795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6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20955</xdr:rowOff>
    </xdr:from>
    <xdr:ext cx="762000" cy="25527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36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石川県宝達志水町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670" cy="27178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2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527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27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527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134620</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5651500" y="2231390"/>
          <a:ext cx="0" cy="12084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106680</xdr:rowOff>
    </xdr:from>
    <xdr:ext cx="758190" cy="259080"/>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18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134620</xdr:rowOff>
    </xdr:from>
    <xdr:to>
      <xdr:col>30</xdr:col>
      <xdr:colOff>25400</xdr:colOff>
      <xdr:row>19</xdr:row>
      <xdr:rowOff>134620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a:off x="5562600" y="34397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58190" cy="255270"/>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48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22313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155575</xdr:rowOff>
    </xdr:from>
    <xdr:to>
      <xdr:col>29</xdr:col>
      <xdr:colOff>127000</xdr:colOff>
      <xdr:row>18</xdr:row>
      <xdr:rowOff>167005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flipV="1">
          <a:off x="5003800" y="3289300"/>
          <a:ext cx="6477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147955</xdr:rowOff>
    </xdr:from>
    <xdr:ext cx="758190" cy="2584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780"/>
          <a:ext cx="7581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132080</xdr:rowOff>
    </xdr:from>
    <xdr:to>
      <xdr:col>29</xdr:col>
      <xdr:colOff>177800</xdr:colOff>
      <xdr:row>18</xdr:row>
      <xdr:rowOff>61595</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a:xfrm>
          <a:off x="56007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167005</xdr:rowOff>
    </xdr:from>
    <xdr:to>
      <xdr:col>26</xdr:col>
      <xdr:colOff>50800</xdr:colOff>
      <xdr:row>19</xdr:row>
      <xdr:rowOff>40640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4305300" y="3300730"/>
          <a:ext cx="698500" cy="450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21590</xdr:rowOff>
    </xdr:from>
    <xdr:to>
      <xdr:col>26</xdr:col>
      <xdr:colOff>101600</xdr:colOff>
      <xdr:row>18</xdr:row>
      <xdr:rowOff>123190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953000" y="31553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133350</xdr:rowOff>
    </xdr:from>
    <xdr:ext cx="736600" cy="255270"/>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17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40640</xdr:rowOff>
    </xdr:from>
    <xdr:to>
      <xdr:col>22</xdr:col>
      <xdr:colOff>114300</xdr:colOff>
      <xdr:row>19</xdr:row>
      <xdr:rowOff>67310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606800" y="3345815"/>
          <a:ext cx="69850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60960</xdr:rowOff>
    </xdr:from>
    <xdr:to>
      <xdr:col>22</xdr:col>
      <xdr:colOff>165100</xdr:colOff>
      <xdr:row>18</xdr:row>
      <xdr:rowOff>162560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254500" y="3194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1270</xdr:rowOff>
    </xdr:from>
    <xdr:ext cx="762000" cy="25908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67310</xdr:rowOff>
    </xdr:from>
    <xdr:to>
      <xdr:col>18</xdr:col>
      <xdr:colOff>177800</xdr:colOff>
      <xdr:row>19</xdr:row>
      <xdr:rowOff>87630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2908300" y="337248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74930</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556000" y="3208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15240</xdr:rowOff>
    </xdr:from>
    <xdr:ext cx="7620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102235</xdr:rowOff>
    </xdr:from>
    <xdr:to>
      <xdr:col>15</xdr:col>
      <xdr:colOff>101600</xdr:colOff>
      <xdr:row>19</xdr:row>
      <xdr:rowOff>32385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2857500" y="3235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42545</xdr:rowOff>
    </xdr:from>
    <xdr:ext cx="762000" cy="25527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19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104775</xdr:rowOff>
    </xdr:from>
    <xdr:to>
      <xdr:col>29</xdr:col>
      <xdr:colOff>177800</xdr:colOff>
      <xdr:row>19</xdr:row>
      <xdr:rowOff>34925</xdr:rowOff>
    </xdr:to>
    <xdr:sp macro="" textlink="">
      <xdr:nvSpPr>
        <xdr:cNvPr id="65" name="楕円 64">
          <a:extLst>
            <a:ext uri="{FF2B5EF4-FFF2-40B4-BE49-F238E27FC236}">
              <a16:creationId xmlns:a16="http://schemas.microsoft.com/office/drawing/2014/main" id="{00000000-0008-0000-0500-000041000000}"/>
            </a:ext>
          </a:extLst>
        </xdr:cNvPr>
        <xdr:cNvSpPr/>
      </xdr:nvSpPr>
      <xdr:spPr>
        <a:xfrm>
          <a:off x="5600700" y="3238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76835</xdr:rowOff>
    </xdr:from>
    <xdr:ext cx="758190" cy="255270"/>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105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113,301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116205</xdr:rowOff>
    </xdr:from>
    <xdr:to>
      <xdr:col>26</xdr:col>
      <xdr:colOff>101600</xdr:colOff>
      <xdr:row>19</xdr:row>
      <xdr:rowOff>46355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953000" y="3249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31115</xdr:rowOff>
    </xdr:from>
    <xdr:ext cx="736600" cy="25527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362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111,282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161290</xdr:rowOff>
    </xdr:from>
    <xdr:to>
      <xdr:col>22</xdr:col>
      <xdr:colOff>165100</xdr:colOff>
      <xdr:row>19</xdr:row>
      <xdr:rowOff>91440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254500" y="3295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76200</xdr:rowOff>
    </xdr:from>
    <xdr:ext cx="762000" cy="25527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813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103,482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16510</xdr:rowOff>
    </xdr:from>
    <xdr:to>
      <xdr:col>19</xdr:col>
      <xdr:colOff>38100</xdr:colOff>
      <xdr:row>19</xdr:row>
      <xdr:rowOff>118110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556000" y="3321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102870</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08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36830</xdr:rowOff>
    </xdr:from>
    <xdr:to>
      <xdr:col>15</xdr:col>
      <xdr:colOff>101600</xdr:colOff>
      <xdr:row>19</xdr:row>
      <xdr:rowOff>138430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2857500" y="3342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123190</xdr:rowOff>
    </xdr:from>
    <xdr:ext cx="762000" cy="25527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283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95,198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527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6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flipV="1">
          <a:off x="5651500" y="605345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58190" cy="2584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79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5562600" y="72764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58190" cy="254000"/>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915"/>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562600" y="60534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88900</xdr:rowOff>
    </xdr:from>
    <xdr:to>
      <xdr:col>29</xdr:col>
      <xdr:colOff>127000</xdr:colOff>
      <xdr:row>36</xdr:row>
      <xdr:rowOff>99060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003800" y="6699250"/>
          <a:ext cx="647700" cy="3530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34925</xdr:rowOff>
    </xdr:from>
    <xdr:ext cx="758190" cy="25971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275"/>
          <a:ext cx="75819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292100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a:xfrm>
          <a:off x="5600700" y="68014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88900</xdr:rowOff>
    </xdr:from>
    <xdr:to>
      <xdr:col>26</xdr:col>
      <xdr:colOff>50800</xdr:colOff>
      <xdr:row>35</xdr:row>
      <xdr:rowOff>182880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4305300" y="6699250"/>
          <a:ext cx="698500"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4953000" y="67678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243205</xdr:rowOff>
    </xdr:from>
    <xdr:ext cx="736600" cy="259080"/>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182880</xdr:rowOff>
    </xdr:from>
    <xdr:to>
      <xdr:col>22</xdr:col>
      <xdr:colOff>114300</xdr:colOff>
      <xdr:row>35</xdr:row>
      <xdr:rowOff>232410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3606800" y="6793230"/>
          <a:ext cx="6985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254500" y="67621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239395</xdr:rowOff>
    </xdr:from>
    <xdr:ext cx="762000"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232410</xdr:rowOff>
    </xdr:from>
    <xdr:to>
      <xdr:col>18</xdr:col>
      <xdr:colOff>177800</xdr:colOff>
      <xdr:row>36</xdr:row>
      <xdr:rowOff>102870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2908300" y="6842760"/>
          <a:ext cx="698500" cy="2133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556000" y="68040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279400</xdr:rowOff>
    </xdr:from>
    <xdr:ext cx="762000" cy="25908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2857500" y="6852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10795</xdr:rowOff>
    </xdr:from>
    <xdr:ext cx="762000" cy="2584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1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48260</xdr:rowOff>
    </xdr:from>
    <xdr:to>
      <xdr:col>29</xdr:col>
      <xdr:colOff>177800</xdr:colOff>
      <xdr:row>36</xdr:row>
      <xdr:rowOff>149860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a:xfrm>
          <a:off x="5600700" y="7001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20320</xdr:rowOff>
    </xdr:from>
    <xdr:ext cx="758190" cy="25463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97357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18,736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37465</xdr:rowOff>
    </xdr:from>
    <xdr:to>
      <xdr:col>26</xdr:col>
      <xdr:colOff>101600</xdr:colOff>
      <xdr:row>35</xdr:row>
      <xdr:rowOff>138430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4953000" y="66478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149225</xdr:rowOff>
    </xdr:from>
    <xdr:ext cx="736600" cy="25971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1667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34,188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133350</xdr:rowOff>
    </xdr:from>
    <xdr:to>
      <xdr:col>22</xdr:col>
      <xdr:colOff>165100</xdr:colOff>
      <xdr:row>35</xdr:row>
      <xdr:rowOff>233680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4254500" y="67437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244475</xdr:rowOff>
    </xdr:from>
    <xdr:ext cx="762000" cy="2584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511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30,027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181610</xdr:rowOff>
    </xdr:from>
    <xdr:to>
      <xdr:col>19</xdr:col>
      <xdr:colOff>38100</xdr:colOff>
      <xdr:row>35</xdr:row>
      <xdr:rowOff>283845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3556000" y="67919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293370</xdr:rowOff>
    </xdr:from>
    <xdr:ext cx="762000" cy="25527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5608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52070</xdr:rowOff>
    </xdr:from>
    <xdr:to>
      <xdr:col>15</xdr:col>
      <xdr:colOff>101600</xdr:colOff>
      <xdr:row>36</xdr:row>
      <xdr:rowOff>153670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2857500" y="700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138430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091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18,551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石川県宝達志水町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11,822
11,588
111.51
13,483,702
12,157,296
1,084,743
5,431,547
6,961,699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27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527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1820"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1820" cy="25527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1820"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82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820" cy="25527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77470</xdr:rowOff>
    </xdr:from>
    <xdr:to>
      <xdr:col>24</xdr:col>
      <xdr:colOff>62865</xdr:colOff>
      <xdr:row>39</xdr:row>
      <xdr:rowOff>10795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970"/>
          <a:ext cx="127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14605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10795</xdr:rowOff>
    </xdr:from>
    <xdr:to>
      <xdr:col>24</xdr:col>
      <xdr:colOff>152400</xdr:colOff>
      <xdr:row>39</xdr:row>
      <xdr:rowOff>10795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24130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77470</xdr:rowOff>
    </xdr:from>
    <xdr:to>
      <xdr:col>24</xdr:col>
      <xdr:colOff>152400</xdr:colOff>
      <xdr:row>30</xdr:row>
      <xdr:rowOff>77470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149860</xdr:rowOff>
    </xdr:from>
    <xdr:to>
      <xdr:col>24</xdr:col>
      <xdr:colOff>63500</xdr:colOff>
      <xdr:row>37</xdr:row>
      <xdr:rowOff>3810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2206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123825</xdr:rowOff>
    </xdr:from>
    <xdr:ext cx="598805" cy="25527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12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100965</xdr:rowOff>
    </xdr:from>
    <xdr:to>
      <xdr:col>24</xdr:col>
      <xdr:colOff>114300</xdr:colOff>
      <xdr:row>36</xdr:row>
      <xdr:rowOff>31115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3810</xdr:rowOff>
    </xdr:from>
    <xdr:to>
      <xdr:col>19</xdr:col>
      <xdr:colOff>177800</xdr:colOff>
      <xdr:row>37</xdr:row>
      <xdr:rowOff>74930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4746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29210</xdr:rowOff>
    </xdr:from>
    <xdr:to>
      <xdr:col>20</xdr:col>
      <xdr:colOff>38100</xdr:colOff>
      <xdr:row>36</xdr:row>
      <xdr:rowOff>130175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146685</xdr:rowOff>
    </xdr:from>
    <xdr:ext cx="594995" cy="25527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59759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74930</xdr:rowOff>
    </xdr:from>
    <xdr:to>
      <xdr:col>15</xdr:col>
      <xdr:colOff>50800</xdr:colOff>
      <xdr:row>37</xdr:row>
      <xdr:rowOff>118745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1858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80010</xdr:rowOff>
    </xdr:from>
    <xdr:to>
      <xdr:col>15</xdr:col>
      <xdr:colOff>101600</xdr:colOff>
      <xdr:row>37</xdr:row>
      <xdr:rowOff>10160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26670</xdr:rowOff>
    </xdr:from>
    <xdr:ext cx="59499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60274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118745</xdr:rowOff>
    </xdr:from>
    <xdr:to>
      <xdr:col>10</xdr:col>
      <xdr:colOff>114300</xdr:colOff>
      <xdr:row>37</xdr:row>
      <xdr:rowOff>135890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623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99060</xdr:rowOff>
    </xdr:from>
    <xdr:to>
      <xdr:col>10</xdr:col>
      <xdr:colOff>165100</xdr:colOff>
      <xdr:row>37</xdr:row>
      <xdr:rowOff>29210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45720</xdr:rowOff>
    </xdr:from>
    <xdr:ext cx="59499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046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137795</xdr:rowOff>
    </xdr:from>
    <xdr:to>
      <xdr:col>6</xdr:col>
      <xdr:colOff>38100</xdr:colOff>
      <xdr:row>37</xdr:row>
      <xdr:rowOff>67945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84455</xdr:rowOff>
    </xdr:from>
    <xdr:ext cx="53086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0852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99060</xdr:rowOff>
    </xdr:from>
    <xdr:to>
      <xdr:col>24</xdr:col>
      <xdr:colOff>114300</xdr:colOff>
      <xdr:row>37</xdr:row>
      <xdr:rowOff>29210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77470</xdr:rowOff>
    </xdr:from>
    <xdr:ext cx="598805" cy="25527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496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102,564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124460</xdr:rowOff>
    </xdr:from>
    <xdr:to>
      <xdr:col>20</xdr:col>
      <xdr:colOff>38100</xdr:colOff>
      <xdr:row>37</xdr:row>
      <xdr:rowOff>54610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45720</xdr:rowOff>
    </xdr:from>
    <xdr:ext cx="59499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580" y="6389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24130</xdr:rowOff>
    </xdr:from>
    <xdr:to>
      <xdr:col>15</xdr:col>
      <xdr:colOff>101600</xdr:colOff>
      <xdr:row>37</xdr:row>
      <xdr:rowOff>125730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116840</xdr:rowOff>
    </xdr:from>
    <xdr:ext cx="53086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4604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67945</xdr:rowOff>
    </xdr:from>
    <xdr:to>
      <xdr:col>10</xdr:col>
      <xdr:colOff>165100</xdr:colOff>
      <xdr:row>37</xdr:row>
      <xdr:rowOff>169545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160655</xdr:rowOff>
    </xdr:from>
    <xdr:ext cx="53086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5043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85090</xdr:rowOff>
    </xdr:from>
    <xdr:to>
      <xdr:col>6</xdr:col>
      <xdr:colOff>38100</xdr:colOff>
      <xdr:row>38</xdr:row>
      <xdr:rowOff>15240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6350</xdr:rowOff>
    </xdr:from>
    <xdr:ext cx="530860" cy="25527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5214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249,555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110"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820" cy="25908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820" cy="25527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820"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820" cy="25908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119380</xdr:rowOff>
    </xdr:from>
    <xdr:to>
      <xdr:col>24</xdr:col>
      <xdr:colOff>62865</xdr:colOff>
      <xdr:row>57</xdr:row>
      <xdr:rowOff>128270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88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5270"/>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128270</xdr:rowOff>
    </xdr:from>
    <xdr:to>
      <xdr:col>24</xdr:col>
      <xdr:colOff>152400</xdr:colOff>
      <xdr:row>57</xdr:row>
      <xdr:rowOff>128270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66040</xdr:rowOff>
    </xdr:from>
    <xdr:ext cx="598805" cy="255270"/>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09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119380</xdr:rowOff>
    </xdr:from>
    <xdr:to>
      <xdr:col>24</xdr:col>
      <xdr:colOff>152400</xdr:colOff>
      <xdr:row>50</xdr:row>
      <xdr:rowOff>119380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15875</xdr:rowOff>
    </xdr:from>
    <xdr:to>
      <xdr:col>24</xdr:col>
      <xdr:colOff>63500</xdr:colOff>
      <xdr:row>56</xdr:row>
      <xdr:rowOff>3175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274175"/>
          <a:ext cx="8382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598805" cy="255270"/>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3041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50165</xdr:rowOff>
    </xdr:from>
    <xdr:to>
      <xdr:col>24</xdr:col>
      <xdr:colOff>114300</xdr:colOff>
      <xdr:row>56</xdr:row>
      <xdr:rowOff>151765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3175</xdr:rowOff>
    </xdr:from>
    <xdr:to>
      <xdr:col>19</xdr:col>
      <xdr:colOff>177800</xdr:colOff>
      <xdr:row>56</xdr:row>
      <xdr:rowOff>106045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604375"/>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92710</xdr:rowOff>
    </xdr:from>
    <xdr:to>
      <xdr:col>20</xdr:col>
      <xdr:colOff>38100</xdr:colOff>
      <xdr:row>57</xdr:row>
      <xdr:rowOff>22860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13970</xdr:rowOff>
    </xdr:from>
    <xdr:ext cx="594995"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580" y="97866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106045</xdr:rowOff>
    </xdr:from>
    <xdr:to>
      <xdr:col>15</xdr:col>
      <xdr:colOff>50800</xdr:colOff>
      <xdr:row>57</xdr:row>
      <xdr:rowOff>15875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0724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109220</xdr:rowOff>
    </xdr:from>
    <xdr:to>
      <xdr:col>15</xdr:col>
      <xdr:colOff>101600</xdr:colOff>
      <xdr:row>57</xdr:row>
      <xdr:rowOff>38735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29845</xdr:rowOff>
    </xdr:from>
    <xdr:ext cx="594995" cy="25527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580" y="980249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15875</xdr:rowOff>
    </xdr:from>
    <xdr:to>
      <xdr:col>10</xdr:col>
      <xdr:colOff>114300</xdr:colOff>
      <xdr:row>57</xdr:row>
      <xdr:rowOff>45085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8852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134620</xdr:rowOff>
    </xdr:from>
    <xdr:to>
      <xdr:col>10</xdr:col>
      <xdr:colOff>165100</xdr:colOff>
      <xdr:row>57</xdr:row>
      <xdr:rowOff>64770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81280</xdr:rowOff>
    </xdr:from>
    <xdr:ext cx="53086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1965" y="95110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163830</xdr:rowOff>
    </xdr:from>
    <xdr:to>
      <xdr:col>6</xdr:col>
      <xdr:colOff>38100</xdr:colOff>
      <xdr:row>57</xdr:row>
      <xdr:rowOff>93980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110490</xdr:rowOff>
    </xdr:from>
    <xdr:ext cx="530860" cy="25527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2965" y="95402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53</xdr:row>
      <xdr:rowOff>136525</xdr:rowOff>
    </xdr:from>
    <xdr:to>
      <xdr:col>24</xdr:col>
      <xdr:colOff>114300</xdr:colOff>
      <xdr:row>54</xdr:row>
      <xdr:rowOff>66675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22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159385</xdr:rowOff>
    </xdr:from>
    <xdr:ext cx="598805" cy="2584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0747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232,573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123825</xdr:rowOff>
    </xdr:from>
    <xdr:to>
      <xdr:col>20</xdr:col>
      <xdr:colOff>38100</xdr:colOff>
      <xdr:row>56</xdr:row>
      <xdr:rowOff>53975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70485</xdr:rowOff>
    </xdr:from>
    <xdr:ext cx="594995"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580" y="93287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145,886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55245</xdr:rowOff>
    </xdr:from>
    <xdr:to>
      <xdr:col>15</xdr:col>
      <xdr:colOff>101600</xdr:colOff>
      <xdr:row>56</xdr:row>
      <xdr:rowOff>156845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5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1905</xdr:rowOff>
    </xdr:from>
    <xdr:ext cx="59499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580" y="94316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136525</xdr:rowOff>
    </xdr:from>
    <xdr:to>
      <xdr:col>10</xdr:col>
      <xdr:colOff>165100</xdr:colOff>
      <xdr:row>57</xdr:row>
      <xdr:rowOff>66675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57785</xdr:rowOff>
    </xdr:from>
    <xdr:ext cx="530860"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1965" y="98304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166370</xdr:rowOff>
    </xdr:from>
    <xdr:to>
      <xdr:col>6</xdr:col>
      <xdr:colOff>38100</xdr:colOff>
      <xdr:row>57</xdr:row>
      <xdr:rowOff>95885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67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86995</xdr:rowOff>
    </xdr:from>
    <xdr:ext cx="530860" cy="25527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2965" y="98596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110"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527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106045</xdr:rowOff>
    </xdr:from>
    <xdr:to>
      <xdr:col>24</xdr:col>
      <xdr:colOff>62865</xdr:colOff>
      <xdr:row>79</xdr:row>
      <xdr:rowOff>44450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899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48260</xdr:rowOff>
    </xdr:from>
    <xdr:ext cx="249555" cy="259080"/>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44450</xdr:rowOff>
    </xdr:from>
    <xdr:to>
      <xdr:col>24</xdr:col>
      <xdr:colOff>152400</xdr:colOff>
      <xdr:row>79</xdr:row>
      <xdr:rowOff>44450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52705</xdr:rowOff>
    </xdr:from>
    <xdr:ext cx="534670" cy="255270"/>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2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106045</xdr:rowOff>
    </xdr:from>
    <xdr:to>
      <xdr:col>24</xdr:col>
      <xdr:colOff>152400</xdr:colOff>
      <xdr:row>71</xdr:row>
      <xdr:rowOff>106045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170180</xdr:rowOff>
    </xdr:from>
    <xdr:to>
      <xdr:col>24</xdr:col>
      <xdr:colOff>63500</xdr:colOff>
      <xdr:row>78</xdr:row>
      <xdr:rowOff>76200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7183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130175</xdr:rowOff>
    </xdr:from>
    <xdr:ext cx="534670" cy="259080"/>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3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107315</xdr:rowOff>
    </xdr:from>
    <xdr:to>
      <xdr:col>24</xdr:col>
      <xdr:colOff>114300</xdr:colOff>
      <xdr:row>78</xdr:row>
      <xdr:rowOff>37465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10160</xdr:rowOff>
    </xdr:from>
    <xdr:to>
      <xdr:col>19</xdr:col>
      <xdr:colOff>177800</xdr:colOff>
      <xdr:row>78</xdr:row>
      <xdr:rowOff>76200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8326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161925</xdr:rowOff>
    </xdr:from>
    <xdr:to>
      <xdr:col>20</xdr:col>
      <xdr:colOff>38100</xdr:colOff>
      <xdr:row>78</xdr:row>
      <xdr:rowOff>92075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109220</xdr:rowOff>
    </xdr:from>
    <xdr:ext cx="466090" cy="25527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350" y="13139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10160</xdr:rowOff>
    </xdr:from>
    <xdr:to>
      <xdr:col>15</xdr:col>
      <xdr:colOff>50800</xdr:colOff>
      <xdr:row>78</xdr:row>
      <xdr:rowOff>20955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8326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163830</xdr:rowOff>
    </xdr:from>
    <xdr:to>
      <xdr:col>15</xdr:col>
      <xdr:colOff>101600</xdr:colOff>
      <xdr:row>78</xdr:row>
      <xdr:rowOff>93980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85090</xdr:rowOff>
    </xdr:from>
    <xdr:ext cx="46609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350" y="13458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170815</xdr:rowOff>
    </xdr:from>
    <xdr:to>
      <xdr:col>10</xdr:col>
      <xdr:colOff>114300</xdr:colOff>
      <xdr:row>78</xdr:row>
      <xdr:rowOff>20955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37246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149225</xdr:rowOff>
    </xdr:from>
    <xdr:to>
      <xdr:col>10</xdr:col>
      <xdr:colOff>165100</xdr:colOff>
      <xdr:row>78</xdr:row>
      <xdr:rowOff>79375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70485</xdr:rowOff>
    </xdr:from>
    <xdr:ext cx="46609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350" y="134435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609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350" y="134448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119380</xdr:rowOff>
    </xdr:from>
    <xdr:to>
      <xdr:col>24</xdr:col>
      <xdr:colOff>114300</xdr:colOff>
      <xdr:row>78</xdr:row>
      <xdr:rowOff>49530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97790</xdr:rowOff>
    </xdr:from>
    <xdr:ext cx="534670" cy="255270"/>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2994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25400</xdr:rowOff>
    </xdr:from>
    <xdr:to>
      <xdr:col>20</xdr:col>
      <xdr:colOff>38100</xdr:colOff>
      <xdr:row>78</xdr:row>
      <xdr:rowOff>127000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118110</xdr:rowOff>
    </xdr:from>
    <xdr:ext cx="466090"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350" y="13491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130810</xdr:rowOff>
    </xdr:from>
    <xdr:to>
      <xdr:col>15</xdr:col>
      <xdr:colOff>101600</xdr:colOff>
      <xdr:row>78</xdr:row>
      <xdr:rowOff>60960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3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77470</xdr:rowOff>
    </xdr:from>
    <xdr:ext cx="530860" cy="25527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0965" y="131076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141605</xdr:rowOff>
    </xdr:from>
    <xdr:to>
      <xdr:col>10</xdr:col>
      <xdr:colOff>165100</xdr:colOff>
      <xdr:row>78</xdr:row>
      <xdr:rowOff>71755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88265</xdr:rowOff>
    </xdr:from>
    <xdr:ext cx="530860" cy="25527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1965" y="131184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10,249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120650</xdr:rowOff>
    </xdr:from>
    <xdr:to>
      <xdr:col>6</xdr:col>
      <xdr:colOff>38100</xdr:colOff>
      <xdr:row>78</xdr:row>
      <xdr:rowOff>50165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22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66675</xdr:rowOff>
    </xdr:from>
    <xdr:ext cx="530860" cy="25527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2965" y="130968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126,306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27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82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820"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144145</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195"/>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90805</xdr:rowOff>
    </xdr:from>
    <xdr:ext cx="598805" cy="2584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144145</xdr:rowOff>
    </xdr:from>
    <xdr:to>
      <xdr:col>24</xdr:col>
      <xdr:colOff>152400</xdr:colOff>
      <xdr:row>89</xdr:row>
      <xdr:rowOff>144145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163830</xdr:rowOff>
    </xdr:from>
    <xdr:to>
      <xdr:col>24</xdr:col>
      <xdr:colOff>63500</xdr:colOff>
      <xdr:row>94</xdr:row>
      <xdr:rowOff>107950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108680"/>
          <a:ext cx="8382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86360</xdr:rowOff>
    </xdr:from>
    <xdr:ext cx="534670" cy="25527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66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107950</xdr:rowOff>
    </xdr:from>
    <xdr:to>
      <xdr:col>19</xdr:col>
      <xdr:colOff>177800</xdr:colOff>
      <xdr:row>94</xdr:row>
      <xdr:rowOff>153035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22425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94615</xdr:rowOff>
    </xdr:from>
    <xdr:ext cx="530860"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29965" y="16382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33655</xdr:rowOff>
    </xdr:from>
    <xdr:to>
      <xdr:col>15</xdr:col>
      <xdr:colOff>50800</xdr:colOff>
      <xdr:row>94</xdr:row>
      <xdr:rowOff>153035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14995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34925</xdr:rowOff>
    </xdr:from>
    <xdr:ext cx="53086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0965" y="16494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33655</xdr:rowOff>
    </xdr:from>
    <xdr:to>
      <xdr:col>10</xdr:col>
      <xdr:colOff>114300</xdr:colOff>
      <xdr:row>95</xdr:row>
      <xdr:rowOff>107315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149955"/>
          <a:ext cx="889000"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71120</xdr:rowOff>
    </xdr:from>
    <xdr:ext cx="53086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196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157480</xdr:rowOff>
    </xdr:from>
    <xdr:ext cx="530860" cy="25527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2965" y="166166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113030</xdr:rowOff>
    </xdr:from>
    <xdr:to>
      <xdr:col>24</xdr:col>
      <xdr:colOff>114300</xdr:colOff>
      <xdr:row>94</xdr:row>
      <xdr:rowOff>43180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05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136525</xdr:rowOff>
    </xdr:from>
    <xdr:ext cx="598805" cy="2584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9099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101,576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57150</xdr:rowOff>
    </xdr:from>
    <xdr:to>
      <xdr:col>20</xdr:col>
      <xdr:colOff>38100</xdr:colOff>
      <xdr:row>94</xdr:row>
      <xdr:rowOff>158750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17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3810</xdr:rowOff>
    </xdr:from>
    <xdr:ext cx="53086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29965" y="15948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102235</xdr:rowOff>
    </xdr:from>
    <xdr:to>
      <xdr:col>15</xdr:col>
      <xdr:colOff>101600</xdr:colOff>
      <xdr:row>95</xdr:row>
      <xdr:rowOff>32385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1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48895</xdr:rowOff>
    </xdr:from>
    <xdr:ext cx="53086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0965" y="159937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154940</xdr:rowOff>
    </xdr:from>
    <xdr:to>
      <xdr:col>10</xdr:col>
      <xdr:colOff>165100</xdr:colOff>
      <xdr:row>94</xdr:row>
      <xdr:rowOff>84455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099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100965</xdr:rowOff>
    </xdr:from>
    <xdr:ext cx="530860" cy="25527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1965" y="158743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56515</xdr:rowOff>
    </xdr:from>
    <xdr:to>
      <xdr:col>6</xdr:col>
      <xdr:colOff>38100</xdr:colOff>
      <xdr:row>95</xdr:row>
      <xdr:rowOff>158115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4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3175</xdr:rowOff>
    </xdr:from>
    <xdr:ext cx="53086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2965" y="16119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110"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1820"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6207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1820" cy="25527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820"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820"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820" cy="25527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67310</xdr:rowOff>
    </xdr:from>
    <xdr:to>
      <xdr:col>54</xdr:col>
      <xdr:colOff>189865</xdr:colOff>
      <xdr:row>37</xdr:row>
      <xdr:rowOff>116205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260"/>
          <a:ext cx="127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120650</xdr:rowOff>
    </xdr:from>
    <xdr:ext cx="534670" cy="25527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43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116205</xdr:rowOff>
    </xdr:from>
    <xdr:to>
      <xdr:col>55</xdr:col>
      <xdr:colOff>88900</xdr:colOff>
      <xdr:row>37</xdr:row>
      <xdr:rowOff>116205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13970</xdr:rowOff>
    </xdr:from>
    <xdr:ext cx="598805" cy="25908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4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67310</xdr:rowOff>
    </xdr:from>
    <xdr:to>
      <xdr:col>55</xdr:col>
      <xdr:colOff>88900</xdr:colOff>
      <xdr:row>31</xdr:row>
      <xdr:rowOff>67310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44450</xdr:rowOff>
    </xdr:from>
    <xdr:to>
      <xdr:col>55</xdr:col>
      <xdr:colOff>0</xdr:colOff>
      <xdr:row>35</xdr:row>
      <xdr:rowOff>95885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4520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141605</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163195</xdr:rowOff>
    </xdr:from>
    <xdr:to>
      <xdr:col>55</xdr:col>
      <xdr:colOff>50800</xdr:colOff>
      <xdr:row>36</xdr:row>
      <xdr:rowOff>93345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95885</xdr:rowOff>
    </xdr:from>
    <xdr:to>
      <xdr:col>50</xdr:col>
      <xdr:colOff>114300</xdr:colOff>
      <xdr:row>35</xdr:row>
      <xdr:rowOff>145415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9663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34290</xdr:rowOff>
    </xdr:from>
    <xdr:to>
      <xdr:col>50</xdr:col>
      <xdr:colOff>165100</xdr:colOff>
      <xdr:row>36</xdr:row>
      <xdr:rowOff>135890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127000</xdr:rowOff>
    </xdr:from>
    <xdr:ext cx="594995"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2992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145415</xdr:rowOff>
    </xdr:from>
    <xdr:to>
      <xdr:col>45</xdr:col>
      <xdr:colOff>177800</xdr:colOff>
      <xdr:row>36</xdr:row>
      <xdr:rowOff>7620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14616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53975</xdr:rowOff>
    </xdr:from>
    <xdr:to>
      <xdr:col>46</xdr:col>
      <xdr:colOff>38100</xdr:colOff>
      <xdr:row>36</xdr:row>
      <xdr:rowOff>155575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146685</xdr:rowOff>
    </xdr:from>
    <xdr:ext cx="594995" cy="25527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3188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11430</xdr:rowOff>
    </xdr:from>
    <xdr:to>
      <xdr:col>41</xdr:col>
      <xdr:colOff>50800</xdr:colOff>
      <xdr:row>36</xdr:row>
      <xdr:rowOff>7620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40730"/>
          <a:ext cx="889000" cy="339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91440</xdr:rowOff>
    </xdr:from>
    <xdr:to>
      <xdr:col>41</xdr:col>
      <xdr:colOff>101600</xdr:colOff>
      <xdr:row>37</xdr:row>
      <xdr:rowOff>21590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12700</xdr:rowOff>
    </xdr:from>
    <xdr:ext cx="59499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63563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22860</xdr:rowOff>
    </xdr:from>
    <xdr:to>
      <xdr:col>36</xdr:col>
      <xdr:colOff>165100</xdr:colOff>
      <xdr:row>34</xdr:row>
      <xdr:rowOff>124460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115570</xdr:rowOff>
    </xdr:from>
    <xdr:ext cx="594995"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59448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165100</xdr:rowOff>
    </xdr:from>
    <xdr:to>
      <xdr:col>55</xdr:col>
      <xdr:colOff>50800</xdr:colOff>
      <xdr:row>35</xdr:row>
      <xdr:rowOff>95250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16510</xdr:rowOff>
    </xdr:from>
    <xdr:ext cx="598805" cy="25908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45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179,978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45085</xdr:rowOff>
    </xdr:from>
    <xdr:to>
      <xdr:col>50</xdr:col>
      <xdr:colOff>165100</xdr:colOff>
      <xdr:row>35</xdr:row>
      <xdr:rowOff>146685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163195</xdr:rowOff>
    </xdr:from>
    <xdr:ext cx="594995"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58210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166,513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94615</xdr:rowOff>
    </xdr:from>
    <xdr:to>
      <xdr:col>46</xdr:col>
      <xdr:colOff>38100</xdr:colOff>
      <xdr:row>36</xdr:row>
      <xdr:rowOff>24765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9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41275</xdr:rowOff>
    </xdr:from>
    <xdr:ext cx="594995" cy="25527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58705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153,504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128270</xdr:rowOff>
    </xdr:from>
    <xdr:to>
      <xdr:col>41</xdr:col>
      <xdr:colOff>101600</xdr:colOff>
      <xdr:row>36</xdr:row>
      <xdr:rowOff>58420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74930</xdr:rowOff>
    </xdr:from>
    <xdr:ext cx="594995" cy="25527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59042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144,687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132080</xdr:rowOff>
    </xdr:from>
    <xdr:to>
      <xdr:col>36</xdr:col>
      <xdr:colOff>165100</xdr:colOff>
      <xdr:row>34</xdr:row>
      <xdr:rowOff>62230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78740</xdr:rowOff>
    </xdr:from>
    <xdr:ext cx="594995"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5651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233,741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1820"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1820" cy="25527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1820"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1820"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1990" cy="25527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93345</xdr:rowOff>
    </xdr:from>
    <xdr:to>
      <xdr:col>54</xdr:col>
      <xdr:colOff>189865</xdr:colOff>
      <xdr:row>58</xdr:row>
      <xdr:rowOff>163195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295"/>
          <a:ext cx="127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167005</xdr:rowOff>
    </xdr:from>
    <xdr:ext cx="534670" cy="255270"/>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163195</xdr:rowOff>
    </xdr:from>
    <xdr:to>
      <xdr:col>55</xdr:col>
      <xdr:colOff>88900</xdr:colOff>
      <xdr:row>58</xdr:row>
      <xdr:rowOff>163195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40640</xdr:rowOff>
    </xdr:from>
    <xdr:ext cx="598805" cy="255270"/>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314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93345</xdr:rowOff>
    </xdr:from>
    <xdr:to>
      <xdr:col>55</xdr:col>
      <xdr:colOff>88900</xdr:colOff>
      <xdr:row>51</xdr:row>
      <xdr:rowOff>93345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63500</xdr:rowOff>
    </xdr:from>
    <xdr:to>
      <xdr:col>55</xdr:col>
      <xdr:colOff>0</xdr:colOff>
      <xdr:row>57</xdr:row>
      <xdr:rowOff>97790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8361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87630</xdr:rowOff>
    </xdr:from>
    <xdr:ext cx="598805" cy="255270"/>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28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109220</xdr:rowOff>
    </xdr:from>
    <xdr:to>
      <xdr:col>55</xdr:col>
      <xdr:colOff>50800</xdr:colOff>
      <xdr:row>58</xdr:row>
      <xdr:rowOff>39370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97790</xdr:rowOff>
    </xdr:from>
    <xdr:to>
      <xdr:col>50</xdr:col>
      <xdr:colOff>114300</xdr:colOff>
      <xdr:row>58</xdr:row>
      <xdr:rowOff>70485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70440"/>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149225</xdr:rowOff>
    </xdr:from>
    <xdr:to>
      <xdr:col>50</xdr:col>
      <xdr:colOff>165100</xdr:colOff>
      <xdr:row>58</xdr:row>
      <xdr:rowOff>79375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70485</xdr:rowOff>
    </xdr:from>
    <xdr:ext cx="530860" cy="25908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1965" y="100145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20320</xdr:rowOff>
    </xdr:from>
    <xdr:to>
      <xdr:col>45</xdr:col>
      <xdr:colOff>177800</xdr:colOff>
      <xdr:row>58</xdr:row>
      <xdr:rowOff>70485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6442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155575</xdr:rowOff>
    </xdr:from>
    <xdr:to>
      <xdr:col>46</xdr:col>
      <xdr:colOff>38100</xdr:colOff>
      <xdr:row>58</xdr:row>
      <xdr:rowOff>86360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102235</xdr:rowOff>
    </xdr:from>
    <xdr:ext cx="530860" cy="2584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2965" y="97034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20320</xdr:rowOff>
    </xdr:from>
    <xdr:to>
      <xdr:col>41</xdr:col>
      <xdr:colOff>50800</xdr:colOff>
      <xdr:row>58</xdr:row>
      <xdr:rowOff>78105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96442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102870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93980</xdr:rowOff>
    </xdr:from>
    <xdr:ext cx="53086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3965" y="100380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156210</xdr:rowOff>
    </xdr:from>
    <xdr:to>
      <xdr:col>36</xdr:col>
      <xdr:colOff>165100</xdr:colOff>
      <xdr:row>58</xdr:row>
      <xdr:rowOff>86360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102870</xdr:rowOff>
    </xdr:from>
    <xdr:ext cx="53086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4965" y="97040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12700</xdr:rowOff>
    </xdr:from>
    <xdr:to>
      <xdr:col>55</xdr:col>
      <xdr:colOff>50800</xdr:colOff>
      <xdr:row>57</xdr:row>
      <xdr:rowOff>114300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7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35560</xdr:rowOff>
    </xdr:from>
    <xdr:ext cx="598805" cy="259080"/>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636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170,023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46355</xdr:rowOff>
    </xdr:from>
    <xdr:to>
      <xdr:col>50</xdr:col>
      <xdr:colOff>165100</xdr:colOff>
      <xdr:row>57</xdr:row>
      <xdr:rowOff>147955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164465</xdr:rowOff>
    </xdr:from>
    <xdr:ext cx="594995"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580" y="95942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152,227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19685</xdr:rowOff>
    </xdr:from>
    <xdr:to>
      <xdr:col>46</xdr:col>
      <xdr:colOff>38100</xdr:colOff>
      <xdr:row>58</xdr:row>
      <xdr:rowOff>121285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112395</xdr:rowOff>
    </xdr:from>
    <xdr:ext cx="530860" cy="25527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2965" y="100564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140970</xdr:rowOff>
    </xdr:from>
    <xdr:to>
      <xdr:col>41</xdr:col>
      <xdr:colOff>101600</xdr:colOff>
      <xdr:row>58</xdr:row>
      <xdr:rowOff>71120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87630</xdr:rowOff>
    </xdr:from>
    <xdr:ext cx="594995" cy="25527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580" y="96888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27305</xdr:rowOff>
    </xdr:from>
    <xdr:to>
      <xdr:col>36</xdr:col>
      <xdr:colOff>165100</xdr:colOff>
      <xdr:row>58</xdr:row>
      <xdr:rowOff>128905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120650</xdr:rowOff>
    </xdr:from>
    <xdr:ext cx="530860" cy="25527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4965" y="100647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5110" cy="25527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1820" cy="25527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370" y="12913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1820" cy="25527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456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1820" cy="25527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199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26035</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53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527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144145</xdr:rowOff>
    </xdr:from>
    <xdr:ext cx="598805" cy="255270"/>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26035</xdr:rowOff>
    </xdr:from>
    <xdr:to>
      <xdr:col>55</xdr:col>
      <xdr:colOff>88900</xdr:colOff>
      <xdr:row>70</xdr:row>
      <xdr:rowOff>26035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31115</xdr:rowOff>
    </xdr:from>
    <xdr:to>
      <xdr:col>55</xdr:col>
      <xdr:colOff>0</xdr:colOff>
      <xdr:row>78</xdr:row>
      <xdr:rowOff>88900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04215"/>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18415</xdr:rowOff>
    </xdr:from>
    <xdr:ext cx="534670" cy="255270"/>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06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167005</xdr:rowOff>
    </xdr:from>
    <xdr:to>
      <xdr:col>55</xdr:col>
      <xdr:colOff>50800</xdr:colOff>
      <xdr:row>78</xdr:row>
      <xdr:rowOff>97790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31115</xdr:rowOff>
    </xdr:from>
    <xdr:to>
      <xdr:col>50</xdr:col>
      <xdr:colOff>114300</xdr:colOff>
      <xdr:row>78</xdr:row>
      <xdr:rowOff>83185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0421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23495</xdr:rowOff>
    </xdr:from>
    <xdr:to>
      <xdr:col>50</xdr:col>
      <xdr:colOff>165100</xdr:colOff>
      <xdr:row>78</xdr:row>
      <xdr:rowOff>125095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116205</xdr:rowOff>
    </xdr:from>
    <xdr:ext cx="530860"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4893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83185</xdr:rowOff>
    </xdr:from>
    <xdr:to>
      <xdr:col>45</xdr:col>
      <xdr:colOff>177800</xdr:colOff>
      <xdr:row>78</xdr:row>
      <xdr:rowOff>129540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562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19685</xdr:rowOff>
    </xdr:from>
    <xdr:to>
      <xdr:col>46</xdr:col>
      <xdr:colOff>38100</xdr:colOff>
      <xdr:row>78</xdr:row>
      <xdr:rowOff>121285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137795</xdr:rowOff>
    </xdr:from>
    <xdr:ext cx="53086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167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118745</xdr:rowOff>
    </xdr:from>
    <xdr:to>
      <xdr:col>41</xdr:col>
      <xdr:colOff>50800</xdr:colOff>
      <xdr:row>78</xdr:row>
      <xdr:rowOff>129540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918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33655</xdr:rowOff>
    </xdr:from>
    <xdr:to>
      <xdr:col>41</xdr:col>
      <xdr:colOff>101600</xdr:colOff>
      <xdr:row>78</xdr:row>
      <xdr:rowOff>135255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151765</xdr:rowOff>
    </xdr:from>
    <xdr:ext cx="53086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1819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19685</xdr:rowOff>
    </xdr:from>
    <xdr:to>
      <xdr:col>36</xdr:col>
      <xdr:colOff>165100</xdr:colOff>
      <xdr:row>78</xdr:row>
      <xdr:rowOff>121285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137795</xdr:rowOff>
    </xdr:from>
    <xdr:ext cx="53086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167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38100</xdr:rowOff>
    </xdr:from>
    <xdr:to>
      <xdr:col>55</xdr:col>
      <xdr:colOff>50800</xdr:colOff>
      <xdr:row>78</xdr:row>
      <xdr:rowOff>139700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145415</xdr:rowOff>
    </xdr:from>
    <xdr:ext cx="534670" cy="255270"/>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0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151765</xdr:rowOff>
    </xdr:from>
    <xdr:to>
      <xdr:col>50</xdr:col>
      <xdr:colOff>165100</xdr:colOff>
      <xdr:row>78</xdr:row>
      <xdr:rowOff>81915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98425</xdr:rowOff>
    </xdr:from>
    <xdr:ext cx="530860" cy="25527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1965" y="131286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32385</xdr:rowOff>
    </xdr:from>
    <xdr:to>
      <xdr:col>46</xdr:col>
      <xdr:colOff>38100</xdr:colOff>
      <xdr:row>78</xdr:row>
      <xdr:rowOff>133985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125095</xdr:rowOff>
    </xdr:from>
    <xdr:ext cx="530860" cy="2584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2965" y="134981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78740</xdr:rowOff>
    </xdr:from>
    <xdr:to>
      <xdr:col>41</xdr:col>
      <xdr:colOff>101600</xdr:colOff>
      <xdr:row>79</xdr:row>
      <xdr:rowOff>8890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171450</xdr:rowOff>
    </xdr:from>
    <xdr:ext cx="46609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350" y="135445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67945</xdr:rowOff>
    </xdr:from>
    <xdr:to>
      <xdr:col>36</xdr:col>
      <xdr:colOff>165100</xdr:colOff>
      <xdr:row>78</xdr:row>
      <xdr:rowOff>169545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160655</xdr:rowOff>
    </xdr:from>
    <xdr:ext cx="46609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350" y="135337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5110" cy="25527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1820" cy="25527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1820" cy="25527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1820" cy="25527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66040</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40"/>
          <a:ext cx="127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9555" cy="25527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880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26670</xdr:rowOff>
    </xdr:from>
    <xdr:to>
      <xdr:col>55</xdr:col>
      <xdr:colOff>0</xdr:colOff>
      <xdr:row>96</xdr:row>
      <xdr:rowOff>33020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14420"/>
          <a:ext cx="8382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120650</xdr:rowOff>
    </xdr:from>
    <xdr:ext cx="534670" cy="25527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85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33020</xdr:rowOff>
    </xdr:from>
    <xdr:to>
      <xdr:col>50</xdr:col>
      <xdr:colOff>114300</xdr:colOff>
      <xdr:row>97</xdr:row>
      <xdr:rowOff>107315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92220"/>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81915</xdr:rowOff>
    </xdr:from>
    <xdr:ext cx="53086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1965" y="16712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84455</xdr:rowOff>
    </xdr:from>
    <xdr:to>
      <xdr:col>45</xdr:col>
      <xdr:colOff>177800</xdr:colOff>
      <xdr:row>97</xdr:row>
      <xdr:rowOff>107315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43655"/>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132715</xdr:rowOff>
    </xdr:from>
    <xdr:ext cx="530860" cy="25527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2965" y="164204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84455</xdr:rowOff>
    </xdr:from>
    <xdr:to>
      <xdr:col>41</xdr:col>
      <xdr:colOff>50800</xdr:colOff>
      <xdr:row>97</xdr:row>
      <xdr:rowOff>80645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43655"/>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132080</xdr:rowOff>
    </xdr:from>
    <xdr:ext cx="530860" cy="25527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3965" y="16762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133985</xdr:rowOff>
    </xdr:from>
    <xdr:ext cx="530860" cy="25527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4965" y="164217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147320</xdr:rowOff>
    </xdr:from>
    <xdr:to>
      <xdr:col>55</xdr:col>
      <xdr:colOff>50800</xdr:colOff>
      <xdr:row>95</xdr:row>
      <xdr:rowOff>77470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6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170180</xdr:rowOff>
    </xdr:from>
    <xdr:ext cx="598805"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15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137,165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153670</xdr:rowOff>
    </xdr:from>
    <xdr:to>
      <xdr:col>50</xdr:col>
      <xdr:colOff>165100</xdr:colOff>
      <xdr:row>96</xdr:row>
      <xdr:rowOff>83820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4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100330</xdr:rowOff>
    </xdr:from>
    <xdr:ext cx="530860" cy="25527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1965" y="162166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56515</xdr:rowOff>
    </xdr:from>
    <xdr:to>
      <xdr:col>46</xdr:col>
      <xdr:colOff>38100</xdr:colOff>
      <xdr:row>97</xdr:row>
      <xdr:rowOff>158115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8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149225</xdr:rowOff>
    </xdr:from>
    <xdr:ext cx="53086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2965" y="16779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33655</xdr:rowOff>
    </xdr:from>
    <xdr:to>
      <xdr:col>41</xdr:col>
      <xdr:colOff>101600</xdr:colOff>
      <xdr:row>96</xdr:row>
      <xdr:rowOff>135255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151765</xdr:rowOff>
    </xdr:from>
    <xdr:ext cx="53086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2680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29845</xdr:rowOff>
    </xdr:from>
    <xdr:to>
      <xdr:col>36</xdr:col>
      <xdr:colOff>165100</xdr:colOff>
      <xdr:row>97</xdr:row>
      <xdr:rowOff>132080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122555</xdr:rowOff>
    </xdr:from>
    <xdr:ext cx="530860" cy="25527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753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45110" cy="25527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080" y="6398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1820" cy="25527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91820" cy="25527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255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820" cy="25527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0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48895</xdr:rowOff>
    </xdr:from>
    <xdr:ext cx="249555" cy="259080"/>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399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149225</xdr:rowOff>
    </xdr:from>
    <xdr:ext cx="598805" cy="259080"/>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16510</xdr:rowOff>
    </xdr:from>
    <xdr:to>
      <xdr:col>85</xdr:col>
      <xdr:colOff>127000</xdr:colOff>
      <xdr:row>37</xdr:row>
      <xdr:rowOff>167640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360160"/>
          <a:ext cx="8382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93345</xdr:rowOff>
    </xdr:from>
    <xdr:ext cx="469900" cy="259080"/>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69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114935</xdr:rowOff>
    </xdr:from>
    <xdr:to>
      <xdr:col>85</xdr:col>
      <xdr:colOff>177800</xdr:colOff>
      <xdr:row>38</xdr:row>
      <xdr:rowOff>45085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167640</xdr:rowOff>
    </xdr:from>
    <xdr:to>
      <xdr:col>81</xdr:col>
      <xdr:colOff>50800</xdr:colOff>
      <xdr:row>38</xdr:row>
      <xdr:rowOff>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11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106045</xdr:rowOff>
    </xdr:from>
    <xdr:to>
      <xdr:col>81</xdr:col>
      <xdr:colOff>101600</xdr:colOff>
      <xdr:row>38</xdr:row>
      <xdr:rowOff>36195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52705</xdr:rowOff>
    </xdr:from>
    <xdr:ext cx="466090" cy="25527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350" y="62249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167640</xdr:rowOff>
    </xdr:from>
    <xdr:to>
      <xdr:col>76</xdr:col>
      <xdr:colOff>114300</xdr:colOff>
      <xdr:row>38</xdr:row>
      <xdr:rowOff>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11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36195</xdr:rowOff>
    </xdr:from>
    <xdr:ext cx="46609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350" y="62083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163830</xdr:rowOff>
    </xdr:from>
    <xdr:to>
      <xdr:col>71</xdr:col>
      <xdr:colOff>177800</xdr:colOff>
      <xdr:row>37</xdr:row>
      <xdr:rowOff>167640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074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92710</xdr:rowOff>
    </xdr:from>
    <xdr:to>
      <xdr:col>72</xdr:col>
      <xdr:colOff>38100</xdr:colOff>
      <xdr:row>38</xdr:row>
      <xdr:rowOff>22860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39370</xdr:rowOff>
    </xdr:from>
    <xdr:ext cx="46609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350" y="62115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56515</xdr:rowOff>
    </xdr:from>
    <xdr:to>
      <xdr:col>67</xdr:col>
      <xdr:colOff>101600</xdr:colOff>
      <xdr:row>37</xdr:row>
      <xdr:rowOff>158115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3175</xdr:rowOff>
    </xdr:from>
    <xdr:ext cx="53086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6965" y="6175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137160</xdr:rowOff>
    </xdr:from>
    <xdr:to>
      <xdr:col>85</xdr:col>
      <xdr:colOff>177800</xdr:colOff>
      <xdr:row>37</xdr:row>
      <xdr:rowOff>67310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160020</xdr:rowOff>
    </xdr:from>
    <xdr:ext cx="534670" cy="259080"/>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160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38100</xdr:rowOff>
    </xdr:from>
    <xdr:ext cx="46609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350" y="6553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120650</xdr:rowOff>
    </xdr:from>
    <xdr:to>
      <xdr:col>76</xdr:col>
      <xdr:colOff>165100</xdr:colOff>
      <xdr:row>38</xdr:row>
      <xdr:rowOff>50800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41910</xdr:rowOff>
    </xdr:from>
    <xdr:ext cx="466090" cy="25527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350" y="65570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116840</xdr:rowOff>
    </xdr:from>
    <xdr:to>
      <xdr:col>72</xdr:col>
      <xdr:colOff>38100</xdr:colOff>
      <xdr:row>38</xdr:row>
      <xdr:rowOff>46990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38100</xdr:rowOff>
    </xdr:from>
    <xdr:ext cx="46609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350" y="6553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113030</xdr:rowOff>
    </xdr:from>
    <xdr:to>
      <xdr:col>67</xdr:col>
      <xdr:colOff>101600</xdr:colOff>
      <xdr:row>38</xdr:row>
      <xdr:rowOff>43180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34290</xdr:rowOff>
    </xdr:from>
    <xdr:ext cx="46609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350" y="65493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5110"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144145</xdr:rowOff>
    </xdr:from>
    <xdr:ext cx="245110" cy="25527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9745345"/>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160655</xdr:rowOff>
    </xdr:from>
    <xdr:ext cx="245110" cy="25908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9418955"/>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6350</xdr:rowOff>
    </xdr:from>
    <xdr:ext cx="245110" cy="25527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909320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22225</xdr:rowOff>
    </xdr:from>
    <xdr:ext cx="313055" cy="2584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2945" y="876617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38100</xdr:rowOff>
    </xdr:from>
    <xdr:ext cx="313055" cy="259080"/>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2945" y="843915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54610</xdr:rowOff>
    </xdr:from>
    <xdr:ext cx="313055" cy="25527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2945" y="8112760"/>
          <a:ext cx="3130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99060</xdr:rowOff>
    </xdr:from>
    <xdr:to>
      <xdr:col>85</xdr:col>
      <xdr:colOff>126365</xdr:colOff>
      <xdr:row>59</xdr:row>
      <xdr:rowOff>99060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61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140970</xdr:rowOff>
    </xdr:from>
    <xdr:ext cx="249555" cy="259080"/>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5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99060</xdr:rowOff>
    </xdr:from>
    <xdr:to>
      <xdr:col>86</xdr:col>
      <xdr:colOff>25400</xdr:colOff>
      <xdr:row>59</xdr:row>
      <xdr:rowOff>99060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140970</xdr:rowOff>
    </xdr:from>
    <xdr:ext cx="249555" cy="259080"/>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6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99060</xdr:rowOff>
    </xdr:from>
    <xdr:to>
      <xdr:col>86</xdr:col>
      <xdr:colOff>25400</xdr:colOff>
      <xdr:row>59</xdr:row>
      <xdr:rowOff>99060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99060</xdr:rowOff>
    </xdr:from>
    <xdr:to>
      <xdr:col>85</xdr:col>
      <xdr:colOff>127000</xdr:colOff>
      <xdr:row>59</xdr:row>
      <xdr:rowOff>99060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26670</xdr:rowOff>
    </xdr:from>
    <xdr:ext cx="249555" cy="259080"/>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22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99060</xdr:rowOff>
    </xdr:from>
    <xdr:to>
      <xdr:col>81</xdr:col>
      <xdr:colOff>50800</xdr:colOff>
      <xdr:row>59</xdr:row>
      <xdr:rowOff>99060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48260</xdr:rowOff>
    </xdr:from>
    <xdr:to>
      <xdr:col>81</xdr:col>
      <xdr:colOff>101600</xdr:colOff>
      <xdr:row>59</xdr:row>
      <xdr:rowOff>149860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140970</xdr:rowOff>
    </xdr:from>
    <xdr:ext cx="245745"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840" y="10256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59</xdr:row>
      <xdr:rowOff>99060</xdr:rowOff>
    </xdr:from>
    <xdr:to>
      <xdr:col>76</xdr:col>
      <xdr:colOff>114300</xdr:colOff>
      <xdr:row>59</xdr:row>
      <xdr:rowOff>99060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48260</xdr:rowOff>
    </xdr:from>
    <xdr:to>
      <xdr:col>76</xdr:col>
      <xdr:colOff>165100</xdr:colOff>
      <xdr:row>59</xdr:row>
      <xdr:rowOff>149860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59</xdr:row>
      <xdr:rowOff>140970</xdr:rowOff>
    </xdr:from>
    <xdr:ext cx="245745"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840" y="10256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99060</xdr:rowOff>
    </xdr:from>
    <xdr:to>
      <xdr:col>71</xdr:col>
      <xdr:colOff>177800</xdr:colOff>
      <xdr:row>59</xdr:row>
      <xdr:rowOff>99060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140970</xdr:rowOff>
    </xdr:from>
    <xdr:ext cx="24574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840" y="10256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106045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122555</xdr:rowOff>
    </xdr:from>
    <xdr:ext cx="313690" cy="25527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455" y="852360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83820</xdr:rowOff>
    </xdr:from>
    <xdr:ext cx="249555" cy="259080"/>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9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48260</xdr:rowOff>
    </xdr:from>
    <xdr:to>
      <xdr:col>81</xdr:col>
      <xdr:colOff>101600</xdr:colOff>
      <xdr:row>59</xdr:row>
      <xdr:rowOff>149860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166370</xdr:rowOff>
    </xdr:from>
    <xdr:ext cx="245745" cy="25527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840" y="993902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48260</xdr:rowOff>
    </xdr:from>
    <xdr:to>
      <xdr:col>76</xdr:col>
      <xdr:colOff>165100</xdr:colOff>
      <xdr:row>59</xdr:row>
      <xdr:rowOff>149860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57</xdr:row>
      <xdr:rowOff>166370</xdr:rowOff>
    </xdr:from>
    <xdr:ext cx="245745" cy="25527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840" y="993902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48260</xdr:rowOff>
    </xdr:from>
    <xdr:to>
      <xdr:col>72</xdr:col>
      <xdr:colOff>38100</xdr:colOff>
      <xdr:row>59</xdr:row>
      <xdr:rowOff>149860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166370</xdr:rowOff>
    </xdr:from>
    <xdr:ext cx="245745" cy="25527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840" y="993902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48260</xdr:rowOff>
    </xdr:from>
    <xdr:to>
      <xdr:col>67</xdr:col>
      <xdr:colOff>101600</xdr:colOff>
      <xdr:row>59</xdr:row>
      <xdr:rowOff>149860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140970</xdr:rowOff>
    </xdr:from>
    <xdr:ext cx="245745"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840" y="10256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110" cy="25527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1495" cy="25908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527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1820"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1820"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17780</xdr:rowOff>
    </xdr:from>
    <xdr:to>
      <xdr:col>85</xdr:col>
      <xdr:colOff>126365</xdr:colOff>
      <xdr:row>79</xdr:row>
      <xdr:rowOff>102235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280"/>
          <a:ext cx="1270" cy="1627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106045</xdr:rowOff>
    </xdr:from>
    <xdr:ext cx="534670" cy="259080"/>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102235</xdr:rowOff>
    </xdr:from>
    <xdr:to>
      <xdr:col>86</xdr:col>
      <xdr:colOff>25400</xdr:colOff>
      <xdr:row>79</xdr:row>
      <xdr:rowOff>102235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135890</xdr:rowOff>
    </xdr:from>
    <xdr:ext cx="598805" cy="259080"/>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17780</xdr:rowOff>
    </xdr:from>
    <xdr:to>
      <xdr:col>86</xdr:col>
      <xdr:colOff>25400</xdr:colOff>
      <xdr:row>70</xdr:row>
      <xdr:rowOff>17780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95885</xdr:rowOff>
    </xdr:from>
    <xdr:to>
      <xdr:col>85</xdr:col>
      <xdr:colOff>127000</xdr:colOff>
      <xdr:row>74</xdr:row>
      <xdr:rowOff>100965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78318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74930</xdr:rowOff>
    </xdr:from>
    <xdr:ext cx="534670" cy="255270"/>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1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96520</xdr:rowOff>
    </xdr:from>
    <xdr:to>
      <xdr:col>85</xdr:col>
      <xdr:colOff>177800</xdr:colOff>
      <xdr:row>77</xdr:row>
      <xdr:rowOff>26670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159385</xdr:rowOff>
    </xdr:from>
    <xdr:to>
      <xdr:col>81</xdr:col>
      <xdr:colOff>50800</xdr:colOff>
      <xdr:row>74</xdr:row>
      <xdr:rowOff>95885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67523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34925</xdr:rowOff>
    </xdr:from>
    <xdr:to>
      <xdr:col>81</xdr:col>
      <xdr:colOff>101600</xdr:colOff>
      <xdr:row>76</xdr:row>
      <xdr:rowOff>136525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128270</xdr:rowOff>
    </xdr:from>
    <xdr:ext cx="53086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3965" y="13158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159385</xdr:rowOff>
    </xdr:from>
    <xdr:to>
      <xdr:col>76</xdr:col>
      <xdr:colOff>114300</xdr:colOff>
      <xdr:row>75</xdr:row>
      <xdr:rowOff>65405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675235"/>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55245</xdr:rowOff>
    </xdr:from>
    <xdr:to>
      <xdr:col>76</xdr:col>
      <xdr:colOff>165100</xdr:colOff>
      <xdr:row>76</xdr:row>
      <xdr:rowOff>156845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147955</xdr:rowOff>
    </xdr:from>
    <xdr:ext cx="530860" cy="2584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1781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71120</xdr:rowOff>
    </xdr:from>
    <xdr:to>
      <xdr:col>71</xdr:col>
      <xdr:colOff>177800</xdr:colOff>
      <xdr:row>75</xdr:row>
      <xdr:rowOff>65405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586970"/>
          <a:ext cx="8890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86360</xdr:rowOff>
    </xdr:from>
    <xdr:to>
      <xdr:col>72</xdr:col>
      <xdr:colOff>38100</xdr:colOff>
      <xdr:row>77</xdr:row>
      <xdr:rowOff>15875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6985</xdr:rowOff>
    </xdr:from>
    <xdr:ext cx="530860" cy="25527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5965" y="132086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145415</xdr:rowOff>
    </xdr:from>
    <xdr:to>
      <xdr:col>67</xdr:col>
      <xdr:colOff>101600</xdr:colOff>
      <xdr:row>77</xdr:row>
      <xdr:rowOff>75565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66675</xdr:rowOff>
    </xdr:from>
    <xdr:ext cx="530860" cy="25527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6965" y="132683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50165</xdr:rowOff>
    </xdr:from>
    <xdr:to>
      <xdr:col>85</xdr:col>
      <xdr:colOff>177800</xdr:colOff>
      <xdr:row>74</xdr:row>
      <xdr:rowOff>151765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73025</xdr:rowOff>
    </xdr:from>
    <xdr:ext cx="534670" cy="259080"/>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88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93,074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45085</xdr:rowOff>
    </xdr:from>
    <xdr:to>
      <xdr:col>81</xdr:col>
      <xdr:colOff>101600</xdr:colOff>
      <xdr:row>74</xdr:row>
      <xdr:rowOff>146685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7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163195</xdr:rowOff>
    </xdr:from>
    <xdr:ext cx="53086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3965" y="125075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109220</xdr:rowOff>
    </xdr:from>
    <xdr:to>
      <xdr:col>76</xdr:col>
      <xdr:colOff>165100</xdr:colOff>
      <xdr:row>74</xdr:row>
      <xdr:rowOff>38735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625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72</xdr:row>
      <xdr:rowOff>55245</xdr:rowOff>
    </xdr:from>
    <xdr:ext cx="594995" cy="25527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580" y="123996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101,946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14605</xdr:rowOff>
    </xdr:from>
    <xdr:to>
      <xdr:col>72</xdr:col>
      <xdr:colOff>38100</xdr:colOff>
      <xdr:row>75</xdr:row>
      <xdr:rowOff>116205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132715</xdr:rowOff>
    </xdr:from>
    <xdr:ext cx="530860" cy="25527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5965" y="126485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20320</xdr:rowOff>
    </xdr:from>
    <xdr:to>
      <xdr:col>67</xdr:col>
      <xdr:colOff>101600</xdr:colOff>
      <xdr:row>73</xdr:row>
      <xdr:rowOff>121920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53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71</xdr:row>
      <xdr:rowOff>138430</xdr:rowOff>
    </xdr:from>
    <xdr:ext cx="594995"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580" y="123113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11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1820" cy="25527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370" y="1611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182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1820"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2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5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145415</xdr:rowOff>
    </xdr:from>
    <xdr:ext cx="598805" cy="255270"/>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46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170815</xdr:rowOff>
    </xdr:from>
    <xdr:to>
      <xdr:col>85</xdr:col>
      <xdr:colOff>127000</xdr:colOff>
      <xdr:row>97</xdr:row>
      <xdr:rowOff>146685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30015"/>
          <a:ext cx="8382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153670</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8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177800</xdr:colOff>
      <xdr:row>97</xdr:row>
      <xdr:rowOff>105410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146685</xdr:rowOff>
    </xdr:from>
    <xdr:to>
      <xdr:col>81</xdr:col>
      <xdr:colOff>50800</xdr:colOff>
      <xdr:row>98</xdr:row>
      <xdr:rowOff>137795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77335"/>
          <a:ext cx="8890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118745</xdr:rowOff>
    </xdr:from>
    <xdr:ext cx="53086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3965" y="164064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73025</xdr:rowOff>
    </xdr:from>
    <xdr:to>
      <xdr:col>76</xdr:col>
      <xdr:colOff>114300</xdr:colOff>
      <xdr:row>98</xdr:row>
      <xdr:rowOff>137795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87512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86995</xdr:rowOff>
    </xdr:from>
    <xdr:ext cx="530860" cy="25527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3747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73025</xdr:rowOff>
    </xdr:from>
    <xdr:to>
      <xdr:col>71</xdr:col>
      <xdr:colOff>177800</xdr:colOff>
      <xdr:row>98</xdr:row>
      <xdr:rowOff>130175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7512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71120</xdr:rowOff>
    </xdr:from>
    <xdr:ext cx="53086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596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39370</xdr:rowOff>
    </xdr:from>
    <xdr:ext cx="53086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6965" y="16498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120650</xdr:rowOff>
    </xdr:from>
    <xdr:to>
      <xdr:col>85</xdr:col>
      <xdr:colOff>177800</xdr:colOff>
      <xdr:row>97</xdr:row>
      <xdr:rowOff>50165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79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143510</xdr:rowOff>
    </xdr:from>
    <xdr:ext cx="534670" cy="25527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312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50,888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95885</xdr:rowOff>
    </xdr:from>
    <xdr:to>
      <xdr:col>81</xdr:col>
      <xdr:colOff>101600</xdr:colOff>
      <xdr:row>98</xdr:row>
      <xdr:rowOff>26035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17780</xdr:rowOff>
    </xdr:from>
    <xdr:ext cx="530860" cy="25527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3965" y="168198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86995</xdr:rowOff>
    </xdr:from>
    <xdr:to>
      <xdr:col>76</xdr:col>
      <xdr:colOff>165100</xdr:colOff>
      <xdr:row>99</xdr:row>
      <xdr:rowOff>17780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89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8255</xdr:rowOff>
    </xdr:from>
    <xdr:ext cx="530860" cy="25527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4965" y="169818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22225</xdr:rowOff>
    </xdr:from>
    <xdr:to>
      <xdr:col>72</xdr:col>
      <xdr:colOff>38100</xdr:colOff>
      <xdr:row>98</xdr:row>
      <xdr:rowOff>123825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2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114935</xdr:rowOff>
    </xdr:from>
    <xdr:ext cx="530860"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5965" y="169170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18,734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79375</xdr:rowOff>
    </xdr:from>
    <xdr:to>
      <xdr:col>67</xdr:col>
      <xdr:colOff>101600</xdr:colOff>
      <xdr:row>99</xdr:row>
      <xdr:rowOff>9525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8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635</xdr:rowOff>
    </xdr:from>
    <xdr:ext cx="53086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6965" y="169741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110" cy="25527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27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27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27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505" y="514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40640</xdr:rowOff>
    </xdr:from>
    <xdr:to>
      <xdr:col>116</xdr:col>
      <xdr:colOff>62865</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590"/>
          <a:ext cx="127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270"/>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158750</xdr:rowOff>
    </xdr:from>
    <xdr:ext cx="534670" cy="259080"/>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40640</xdr:rowOff>
    </xdr:from>
    <xdr:to>
      <xdr:col>116</xdr:col>
      <xdr:colOff>152400</xdr:colOff>
      <xdr:row>31</xdr:row>
      <xdr:rowOff>40640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85090</xdr:rowOff>
    </xdr:from>
    <xdr:to>
      <xdr:col>116</xdr:col>
      <xdr:colOff>63500</xdr:colOff>
      <xdr:row>38</xdr:row>
      <xdr:rowOff>111125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0019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122555</xdr:rowOff>
    </xdr:from>
    <xdr:ext cx="469900" cy="255270"/>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75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99695</xdr:rowOff>
    </xdr:from>
    <xdr:to>
      <xdr:col>116</xdr:col>
      <xdr:colOff>114300</xdr:colOff>
      <xdr:row>38</xdr:row>
      <xdr:rowOff>29845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111125</xdr:rowOff>
    </xdr:from>
    <xdr:to>
      <xdr:col>111</xdr:col>
      <xdr:colOff>177800</xdr:colOff>
      <xdr:row>38</xdr:row>
      <xdr:rowOff>118110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262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146050</xdr:rowOff>
    </xdr:from>
    <xdr:to>
      <xdr:col>112</xdr:col>
      <xdr:colOff>38100</xdr:colOff>
      <xdr:row>38</xdr:row>
      <xdr:rowOff>76200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92710</xdr:rowOff>
    </xdr:from>
    <xdr:ext cx="466090"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350" y="62649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118110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332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157480</xdr:rowOff>
    </xdr:from>
    <xdr:to>
      <xdr:col>107</xdr:col>
      <xdr:colOff>101600</xdr:colOff>
      <xdr:row>38</xdr:row>
      <xdr:rowOff>87630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104140</xdr:rowOff>
    </xdr:from>
    <xdr:ext cx="46609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2763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160020</xdr:rowOff>
    </xdr:from>
    <xdr:to>
      <xdr:col>102</xdr:col>
      <xdr:colOff>165100</xdr:colOff>
      <xdr:row>38</xdr:row>
      <xdr:rowOff>90170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106680</xdr:rowOff>
    </xdr:from>
    <xdr:ext cx="46609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350" y="6278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166370</xdr:rowOff>
    </xdr:from>
    <xdr:to>
      <xdr:col>98</xdr:col>
      <xdr:colOff>38100</xdr:colOff>
      <xdr:row>38</xdr:row>
      <xdr:rowOff>95885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1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112395</xdr:rowOff>
    </xdr:from>
    <xdr:ext cx="466090" cy="25527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350" y="62845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34290</xdr:rowOff>
    </xdr:from>
    <xdr:to>
      <xdr:col>116</xdr:col>
      <xdr:colOff>114300</xdr:colOff>
      <xdr:row>38</xdr:row>
      <xdr:rowOff>135890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120650</xdr:rowOff>
    </xdr:from>
    <xdr:ext cx="469900" cy="255270"/>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643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60325</xdr:rowOff>
    </xdr:from>
    <xdr:to>
      <xdr:col>112</xdr:col>
      <xdr:colOff>38100</xdr:colOff>
      <xdr:row>38</xdr:row>
      <xdr:rowOff>161925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153035</xdr:rowOff>
    </xdr:from>
    <xdr:ext cx="46609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350" y="66681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67310</xdr:rowOff>
    </xdr:from>
    <xdr:to>
      <xdr:col>107</xdr:col>
      <xdr:colOff>101600</xdr:colOff>
      <xdr:row>38</xdr:row>
      <xdr:rowOff>168910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160020</xdr:rowOff>
    </xdr:from>
    <xdr:ext cx="37846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5070" y="6675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574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840" y="669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5745"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840" y="669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110" cy="25908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527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27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42545</xdr:rowOff>
    </xdr:from>
    <xdr:to>
      <xdr:col>116</xdr:col>
      <xdr:colOff>62865</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04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160655</xdr:rowOff>
    </xdr:from>
    <xdr:ext cx="534670" cy="259080"/>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42545</xdr:rowOff>
    </xdr:from>
    <xdr:to>
      <xdr:col>116</xdr:col>
      <xdr:colOff>152400</xdr:colOff>
      <xdr:row>50</xdr:row>
      <xdr:rowOff>42545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40640</xdr:rowOff>
    </xdr:from>
    <xdr:to>
      <xdr:col>116</xdr:col>
      <xdr:colOff>63500</xdr:colOff>
      <xdr:row>59</xdr:row>
      <xdr:rowOff>42545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5619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19685</xdr:rowOff>
    </xdr:from>
    <xdr:ext cx="469900" cy="255270"/>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33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168275</xdr:rowOff>
    </xdr:from>
    <xdr:to>
      <xdr:col>116</xdr:col>
      <xdr:colOff>114300</xdr:colOff>
      <xdr:row>58</xdr:row>
      <xdr:rowOff>98425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38100</xdr:rowOff>
    </xdr:from>
    <xdr:to>
      <xdr:col>111</xdr:col>
      <xdr:colOff>177800</xdr:colOff>
      <xdr:row>59</xdr:row>
      <xdr:rowOff>40640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536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140335</xdr:rowOff>
    </xdr:from>
    <xdr:to>
      <xdr:col>112</xdr:col>
      <xdr:colOff>38100</xdr:colOff>
      <xdr:row>58</xdr:row>
      <xdr:rowOff>70485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86995</xdr:rowOff>
    </xdr:from>
    <xdr:ext cx="466090" cy="25527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350" y="96881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10795</xdr:rowOff>
    </xdr:from>
    <xdr:to>
      <xdr:col>107</xdr:col>
      <xdr:colOff>50800</xdr:colOff>
      <xdr:row>59</xdr:row>
      <xdr:rowOff>38100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9954895"/>
          <a:ext cx="8890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xdr:rowOff>
    </xdr:from>
    <xdr:to>
      <xdr:col>107</xdr:col>
      <xdr:colOff>101600</xdr:colOff>
      <xdr:row>58</xdr:row>
      <xdr:rowOff>107315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50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123825</xdr:rowOff>
    </xdr:from>
    <xdr:ext cx="466090" cy="25527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350" y="97250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10795</xdr:rowOff>
    </xdr:from>
    <xdr:to>
      <xdr:col>102</xdr:col>
      <xdr:colOff>114300</xdr:colOff>
      <xdr:row>59</xdr:row>
      <xdr:rowOff>34925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9954895"/>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162560</xdr:rowOff>
    </xdr:from>
    <xdr:to>
      <xdr:col>102</xdr:col>
      <xdr:colOff>165100</xdr:colOff>
      <xdr:row>58</xdr:row>
      <xdr:rowOff>92710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83820</xdr:rowOff>
    </xdr:from>
    <xdr:ext cx="46609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350" y="10027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160020</xdr:rowOff>
    </xdr:from>
    <xdr:to>
      <xdr:col>98</xdr:col>
      <xdr:colOff>38100</xdr:colOff>
      <xdr:row>58</xdr:row>
      <xdr:rowOff>90170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106680</xdr:rowOff>
    </xdr:from>
    <xdr:ext cx="46609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350" y="9707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163195</xdr:rowOff>
    </xdr:from>
    <xdr:to>
      <xdr:col>116</xdr:col>
      <xdr:colOff>114300</xdr:colOff>
      <xdr:row>59</xdr:row>
      <xdr:rowOff>93345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78105</xdr:rowOff>
    </xdr:from>
    <xdr:ext cx="313690" cy="255270"/>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220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161290</xdr:rowOff>
    </xdr:from>
    <xdr:to>
      <xdr:col>112</xdr:col>
      <xdr:colOff>38100</xdr:colOff>
      <xdr:row>59</xdr:row>
      <xdr:rowOff>91440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59</xdr:row>
      <xdr:rowOff>82550</xdr:rowOff>
    </xdr:from>
    <xdr:ext cx="37846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158750</xdr:rowOff>
    </xdr:from>
    <xdr:to>
      <xdr:col>107</xdr:col>
      <xdr:colOff>101600</xdr:colOff>
      <xdr:row>59</xdr:row>
      <xdr:rowOff>88900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80010</xdr:rowOff>
    </xdr:from>
    <xdr:ext cx="37846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70" y="10195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132080</xdr:rowOff>
    </xdr:from>
    <xdr:to>
      <xdr:col>102</xdr:col>
      <xdr:colOff>165100</xdr:colOff>
      <xdr:row>58</xdr:row>
      <xdr:rowOff>61595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04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78105</xdr:rowOff>
    </xdr:from>
    <xdr:ext cx="466090" cy="25527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350" y="96793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155575</xdr:rowOff>
    </xdr:from>
    <xdr:to>
      <xdr:col>98</xdr:col>
      <xdr:colOff>38100</xdr:colOff>
      <xdr:row>59</xdr:row>
      <xdr:rowOff>86360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99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76835</xdr:rowOff>
    </xdr:from>
    <xdr:ext cx="378460" cy="25527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70" y="1019238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075" cy="22161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5110" cy="25527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527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3370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527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527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527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820" cy="25527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57150</xdr:rowOff>
    </xdr:from>
    <xdr:to>
      <xdr:col>116</xdr:col>
      <xdr:colOff>62865</xdr:colOff>
      <xdr:row>77</xdr:row>
      <xdr:rowOff>151130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65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154940</xdr:rowOff>
    </xdr:from>
    <xdr:ext cx="534670" cy="255270"/>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5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151130</xdr:rowOff>
    </xdr:from>
    <xdr:to>
      <xdr:col>116</xdr:col>
      <xdr:colOff>152400</xdr:colOff>
      <xdr:row>77</xdr:row>
      <xdr:rowOff>151130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3810</xdr:rowOff>
    </xdr:from>
    <xdr:ext cx="534670" cy="259080"/>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57150</xdr:rowOff>
    </xdr:from>
    <xdr:to>
      <xdr:col>116</xdr:col>
      <xdr:colOff>152400</xdr:colOff>
      <xdr:row>70</xdr:row>
      <xdr:rowOff>57150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86995</xdr:rowOff>
    </xdr:from>
    <xdr:to>
      <xdr:col>116</xdr:col>
      <xdr:colOff>63500</xdr:colOff>
      <xdr:row>74</xdr:row>
      <xdr:rowOff>144145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77429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43815</xdr:rowOff>
    </xdr:from>
    <xdr:ext cx="534670" cy="255270"/>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11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64770</xdr:rowOff>
    </xdr:from>
    <xdr:to>
      <xdr:col>116</xdr:col>
      <xdr:colOff>114300</xdr:colOff>
      <xdr:row>74</xdr:row>
      <xdr:rowOff>166370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144145</xdr:rowOff>
    </xdr:from>
    <xdr:to>
      <xdr:col>111</xdr:col>
      <xdr:colOff>177800</xdr:colOff>
      <xdr:row>74</xdr:row>
      <xdr:rowOff>150495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8314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15875</xdr:rowOff>
    </xdr:from>
    <xdr:to>
      <xdr:col>112</xdr:col>
      <xdr:colOff>38100</xdr:colOff>
      <xdr:row>73</xdr:row>
      <xdr:rowOff>117475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133985</xdr:rowOff>
    </xdr:from>
    <xdr:ext cx="530860" cy="25527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5965" y="123069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150495</xdr:rowOff>
    </xdr:from>
    <xdr:to>
      <xdr:col>107</xdr:col>
      <xdr:colOff>50800</xdr:colOff>
      <xdr:row>75</xdr:row>
      <xdr:rowOff>29210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377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149860</xdr:rowOff>
    </xdr:from>
    <xdr:to>
      <xdr:col>107</xdr:col>
      <xdr:colOff>101600</xdr:colOff>
      <xdr:row>73</xdr:row>
      <xdr:rowOff>80010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96520</xdr:rowOff>
    </xdr:from>
    <xdr:ext cx="53086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6965" y="12269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29210</xdr:rowOff>
    </xdr:from>
    <xdr:to>
      <xdr:col>102</xdr:col>
      <xdr:colOff>114300</xdr:colOff>
      <xdr:row>75</xdr:row>
      <xdr:rowOff>46355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879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26035</xdr:rowOff>
    </xdr:from>
    <xdr:to>
      <xdr:col>102</xdr:col>
      <xdr:colOff>165100</xdr:colOff>
      <xdr:row>73</xdr:row>
      <xdr:rowOff>127635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144145</xdr:rowOff>
    </xdr:from>
    <xdr:ext cx="530860" cy="25527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23170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32385</xdr:rowOff>
    </xdr:from>
    <xdr:to>
      <xdr:col>98</xdr:col>
      <xdr:colOff>38100</xdr:colOff>
      <xdr:row>73</xdr:row>
      <xdr:rowOff>133985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150495</xdr:rowOff>
    </xdr:from>
    <xdr:ext cx="53086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2323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36195</xdr:rowOff>
    </xdr:from>
    <xdr:to>
      <xdr:col>116</xdr:col>
      <xdr:colOff>114300</xdr:colOff>
      <xdr:row>74</xdr:row>
      <xdr:rowOff>137795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2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59055</xdr:rowOff>
    </xdr:from>
    <xdr:ext cx="534670" cy="259080"/>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74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93345</xdr:rowOff>
    </xdr:from>
    <xdr:to>
      <xdr:col>112</xdr:col>
      <xdr:colOff>38100</xdr:colOff>
      <xdr:row>75</xdr:row>
      <xdr:rowOff>23495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14605</xdr:rowOff>
    </xdr:from>
    <xdr:ext cx="53086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5965" y="128733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49,817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99695</xdr:rowOff>
    </xdr:from>
    <xdr:to>
      <xdr:col>107</xdr:col>
      <xdr:colOff>101600</xdr:colOff>
      <xdr:row>75</xdr:row>
      <xdr:rowOff>29845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8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20955</xdr:rowOff>
    </xdr:from>
    <xdr:ext cx="530860" cy="25527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6965" y="128797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49,517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149225</xdr:rowOff>
    </xdr:from>
    <xdr:to>
      <xdr:col>102</xdr:col>
      <xdr:colOff>165100</xdr:colOff>
      <xdr:row>75</xdr:row>
      <xdr:rowOff>79375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3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70485</xdr:rowOff>
    </xdr:from>
    <xdr:ext cx="53086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7965" y="129292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47,372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167005</xdr:rowOff>
    </xdr:from>
    <xdr:to>
      <xdr:col>98</xdr:col>
      <xdr:colOff>38100</xdr:colOff>
      <xdr:row>75</xdr:row>
      <xdr:rowOff>97790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54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88265</xdr:rowOff>
    </xdr:from>
    <xdr:ext cx="530860" cy="255270"/>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8965" y="129470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161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527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527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74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74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R6年度の歳出決算総額は、住民一人当たり1,028,362円となっている。主な構成項目としては、物件費、補助費等、普通建設事業費が挙げられる。</a:t>
          </a:r>
        </a:p>
        <a:p>
          <a:r>
            <a:rPr kumimoji="1" lang="ja-JP" altLang="en-US" sz="1200">
              <a:latin typeface="ＭＳ Ｐゴシック"/>
              <a:ea typeface="ＭＳ Ｐゴシック"/>
            </a:rPr>
            <a:t>　物件費の住民一人当たり決算額は232,573円で、近年増加傾向が続いている。R6年度は、主にふるさと納税の増収に伴う委託料等の必要経費が大きく増加したほか、能登半島地震による被災家屋等の公費解体に要する経費が影響し、類似団体平均を大きく上回っている。</a:t>
          </a:r>
        </a:p>
        <a:p>
          <a:r>
            <a:rPr kumimoji="1" lang="ja-JP" altLang="en-US" sz="1200">
              <a:latin typeface="ＭＳ Ｐゴシック"/>
              <a:ea typeface="ＭＳ Ｐゴシック"/>
            </a:rPr>
            <a:t>　補助費等の住民一人当たり決算額は179,978円で、ケーブルテレビ事業の事業譲渡に伴う補助金のほか、一部事務組合への負担金や下水道事業への繰出金が高水準で推移していることが影響し、類似団体平均を上回っている。</a:t>
          </a:r>
        </a:p>
        <a:p>
          <a:r>
            <a:rPr kumimoji="1" lang="ja-JP" altLang="en-US" sz="1200">
              <a:latin typeface="ＭＳ Ｐゴシック"/>
              <a:ea typeface="ＭＳ Ｐゴシック"/>
            </a:rPr>
            <a:t>　普通建設事業費の住民一人当たり決算額は170,023円で、前年度から続く小学校統合に伴う校舎改修工事等に加え、町民センター改修工事等の大型事業が集中したことにより、類似団体平均を上回っている。</a:t>
          </a:r>
        </a:p>
        <a:p>
          <a:r>
            <a:rPr kumimoji="1" lang="ja-JP" altLang="en-US" sz="1200">
              <a:latin typeface="ＭＳ Ｐゴシック"/>
              <a:ea typeface="ＭＳ Ｐゴシック"/>
            </a:rPr>
            <a:t>　このほか、公債費では、前年度の決算剰余金を活用した多額の繰上償還を実施したことにより類似団体平均を上回る結果となっている。なお、繰上償還を控除した場合の住民一人当たり決算額は63,270円で類似団体平均並となる。今後、小学校統合事業等の大型事業や能登半島地震に伴う災害復旧事業等に対する償還が本格化するほか、近年の金利情勢による利子の増などによる、公債費負担の増加が見込まれるため、大型事業が単一年度に集中しないよう年度間の平準化を図ることや、交付税算入率の高い有利な地方債を選択するなど、将来負担の過度な圧迫につながらない財政運営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石川県宝達志水町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11,822
11,588
111.51
13,483,702
12,157,296
1,084,743
5,431,547
6,961,699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3550" cy="25527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355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355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3550" cy="25527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27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125730</xdr:rowOff>
    </xdr:from>
    <xdr:to>
      <xdr:col>24</xdr:col>
      <xdr:colOff>62865</xdr:colOff>
      <xdr:row>38</xdr:row>
      <xdr:rowOff>91440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78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95250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91440</xdr:rowOff>
    </xdr:from>
    <xdr:to>
      <xdr:col>24</xdr:col>
      <xdr:colOff>152400</xdr:colOff>
      <xdr:row>38</xdr:row>
      <xdr:rowOff>91440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72390</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125730</xdr:rowOff>
    </xdr:from>
    <xdr:to>
      <xdr:col>24</xdr:col>
      <xdr:colOff>152400</xdr:colOff>
      <xdr:row>29</xdr:row>
      <xdr:rowOff>125730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146050</xdr:rowOff>
    </xdr:from>
    <xdr:to>
      <xdr:col>24</xdr:col>
      <xdr:colOff>63500</xdr:colOff>
      <xdr:row>34</xdr:row>
      <xdr:rowOff>157480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753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82550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3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104140</xdr:rowOff>
    </xdr:from>
    <xdr:to>
      <xdr:col>24</xdr:col>
      <xdr:colOff>114300</xdr:colOff>
      <xdr:row>36</xdr:row>
      <xdr:rowOff>34290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146050</xdr:rowOff>
    </xdr:from>
    <xdr:to>
      <xdr:col>19</xdr:col>
      <xdr:colOff>177800</xdr:colOff>
      <xdr:row>35</xdr:row>
      <xdr:rowOff>69850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753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52070</xdr:rowOff>
    </xdr:from>
    <xdr:ext cx="466090" cy="25527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42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69850</xdr:rowOff>
    </xdr:from>
    <xdr:to>
      <xdr:col>15</xdr:col>
      <xdr:colOff>50800</xdr:colOff>
      <xdr:row>35</xdr:row>
      <xdr:rowOff>124460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06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163830</xdr:rowOff>
    </xdr:from>
    <xdr:to>
      <xdr:col>15</xdr:col>
      <xdr:colOff>101600</xdr:colOff>
      <xdr:row>36</xdr:row>
      <xdr:rowOff>93980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85090</xdr:rowOff>
    </xdr:from>
    <xdr:ext cx="46609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572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95885</xdr:rowOff>
    </xdr:from>
    <xdr:to>
      <xdr:col>10</xdr:col>
      <xdr:colOff>114300</xdr:colOff>
      <xdr:row>35</xdr:row>
      <xdr:rowOff>124460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66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116840</xdr:rowOff>
    </xdr:from>
    <xdr:ext cx="46609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890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118110</xdr:rowOff>
    </xdr:from>
    <xdr:ext cx="46609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90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106680</xdr:rowOff>
    </xdr:from>
    <xdr:to>
      <xdr:col>24</xdr:col>
      <xdr:colOff>114300</xdr:colOff>
      <xdr:row>35</xdr:row>
      <xdr:rowOff>36830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129540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87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95250</xdr:rowOff>
    </xdr:from>
    <xdr:to>
      <xdr:col>20</xdr:col>
      <xdr:colOff>38100</xdr:colOff>
      <xdr:row>35</xdr:row>
      <xdr:rowOff>25400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2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42545</xdr:rowOff>
    </xdr:from>
    <xdr:ext cx="466090" cy="25527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7003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19050</xdr:rowOff>
    </xdr:from>
    <xdr:to>
      <xdr:col>15</xdr:col>
      <xdr:colOff>101600</xdr:colOff>
      <xdr:row>35</xdr:row>
      <xdr:rowOff>120650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137160</xdr:rowOff>
    </xdr:from>
    <xdr:ext cx="46609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7950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73660</xdr:rowOff>
    </xdr:from>
    <xdr:to>
      <xdr:col>10</xdr:col>
      <xdr:colOff>165100</xdr:colOff>
      <xdr:row>36</xdr:row>
      <xdr:rowOff>3810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20320</xdr:rowOff>
    </xdr:from>
    <xdr:ext cx="466090" cy="25527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496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45085</xdr:rowOff>
    </xdr:from>
    <xdr:to>
      <xdr:col>6</xdr:col>
      <xdr:colOff>38100</xdr:colOff>
      <xdr:row>35</xdr:row>
      <xdr:rowOff>146685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163195</xdr:rowOff>
    </xdr:from>
    <xdr:ext cx="46609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8210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511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1820" cy="25527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745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820"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18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820" cy="25527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93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820"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1820" cy="25908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40640</xdr:rowOff>
    </xdr:from>
    <xdr:to>
      <xdr:col>24</xdr:col>
      <xdr:colOff>62865</xdr:colOff>
      <xdr:row>58</xdr:row>
      <xdr:rowOff>77470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90"/>
          <a:ext cx="127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81280</xdr:rowOff>
    </xdr:from>
    <xdr:ext cx="534670" cy="259080"/>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77470</xdr:rowOff>
    </xdr:from>
    <xdr:to>
      <xdr:col>24</xdr:col>
      <xdr:colOff>152400</xdr:colOff>
      <xdr:row>58</xdr:row>
      <xdr:rowOff>77470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158750</xdr:rowOff>
    </xdr:from>
    <xdr:ext cx="598805" cy="259080"/>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40640</xdr:rowOff>
    </xdr:from>
    <xdr:to>
      <xdr:col>24</xdr:col>
      <xdr:colOff>152400</xdr:colOff>
      <xdr:row>51</xdr:row>
      <xdr:rowOff>40640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7620</xdr:rowOff>
    </xdr:from>
    <xdr:to>
      <xdr:col>24</xdr:col>
      <xdr:colOff>63500</xdr:colOff>
      <xdr:row>56</xdr:row>
      <xdr:rowOff>101600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437370"/>
          <a:ext cx="8382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34925</xdr:rowOff>
    </xdr:from>
    <xdr:ext cx="598805" cy="259080"/>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61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101600</xdr:rowOff>
    </xdr:from>
    <xdr:to>
      <xdr:col>19</xdr:col>
      <xdr:colOff>177800</xdr:colOff>
      <xdr:row>57</xdr:row>
      <xdr:rowOff>114935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02800"/>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98425</xdr:rowOff>
    </xdr:from>
    <xdr:to>
      <xdr:col>20</xdr:col>
      <xdr:colOff>38100</xdr:colOff>
      <xdr:row>57</xdr:row>
      <xdr:rowOff>29210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19685</xdr:rowOff>
    </xdr:from>
    <xdr:ext cx="594995" cy="25527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580" y="97923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114935</xdr:rowOff>
    </xdr:from>
    <xdr:to>
      <xdr:col>15</xdr:col>
      <xdr:colOff>50800</xdr:colOff>
      <xdr:row>57</xdr:row>
      <xdr:rowOff>132715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8758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113030</xdr:rowOff>
    </xdr:from>
    <xdr:to>
      <xdr:col>15</xdr:col>
      <xdr:colOff>101600</xdr:colOff>
      <xdr:row>57</xdr:row>
      <xdr:rowOff>43180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59690</xdr:rowOff>
    </xdr:from>
    <xdr:ext cx="594995"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580" y="94894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154940</xdr:rowOff>
    </xdr:from>
    <xdr:to>
      <xdr:col>10</xdr:col>
      <xdr:colOff>114300</xdr:colOff>
      <xdr:row>57</xdr:row>
      <xdr:rowOff>132715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84690"/>
          <a:ext cx="8890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121920</xdr:rowOff>
    </xdr:from>
    <xdr:to>
      <xdr:col>10</xdr:col>
      <xdr:colOff>165100</xdr:colOff>
      <xdr:row>57</xdr:row>
      <xdr:rowOff>52070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68580</xdr:rowOff>
    </xdr:from>
    <xdr:ext cx="59499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580" y="94983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160020</xdr:rowOff>
    </xdr:from>
    <xdr:to>
      <xdr:col>6</xdr:col>
      <xdr:colOff>38100</xdr:colOff>
      <xdr:row>55</xdr:row>
      <xdr:rowOff>90170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106680</xdr:rowOff>
    </xdr:from>
    <xdr:ext cx="594995"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580" y="91935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128270</xdr:rowOff>
    </xdr:from>
    <xdr:to>
      <xdr:col>24</xdr:col>
      <xdr:colOff>114300</xdr:colOff>
      <xdr:row>55</xdr:row>
      <xdr:rowOff>58420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38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151130</xdr:rowOff>
    </xdr:from>
    <xdr:ext cx="598805" cy="259080"/>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237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237,965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50800</xdr:rowOff>
    </xdr:from>
    <xdr:to>
      <xdr:col>20</xdr:col>
      <xdr:colOff>38100</xdr:colOff>
      <xdr:row>56</xdr:row>
      <xdr:rowOff>152400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168910</xdr:rowOff>
    </xdr:from>
    <xdr:ext cx="594995" cy="25527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580" y="94272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64135</xdr:rowOff>
    </xdr:from>
    <xdr:to>
      <xdr:col>15</xdr:col>
      <xdr:colOff>101600</xdr:colOff>
      <xdr:row>57</xdr:row>
      <xdr:rowOff>166370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36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156845</xdr:rowOff>
    </xdr:from>
    <xdr:ext cx="594995" cy="25527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580" y="992949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81915</xdr:rowOff>
    </xdr:from>
    <xdr:to>
      <xdr:col>10</xdr:col>
      <xdr:colOff>165100</xdr:colOff>
      <xdr:row>58</xdr:row>
      <xdr:rowOff>12065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3175</xdr:rowOff>
    </xdr:from>
    <xdr:ext cx="53086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1965" y="99472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104140</xdr:rowOff>
    </xdr:from>
    <xdr:to>
      <xdr:col>6</xdr:col>
      <xdr:colOff>38100</xdr:colOff>
      <xdr:row>56</xdr:row>
      <xdr:rowOff>34290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3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25400</xdr:rowOff>
    </xdr:from>
    <xdr:ext cx="594995" cy="259080"/>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580" y="96266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192,803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216,318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820" cy="25527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827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1820" cy="25527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3705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1820" cy="25527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913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1820" cy="25527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456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1820" cy="25527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9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3810</xdr:rowOff>
    </xdr:from>
    <xdr:to>
      <xdr:col>24</xdr:col>
      <xdr:colOff>62865</xdr:colOff>
      <xdr:row>79</xdr:row>
      <xdr:rowOff>27940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760"/>
          <a:ext cx="1270" cy="1395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31750</xdr:rowOff>
    </xdr:from>
    <xdr:ext cx="598805" cy="25527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30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27940</xdr:rowOff>
    </xdr:from>
    <xdr:to>
      <xdr:col>24</xdr:col>
      <xdr:colOff>152400</xdr:colOff>
      <xdr:row>79</xdr:row>
      <xdr:rowOff>27940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121920</xdr:rowOff>
    </xdr:from>
    <xdr:ext cx="598805" cy="25527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9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71</xdr:row>
      <xdr:rowOff>3810</xdr:rowOff>
    </xdr:from>
    <xdr:to>
      <xdr:col>24</xdr:col>
      <xdr:colOff>152400</xdr:colOff>
      <xdr:row>71</xdr:row>
      <xdr:rowOff>3810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63500</xdr:rowOff>
    </xdr:from>
    <xdr:to>
      <xdr:col>24</xdr:col>
      <xdr:colOff>63500</xdr:colOff>
      <xdr:row>76</xdr:row>
      <xdr:rowOff>133350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93700"/>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598805" cy="25527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98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38735</xdr:rowOff>
    </xdr:from>
    <xdr:to>
      <xdr:col>24</xdr:col>
      <xdr:colOff>114300</xdr:colOff>
      <xdr:row>76</xdr:row>
      <xdr:rowOff>140335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133350</xdr:rowOff>
    </xdr:from>
    <xdr:to>
      <xdr:col>19</xdr:col>
      <xdr:colOff>177800</xdr:colOff>
      <xdr:row>77</xdr:row>
      <xdr:rowOff>76200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635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87630</xdr:rowOff>
    </xdr:from>
    <xdr:ext cx="594995" cy="25527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2892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160655</xdr:rowOff>
    </xdr:from>
    <xdr:to>
      <xdr:col>15</xdr:col>
      <xdr:colOff>50800</xdr:colOff>
      <xdr:row>77</xdr:row>
      <xdr:rowOff>76200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19405"/>
          <a:ext cx="8890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35560</xdr:rowOff>
    </xdr:from>
    <xdr:ext cx="59499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4086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160655</xdr:rowOff>
    </xdr:from>
    <xdr:to>
      <xdr:col>10</xdr:col>
      <xdr:colOff>114300</xdr:colOff>
      <xdr:row>77</xdr:row>
      <xdr:rowOff>121920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19405"/>
          <a:ext cx="889000" cy="304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102870</xdr:rowOff>
    </xdr:from>
    <xdr:ext cx="59499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3045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73025</xdr:rowOff>
    </xdr:from>
    <xdr:to>
      <xdr:col>6</xdr:col>
      <xdr:colOff>38100</xdr:colOff>
      <xdr:row>79</xdr:row>
      <xdr:rowOff>3175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166370</xdr:rowOff>
    </xdr:from>
    <xdr:ext cx="594995" cy="25527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5394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12700</xdr:rowOff>
    </xdr:from>
    <xdr:to>
      <xdr:col>24</xdr:col>
      <xdr:colOff>114300</xdr:colOff>
      <xdr:row>76</xdr:row>
      <xdr:rowOff>114300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35560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94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195,838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82550</xdr:rowOff>
    </xdr:from>
    <xdr:to>
      <xdr:col>20</xdr:col>
      <xdr:colOff>38100</xdr:colOff>
      <xdr:row>77</xdr:row>
      <xdr:rowOff>12700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29210</xdr:rowOff>
    </xdr:from>
    <xdr:ext cx="594995" cy="25527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8879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25400</xdr:rowOff>
    </xdr:from>
    <xdr:to>
      <xdr:col>15</xdr:col>
      <xdr:colOff>101600</xdr:colOff>
      <xdr:row>77</xdr:row>
      <xdr:rowOff>127000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143510</xdr:rowOff>
    </xdr:from>
    <xdr:ext cx="594995" cy="25527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0022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175,690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109855</xdr:rowOff>
    </xdr:from>
    <xdr:to>
      <xdr:col>10</xdr:col>
      <xdr:colOff>165100</xdr:colOff>
      <xdr:row>76</xdr:row>
      <xdr:rowOff>40640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68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56515</xdr:rowOff>
    </xdr:from>
    <xdr:ext cx="594995"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74381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203,976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71120</xdr:rowOff>
    </xdr:from>
    <xdr:to>
      <xdr:col>6</xdr:col>
      <xdr:colOff>38100</xdr:colOff>
      <xdr:row>78</xdr:row>
      <xdr:rowOff>1270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17780</xdr:rowOff>
    </xdr:from>
    <xdr:ext cx="594995" cy="25527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0479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27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603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820" cy="25527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820"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820"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4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56515</xdr:rowOff>
    </xdr:from>
    <xdr:to>
      <xdr:col>24</xdr:col>
      <xdr:colOff>63500</xdr:colOff>
      <xdr:row>96</xdr:row>
      <xdr:rowOff>68580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5658465"/>
          <a:ext cx="838200" cy="869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139065</xdr:rowOff>
    </xdr:from>
    <xdr:ext cx="534670" cy="25908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68580</xdr:rowOff>
    </xdr:from>
    <xdr:to>
      <xdr:col>19</xdr:col>
      <xdr:colOff>177800</xdr:colOff>
      <xdr:row>96</xdr:row>
      <xdr:rowOff>130810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52778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124460</xdr:rowOff>
    </xdr:from>
    <xdr:ext cx="53086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29965" y="167551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49530</xdr:rowOff>
    </xdr:from>
    <xdr:to>
      <xdr:col>15</xdr:col>
      <xdr:colOff>50800</xdr:colOff>
      <xdr:row>96</xdr:row>
      <xdr:rowOff>130810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50873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3086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0965" y="16777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49530</xdr:rowOff>
    </xdr:from>
    <xdr:to>
      <xdr:col>10</xdr:col>
      <xdr:colOff>114300</xdr:colOff>
      <xdr:row>97</xdr:row>
      <xdr:rowOff>120650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08730"/>
          <a:ext cx="889000" cy="242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159385</xdr:rowOff>
    </xdr:from>
    <xdr:ext cx="530860" cy="2584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1965" y="167900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78105</xdr:rowOff>
    </xdr:from>
    <xdr:ext cx="530860" cy="25527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2965" y="16880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91</xdr:row>
      <xdr:rowOff>6350</xdr:rowOff>
    </xdr:from>
    <xdr:to>
      <xdr:col>24</xdr:col>
      <xdr:colOff>114300</xdr:colOff>
      <xdr:row>91</xdr:row>
      <xdr:rowOff>107315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5608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130175</xdr:rowOff>
    </xdr:from>
    <xdr:ext cx="598805"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560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159,908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17780</xdr:rowOff>
    </xdr:from>
    <xdr:to>
      <xdr:col>20</xdr:col>
      <xdr:colOff>38100</xdr:colOff>
      <xdr:row>96</xdr:row>
      <xdr:rowOff>119380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7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135890</xdr:rowOff>
    </xdr:from>
    <xdr:ext cx="53086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29965" y="162521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80010</xdr:rowOff>
    </xdr:from>
    <xdr:to>
      <xdr:col>15</xdr:col>
      <xdr:colOff>101600</xdr:colOff>
      <xdr:row>97</xdr:row>
      <xdr:rowOff>10160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26670</xdr:rowOff>
    </xdr:from>
    <xdr:ext cx="53086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0965" y="163144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170180</xdr:rowOff>
    </xdr:from>
    <xdr:to>
      <xdr:col>10</xdr:col>
      <xdr:colOff>165100</xdr:colOff>
      <xdr:row>96</xdr:row>
      <xdr:rowOff>100330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116840</xdr:rowOff>
    </xdr:from>
    <xdr:ext cx="53086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1965" y="162331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69215</xdr:rowOff>
    </xdr:from>
    <xdr:to>
      <xdr:col>6</xdr:col>
      <xdr:colOff>38100</xdr:colOff>
      <xdr:row>97</xdr:row>
      <xdr:rowOff>170815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15875</xdr:rowOff>
    </xdr:from>
    <xdr:ext cx="530860"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2965" y="164750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110"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355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3550" cy="25527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3550"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3550"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3550" cy="25527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140335</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285"/>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86995</xdr:rowOff>
    </xdr:from>
    <xdr:ext cx="469900" cy="25527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4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140335</xdr:rowOff>
    </xdr:from>
    <xdr:to>
      <xdr:col>55</xdr:col>
      <xdr:colOff>88900</xdr:colOff>
      <xdr:row>31</xdr:row>
      <xdr:rowOff>140335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72390</xdr:rowOff>
    </xdr:from>
    <xdr:to>
      <xdr:col>55</xdr:col>
      <xdr:colOff>0</xdr:colOff>
      <xdr:row>37</xdr:row>
      <xdr:rowOff>73660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160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133350</xdr:rowOff>
    </xdr:from>
    <xdr:ext cx="378460" cy="25527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7000"/>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154940</xdr:rowOff>
    </xdr:from>
    <xdr:to>
      <xdr:col>55</xdr:col>
      <xdr:colOff>50800</xdr:colOff>
      <xdr:row>38</xdr:row>
      <xdr:rowOff>85090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73660</xdr:rowOff>
    </xdr:from>
    <xdr:to>
      <xdr:col>50</xdr:col>
      <xdr:colOff>114300</xdr:colOff>
      <xdr:row>37</xdr:row>
      <xdr:rowOff>98425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41731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139700</xdr:rowOff>
    </xdr:from>
    <xdr:to>
      <xdr:col>50</xdr:col>
      <xdr:colOff>165100</xdr:colOff>
      <xdr:row>38</xdr:row>
      <xdr:rowOff>69850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60960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70" y="6576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98425</xdr:rowOff>
    </xdr:from>
    <xdr:to>
      <xdr:col>45</xdr:col>
      <xdr:colOff>177800</xdr:colOff>
      <xdr:row>38</xdr:row>
      <xdr:rowOff>5080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44207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158115</xdr:rowOff>
    </xdr:from>
    <xdr:to>
      <xdr:col>46</xdr:col>
      <xdr:colOff>38100</xdr:colOff>
      <xdr:row>38</xdr:row>
      <xdr:rowOff>88265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79375</xdr:rowOff>
    </xdr:from>
    <xdr:ext cx="378460" cy="2584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70" y="65944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170815</xdr:rowOff>
    </xdr:from>
    <xdr:to>
      <xdr:col>41</xdr:col>
      <xdr:colOff>50800</xdr:colOff>
      <xdr:row>38</xdr:row>
      <xdr:rowOff>5080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144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xdr:rowOff>
    </xdr:from>
    <xdr:to>
      <xdr:col>41</xdr:col>
      <xdr:colOff>101600</xdr:colOff>
      <xdr:row>38</xdr:row>
      <xdr:rowOff>107950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99060</xdr:rowOff>
    </xdr:from>
    <xdr:ext cx="378460" cy="25527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70" y="661416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69215</xdr:rowOff>
    </xdr:from>
    <xdr:to>
      <xdr:col>36</xdr:col>
      <xdr:colOff>165100</xdr:colOff>
      <xdr:row>37</xdr:row>
      <xdr:rowOff>170815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15875</xdr:rowOff>
    </xdr:from>
    <xdr:ext cx="37846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1880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21590</xdr:rowOff>
    </xdr:from>
    <xdr:to>
      <xdr:col>55</xdr:col>
      <xdr:colOff>50800</xdr:colOff>
      <xdr:row>37</xdr:row>
      <xdr:rowOff>123190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44450</xdr:rowOff>
    </xdr:from>
    <xdr:ext cx="378460" cy="25908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166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22860</xdr:rowOff>
    </xdr:from>
    <xdr:to>
      <xdr:col>50</xdr:col>
      <xdr:colOff>165100</xdr:colOff>
      <xdr:row>37</xdr:row>
      <xdr:rowOff>124460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140970</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6141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47625</xdr:rowOff>
    </xdr:from>
    <xdr:to>
      <xdr:col>46</xdr:col>
      <xdr:colOff>38100</xdr:colOff>
      <xdr:row>37</xdr:row>
      <xdr:rowOff>149225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35</xdr:row>
      <xdr:rowOff>166370</xdr:rowOff>
    </xdr:from>
    <xdr:ext cx="378460" cy="25527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616712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125730</xdr:rowOff>
    </xdr:from>
    <xdr:to>
      <xdr:col>41</xdr:col>
      <xdr:colOff>101600</xdr:colOff>
      <xdr:row>38</xdr:row>
      <xdr:rowOff>55880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72390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244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120650</xdr:rowOff>
    </xdr:from>
    <xdr:to>
      <xdr:col>36</xdr:col>
      <xdr:colOff>165100</xdr:colOff>
      <xdr:row>38</xdr:row>
      <xdr:rowOff>50165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64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41275</xdr:rowOff>
    </xdr:from>
    <xdr:ext cx="378460" cy="25527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655637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5110" cy="25527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1820" cy="25527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370" y="9484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1820" cy="25527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370" y="9027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1820" cy="25527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370" y="8569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527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49530</xdr:rowOff>
    </xdr:from>
    <xdr:to>
      <xdr:col>54</xdr:col>
      <xdr:colOff>189865</xdr:colOff>
      <xdr:row>58</xdr:row>
      <xdr:rowOff>93980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80"/>
          <a:ext cx="1270" cy="1244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97790</xdr:rowOff>
    </xdr:from>
    <xdr:ext cx="534670" cy="255270"/>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8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93980</xdr:rowOff>
    </xdr:from>
    <xdr:to>
      <xdr:col>55</xdr:col>
      <xdr:colOff>88900</xdr:colOff>
      <xdr:row>58</xdr:row>
      <xdr:rowOff>93980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8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167640</xdr:rowOff>
    </xdr:from>
    <xdr:ext cx="598805" cy="255270"/>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9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49530</xdr:rowOff>
    </xdr:from>
    <xdr:to>
      <xdr:col>55</xdr:col>
      <xdr:colOff>88900</xdr:colOff>
      <xdr:row>51</xdr:row>
      <xdr:rowOff>49530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156210</xdr:rowOff>
    </xdr:from>
    <xdr:to>
      <xdr:col>55</xdr:col>
      <xdr:colOff>0</xdr:colOff>
      <xdr:row>58</xdr:row>
      <xdr:rowOff>6350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2886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90170</xdr:rowOff>
    </xdr:from>
    <xdr:ext cx="534670" cy="259080"/>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67310</xdr:rowOff>
    </xdr:from>
    <xdr:to>
      <xdr:col>55</xdr:col>
      <xdr:colOff>50800</xdr:colOff>
      <xdr:row>57</xdr:row>
      <xdr:rowOff>168910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125730</xdr:rowOff>
    </xdr:from>
    <xdr:to>
      <xdr:col>50</xdr:col>
      <xdr:colOff>114300</xdr:colOff>
      <xdr:row>57</xdr:row>
      <xdr:rowOff>156210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983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67945</xdr:rowOff>
    </xdr:from>
    <xdr:to>
      <xdr:col>50</xdr:col>
      <xdr:colOff>165100</xdr:colOff>
      <xdr:row>57</xdr:row>
      <xdr:rowOff>169545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14605</xdr:rowOff>
    </xdr:from>
    <xdr:ext cx="530860"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1965" y="9615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125730</xdr:rowOff>
    </xdr:from>
    <xdr:to>
      <xdr:col>45</xdr:col>
      <xdr:colOff>177800</xdr:colOff>
      <xdr:row>57</xdr:row>
      <xdr:rowOff>164465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9838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79375</xdr:rowOff>
    </xdr:from>
    <xdr:to>
      <xdr:col>46</xdr:col>
      <xdr:colOff>38100</xdr:colOff>
      <xdr:row>58</xdr:row>
      <xdr:rowOff>9525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xdr:rowOff>
    </xdr:from>
    <xdr:ext cx="530860"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2965" y="99447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164465</xdr:rowOff>
    </xdr:from>
    <xdr:to>
      <xdr:col>41</xdr:col>
      <xdr:colOff>50800</xdr:colOff>
      <xdr:row>57</xdr:row>
      <xdr:rowOff>165100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371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83185</xdr:rowOff>
    </xdr:from>
    <xdr:to>
      <xdr:col>41</xdr:col>
      <xdr:colOff>101600</xdr:colOff>
      <xdr:row>58</xdr:row>
      <xdr:rowOff>13335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29845</xdr:rowOff>
    </xdr:from>
    <xdr:ext cx="530860" cy="25527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3965" y="96310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93345</xdr:rowOff>
    </xdr:from>
    <xdr:to>
      <xdr:col>36</xdr:col>
      <xdr:colOff>165100</xdr:colOff>
      <xdr:row>58</xdr:row>
      <xdr:rowOff>23495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40640</xdr:rowOff>
    </xdr:from>
    <xdr:ext cx="530860" cy="25527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4965" y="96418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127000</xdr:rowOff>
    </xdr:from>
    <xdr:to>
      <xdr:col>55</xdr:col>
      <xdr:colOff>50800</xdr:colOff>
      <xdr:row>58</xdr:row>
      <xdr:rowOff>57150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45720</xdr:rowOff>
    </xdr:from>
    <xdr:ext cx="534670" cy="259080"/>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18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29,138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105410</xdr:rowOff>
    </xdr:from>
    <xdr:to>
      <xdr:col>50</xdr:col>
      <xdr:colOff>165100</xdr:colOff>
      <xdr:row>58</xdr:row>
      <xdr:rowOff>35560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26670</xdr:rowOff>
    </xdr:from>
    <xdr:ext cx="53086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1965" y="9970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74930</xdr:rowOff>
    </xdr:from>
    <xdr:to>
      <xdr:col>46</xdr:col>
      <xdr:colOff>38100</xdr:colOff>
      <xdr:row>58</xdr:row>
      <xdr:rowOff>5080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21590</xdr:rowOff>
    </xdr:from>
    <xdr:ext cx="530860"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2965" y="9622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40,540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113665</xdr:rowOff>
    </xdr:from>
    <xdr:to>
      <xdr:col>41</xdr:col>
      <xdr:colOff>101600</xdr:colOff>
      <xdr:row>58</xdr:row>
      <xdr:rowOff>43815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34925</xdr:rowOff>
    </xdr:from>
    <xdr:ext cx="53086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3965" y="99790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114300</xdr:rowOff>
    </xdr:from>
    <xdr:to>
      <xdr:col>36</xdr:col>
      <xdr:colOff>165100</xdr:colOff>
      <xdr:row>58</xdr:row>
      <xdr:rowOff>44450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35560</xdr:rowOff>
    </xdr:from>
    <xdr:ext cx="53086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4965" y="9979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27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156845</xdr:rowOff>
    </xdr:from>
    <xdr:to>
      <xdr:col>54</xdr:col>
      <xdr:colOff>189865</xdr:colOff>
      <xdr:row>78</xdr:row>
      <xdr:rowOff>146050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345"/>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149860</xdr:rowOff>
    </xdr:from>
    <xdr:ext cx="469900" cy="259080"/>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2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146050</xdr:rowOff>
    </xdr:from>
    <xdr:to>
      <xdr:col>55</xdr:col>
      <xdr:colOff>88900</xdr:colOff>
      <xdr:row>78</xdr:row>
      <xdr:rowOff>146050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103505</xdr:rowOff>
    </xdr:from>
    <xdr:ext cx="534670" cy="259080"/>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156845</xdr:rowOff>
    </xdr:from>
    <xdr:to>
      <xdr:col>55</xdr:col>
      <xdr:colOff>88900</xdr:colOff>
      <xdr:row>70</xdr:row>
      <xdr:rowOff>156845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156845</xdr:rowOff>
    </xdr:from>
    <xdr:to>
      <xdr:col>55</xdr:col>
      <xdr:colOff>0</xdr:colOff>
      <xdr:row>77</xdr:row>
      <xdr:rowOff>158750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187045"/>
          <a:ext cx="8382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112395</xdr:rowOff>
    </xdr:from>
    <xdr:ext cx="534670" cy="255270"/>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114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89535</xdr:rowOff>
    </xdr:from>
    <xdr:to>
      <xdr:col>55</xdr:col>
      <xdr:colOff>50800</xdr:colOff>
      <xdr:row>77</xdr:row>
      <xdr:rowOff>19685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97790</xdr:rowOff>
    </xdr:from>
    <xdr:to>
      <xdr:col>50</xdr:col>
      <xdr:colOff>114300</xdr:colOff>
      <xdr:row>76</xdr:row>
      <xdr:rowOff>156845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12799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58420</xdr:rowOff>
    </xdr:from>
    <xdr:to>
      <xdr:col>50</xdr:col>
      <xdr:colOff>165100</xdr:colOff>
      <xdr:row>76</xdr:row>
      <xdr:rowOff>160020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5080</xdr:rowOff>
    </xdr:from>
    <xdr:ext cx="530860"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1965" y="12863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97790</xdr:rowOff>
    </xdr:from>
    <xdr:to>
      <xdr:col>45</xdr:col>
      <xdr:colOff>177800</xdr:colOff>
      <xdr:row>76</xdr:row>
      <xdr:rowOff>137795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2799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87630</xdr:rowOff>
    </xdr:from>
    <xdr:to>
      <xdr:col>46</xdr:col>
      <xdr:colOff>38100</xdr:colOff>
      <xdr:row>76</xdr:row>
      <xdr:rowOff>17780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34290</xdr:rowOff>
    </xdr:from>
    <xdr:ext cx="530860"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2965" y="127215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73660</xdr:rowOff>
    </xdr:from>
    <xdr:to>
      <xdr:col>41</xdr:col>
      <xdr:colOff>50800</xdr:colOff>
      <xdr:row>76</xdr:row>
      <xdr:rowOff>137795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0386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10160</xdr:rowOff>
    </xdr:from>
    <xdr:to>
      <xdr:col>41</xdr:col>
      <xdr:colOff>101600</xdr:colOff>
      <xdr:row>76</xdr:row>
      <xdr:rowOff>111760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128270</xdr:rowOff>
    </xdr:from>
    <xdr:ext cx="53086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3965" y="12815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85090</xdr:rowOff>
    </xdr:from>
    <xdr:to>
      <xdr:col>36</xdr:col>
      <xdr:colOff>165100</xdr:colOff>
      <xdr:row>76</xdr:row>
      <xdr:rowOff>15240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31750</xdr:rowOff>
    </xdr:from>
    <xdr:ext cx="530860" cy="25527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4965" y="127190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107950</xdr:rowOff>
    </xdr:from>
    <xdr:to>
      <xdr:col>55</xdr:col>
      <xdr:colOff>50800</xdr:colOff>
      <xdr:row>78</xdr:row>
      <xdr:rowOff>38100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86360</xdr:rowOff>
    </xdr:from>
    <xdr:ext cx="534670" cy="255270"/>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880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106045</xdr:rowOff>
    </xdr:from>
    <xdr:to>
      <xdr:col>50</xdr:col>
      <xdr:colOff>165100</xdr:colOff>
      <xdr:row>77</xdr:row>
      <xdr:rowOff>36195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1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27305</xdr:rowOff>
    </xdr:from>
    <xdr:ext cx="53086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1965" y="13228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46355</xdr:rowOff>
    </xdr:from>
    <xdr:to>
      <xdr:col>46</xdr:col>
      <xdr:colOff>38100</xdr:colOff>
      <xdr:row>76</xdr:row>
      <xdr:rowOff>147955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07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139065</xdr:rowOff>
    </xdr:from>
    <xdr:ext cx="530860"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2965" y="131692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86995</xdr:rowOff>
    </xdr:from>
    <xdr:to>
      <xdr:col>41</xdr:col>
      <xdr:colOff>101600</xdr:colOff>
      <xdr:row>77</xdr:row>
      <xdr:rowOff>17780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17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8255</xdr:rowOff>
    </xdr:from>
    <xdr:ext cx="530860" cy="25527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3965" y="132099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22860</xdr:rowOff>
    </xdr:from>
    <xdr:to>
      <xdr:col>36</xdr:col>
      <xdr:colOff>165100</xdr:colOff>
      <xdr:row>76</xdr:row>
      <xdr:rowOff>124460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115570</xdr:rowOff>
    </xdr:from>
    <xdr:ext cx="53086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4965" y="13145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5110" cy="25527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1820" cy="25527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1820" cy="25527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1820" cy="25527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158750</xdr:rowOff>
    </xdr:from>
    <xdr:to>
      <xdr:col>54</xdr:col>
      <xdr:colOff>189865</xdr:colOff>
      <xdr:row>98</xdr:row>
      <xdr:rowOff>3175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700"/>
          <a:ext cx="127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4670" cy="25527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0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105410</xdr:rowOff>
    </xdr:from>
    <xdr:ext cx="598805"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59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135255</xdr:rowOff>
    </xdr:from>
    <xdr:to>
      <xdr:col>55</xdr:col>
      <xdr:colOff>0</xdr:colOff>
      <xdr:row>96</xdr:row>
      <xdr:rowOff>86995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23005"/>
          <a:ext cx="8382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47625</xdr:rowOff>
    </xdr:from>
    <xdr:ext cx="53467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6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135255</xdr:rowOff>
    </xdr:from>
    <xdr:to>
      <xdr:col>50</xdr:col>
      <xdr:colOff>114300</xdr:colOff>
      <xdr:row>96</xdr:row>
      <xdr:rowOff>46355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23005"/>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7620</xdr:rowOff>
    </xdr:from>
    <xdr:ext cx="530860" cy="25527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6382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46355</xdr:rowOff>
    </xdr:from>
    <xdr:to>
      <xdr:col>45</xdr:col>
      <xdr:colOff>177800</xdr:colOff>
      <xdr:row>96</xdr:row>
      <xdr:rowOff>94615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0555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154940</xdr:rowOff>
    </xdr:from>
    <xdr:ext cx="530860" cy="25527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6141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94615</xdr:rowOff>
    </xdr:from>
    <xdr:to>
      <xdr:col>41</xdr:col>
      <xdr:colOff>50800</xdr:colOff>
      <xdr:row>97</xdr:row>
      <xdr:rowOff>15875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5381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31115</xdr:rowOff>
    </xdr:from>
    <xdr:ext cx="530860" cy="25527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6617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69850</xdr:rowOff>
    </xdr:from>
    <xdr:ext cx="53086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3576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36195</xdr:rowOff>
    </xdr:from>
    <xdr:to>
      <xdr:col>55</xdr:col>
      <xdr:colOff>50800</xdr:colOff>
      <xdr:row>96</xdr:row>
      <xdr:rowOff>137795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59055</xdr:rowOff>
    </xdr:from>
    <xdr:ext cx="534670"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46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86,549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84455</xdr:rowOff>
    </xdr:from>
    <xdr:to>
      <xdr:col>50</xdr:col>
      <xdr:colOff>165100</xdr:colOff>
      <xdr:row>96</xdr:row>
      <xdr:rowOff>14605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94</xdr:row>
      <xdr:rowOff>31115</xdr:rowOff>
    </xdr:from>
    <xdr:ext cx="594995" cy="25527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580" y="161474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167005</xdr:rowOff>
    </xdr:from>
    <xdr:to>
      <xdr:col>46</xdr:col>
      <xdr:colOff>38100</xdr:colOff>
      <xdr:row>96</xdr:row>
      <xdr:rowOff>97790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54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113665</xdr:rowOff>
    </xdr:from>
    <xdr:ext cx="530860" cy="2584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622996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43815</xdr:rowOff>
    </xdr:from>
    <xdr:to>
      <xdr:col>41</xdr:col>
      <xdr:colOff>101600</xdr:colOff>
      <xdr:row>96</xdr:row>
      <xdr:rowOff>145415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161925</xdr:rowOff>
    </xdr:from>
    <xdr:ext cx="53086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62782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136525</xdr:rowOff>
    </xdr:from>
    <xdr:to>
      <xdr:col>36</xdr:col>
      <xdr:colOff>165100</xdr:colOff>
      <xdr:row>97</xdr:row>
      <xdr:rowOff>66675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9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57785</xdr:rowOff>
    </xdr:from>
    <xdr:ext cx="530860"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66884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110" cy="25527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080" y="6969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27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1820"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820" cy="25527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135255</xdr:rowOff>
    </xdr:from>
    <xdr:to>
      <xdr:col>85</xdr:col>
      <xdr:colOff>126365</xdr:colOff>
      <xdr:row>39</xdr:row>
      <xdr:rowOff>75565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755"/>
          <a:ext cx="127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79375</xdr:rowOff>
    </xdr:from>
    <xdr:ext cx="534670" cy="2584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9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75565</xdr:rowOff>
    </xdr:from>
    <xdr:to>
      <xdr:col>86</xdr:col>
      <xdr:colOff>25400</xdr:colOff>
      <xdr:row>39</xdr:row>
      <xdr:rowOff>75565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81915</xdr:rowOff>
    </xdr:from>
    <xdr:ext cx="534670" cy="259080"/>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135255</xdr:rowOff>
    </xdr:from>
    <xdr:to>
      <xdr:col>86</xdr:col>
      <xdr:colOff>25400</xdr:colOff>
      <xdr:row>30</xdr:row>
      <xdr:rowOff>135255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92710</xdr:rowOff>
    </xdr:from>
    <xdr:to>
      <xdr:col>85</xdr:col>
      <xdr:colOff>127000</xdr:colOff>
      <xdr:row>38</xdr:row>
      <xdr:rowOff>109855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60781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159385</xdr:rowOff>
    </xdr:from>
    <xdr:ext cx="534670" cy="2584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136525</xdr:rowOff>
    </xdr:from>
    <xdr:to>
      <xdr:col>85</xdr:col>
      <xdr:colOff>177800</xdr:colOff>
      <xdr:row>38</xdr:row>
      <xdr:rowOff>66675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8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92710</xdr:rowOff>
    </xdr:from>
    <xdr:to>
      <xdr:col>81</xdr:col>
      <xdr:colOff>50800</xdr:colOff>
      <xdr:row>38</xdr:row>
      <xdr:rowOff>141605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6078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153670</xdr:rowOff>
    </xdr:from>
    <xdr:to>
      <xdr:col>81</xdr:col>
      <xdr:colOff>101600</xdr:colOff>
      <xdr:row>38</xdr:row>
      <xdr:rowOff>83820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100330</xdr:rowOff>
    </xdr:from>
    <xdr:ext cx="530860" cy="255270"/>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3965" y="62725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141605</xdr:rowOff>
    </xdr:from>
    <xdr:to>
      <xdr:col>76</xdr:col>
      <xdr:colOff>114300</xdr:colOff>
      <xdr:row>38</xdr:row>
      <xdr:rowOff>161925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6567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118745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135255</xdr:rowOff>
    </xdr:from>
    <xdr:ext cx="530860" cy="25527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4965" y="63074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161925</xdr:rowOff>
    </xdr:from>
    <xdr:to>
      <xdr:col>71</xdr:col>
      <xdr:colOff>177800</xdr:colOff>
      <xdr:row>38</xdr:row>
      <xdr:rowOff>163830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6770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117475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133985</xdr:rowOff>
    </xdr:from>
    <xdr:ext cx="530860" cy="25527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5965" y="63061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132715</xdr:rowOff>
    </xdr:from>
    <xdr:to>
      <xdr:col>67</xdr:col>
      <xdr:colOff>101600</xdr:colOff>
      <xdr:row>38</xdr:row>
      <xdr:rowOff>63500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79375</xdr:rowOff>
    </xdr:from>
    <xdr:ext cx="530860" cy="2584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6965" y="62515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59055</xdr:rowOff>
    </xdr:from>
    <xdr:to>
      <xdr:col>85</xdr:col>
      <xdr:colOff>177800</xdr:colOff>
      <xdr:row>38</xdr:row>
      <xdr:rowOff>160655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37465</xdr:rowOff>
    </xdr:from>
    <xdr:ext cx="534670" cy="259080"/>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52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25,583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41910</xdr:rowOff>
    </xdr:from>
    <xdr:to>
      <xdr:col>81</xdr:col>
      <xdr:colOff>101600</xdr:colOff>
      <xdr:row>38</xdr:row>
      <xdr:rowOff>143510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134620</xdr:rowOff>
    </xdr:from>
    <xdr:ext cx="530860" cy="25527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3965" y="6649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90805</xdr:rowOff>
    </xdr:from>
    <xdr:to>
      <xdr:col>76</xdr:col>
      <xdr:colOff>165100</xdr:colOff>
      <xdr:row>39</xdr:row>
      <xdr:rowOff>20955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12065</xdr:rowOff>
    </xdr:from>
    <xdr:ext cx="53086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4965" y="66986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111125</xdr:rowOff>
    </xdr:from>
    <xdr:to>
      <xdr:col>72</xdr:col>
      <xdr:colOff>38100</xdr:colOff>
      <xdr:row>39</xdr:row>
      <xdr:rowOff>41275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32385</xdr:rowOff>
    </xdr:from>
    <xdr:ext cx="530860" cy="25527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5965" y="67189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113030</xdr:rowOff>
    </xdr:from>
    <xdr:to>
      <xdr:col>67</xdr:col>
      <xdr:colOff>101600</xdr:colOff>
      <xdr:row>39</xdr:row>
      <xdr:rowOff>43180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34290</xdr:rowOff>
    </xdr:from>
    <xdr:ext cx="530860"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6965" y="67208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5110" cy="25908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35560</xdr:rowOff>
    </xdr:from>
    <xdr:ext cx="591820" cy="2590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1820" cy="25527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1820"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1820"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1990" cy="25527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17780</xdr:rowOff>
    </xdr:from>
    <xdr:to>
      <xdr:col>85</xdr:col>
      <xdr:colOff>126365</xdr:colOff>
      <xdr:row>58</xdr:row>
      <xdr:rowOff>125095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730"/>
          <a:ext cx="127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128905</xdr:rowOff>
    </xdr:from>
    <xdr:ext cx="534670" cy="25908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3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125095</xdr:rowOff>
    </xdr:from>
    <xdr:to>
      <xdr:col>86</xdr:col>
      <xdr:colOff>25400</xdr:colOff>
      <xdr:row>58</xdr:row>
      <xdr:rowOff>125095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9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135890</xdr:rowOff>
    </xdr:from>
    <xdr:ext cx="598805" cy="259080"/>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6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17780</xdr:rowOff>
    </xdr:from>
    <xdr:to>
      <xdr:col>86</xdr:col>
      <xdr:colOff>25400</xdr:colOff>
      <xdr:row>51</xdr:row>
      <xdr:rowOff>17780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105410</xdr:rowOff>
    </xdr:from>
    <xdr:to>
      <xdr:col>85</xdr:col>
      <xdr:colOff>127000</xdr:colOff>
      <xdr:row>57</xdr:row>
      <xdr:rowOff>160655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7806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118745</xdr:rowOff>
    </xdr:from>
    <xdr:ext cx="598805" cy="259080"/>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8913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140335</xdr:rowOff>
    </xdr:from>
    <xdr:to>
      <xdr:col>85</xdr:col>
      <xdr:colOff>177800</xdr:colOff>
      <xdr:row>58</xdr:row>
      <xdr:rowOff>70485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160655</xdr:rowOff>
    </xdr:from>
    <xdr:to>
      <xdr:col>81</xdr:col>
      <xdr:colOff>50800</xdr:colOff>
      <xdr:row>58</xdr:row>
      <xdr:rowOff>100965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33305"/>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105410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96520</xdr:rowOff>
    </xdr:from>
    <xdr:ext cx="530860" cy="25908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3965" y="100406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92710</xdr:rowOff>
    </xdr:from>
    <xdr:to>
      <xdr:col>76</xdr:col>
      <xdr:colOff>114300</xdr:colOff>
      <xdr:row>58</xdr:row>
      <xdr:rowOff>100965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368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24130</xdr:rowOff>
    </xdr:from>
    <xdr:to>
      <xdr:col>76</xdr:col>
      <xdr:colOff>165100</xdr:colOff>
      <xdr:row>58</xdr:row>
      <xdr:rowOff>125730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142240</xdr:rowOff>
    </xdr:from>
    <xdr:ext cx="530860"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4965" y="9743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92710</xdr:rowOff>
    </xdr:from>
    <xdr:to>
      <xdr:col>71</xdr:col>
      <xdr:colOff>177800</xdr:colOff>
      <xdr:row>58</xdr:row>
      <xdr:rowOff>107315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1003681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138430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154940</xdr:rowOff>
    </xdr:from>
    <xdr:ext cx="530860" cy="25527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5965" y="97561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27940</xdr:rowOff>
    </xdr:from>
    <xdr:to>
      <xdr:col>67</xdr:col>
      <xdr:colOff>101600</xdr:colOff>
      <xdr:row>58</xdr:row>
      <xdr:rowOff>129540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146050</xdr:rowOff>
    </xdr:from>
    <xdr:ext cx="530860" cy="25527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6965" y="97472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54610</xdr:rowOff>
    </xdr:from>
    <xdr:to>
      <xdr:col>85</xdr:col>
      <xdr:colOff>177800</xdr:colOff>
      <xdr:row>57</xdr:row>
      <xdr:rowOff>156210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77470</xdr:rowOff>
    </xdr:from>
    <xdr:ext cx="598805" cy="255270"/>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786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148,027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109855</xdr:rowOff>
    </xdr:from>
    <xdr:to>
      <xdr:col>81</xdr:col>
      <xdr:colOff>101600</xdr:colOff>
      <xdr:row>58</xdr:row>
      <xdr:rowOff>40640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82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56</xdr:row>
      <xdr:rowOff>56515</xdr:rowOff>
    </xdr:from>
    <xdr:ext cx="594995" cy="2584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580" y="965771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50165</xdr:rowOff>
    </xdr:from>
    <xdr:to>
      <xdr:col>76</xdr:col>
      <xdr:colOff>165100</xdr:colOff>
      <xdr:row>58</xdr:row>
      <xdr:rowOff>151765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143510</xdr:rowOff>
    </xdr:from>
    <xdr:ext cx="530860" cy="25527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4965" y="100876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41910</xdr:rowOff>
    </xdr:from>
    <xdr:to>
      <xdr:col>72</xdr:col>
      <xdr:colOff>38100</xdr:colOff>
      <xdr:row>58</xdr:row>
      <xdr:rowOff>143510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134620</xdr:rowOff>
    </xdr:from>
    <xdr:ext cx="530860" cy="25527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5965" y="10078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56515</xdr:rowOff>
    </xdr:from>
    <xdr:to>
      <xdr:col>67</xdr:col>
      <xdr:colOff>101600</xdr:colOff>
      <xdr:row>58</xdr:row>
      <xdr:rowOff>158115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0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149860</xdr:rowOff>
    </xdr:from>
    <xdr:ext cx="53086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6965" y="10093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56,838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5110" cy="25527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080" y="13256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1820" cy="25527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111760</xdr:rowOff>
    </xdr:from>
    <xdr:ext cx="591820" cy="25527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370" y="12113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0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48895</xdr:rowOff>
    </xdr:from>
    <xdr:ext cx="249555" cy="259080"/>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199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98805" cy="259080"/>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16510</xdr:rowOff>
    </xdr:from>
    <xdr:to>
      <xdr:col>85</xdr:col>
      <xdr:colOff>127000</xdr:colOff>
      <xdr:row>77</xdr:row>
      <xdr:rowOff>167640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218160"/>
          <a:ext cx="8382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93345</xdr:rowOff>
    </xdr:from>
    <xdr:ext cx="469900" cy="259080"/>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49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114935</xdr:rowOff>
    </xdr:from>
    <xdr:to>
      <xdr:col>85</xdr:col>
      <xdr:colOff>177800</xdr:colOff>
      <xdr:row>78</xdr:row>
      <xdr:rowOff>45085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167640</xdr:rowOff>
    </xdr:from>
    <xdr:to>
      <xdr:col>81</xdr:col>
      <xdr:colOff>50800</xdr:colOff>
      <xdr:row>78</xdr:row>
      <xdr:rowOff>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69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106045</xdr:rowOff>
    </xdr:from>
    <xdr:to>
      <xdr:col>81</xdr:col>
      <xdr:colOff>101600</xdr:colOff>
      <xdr:row>78</xdr:row>
      <xdr:rowOff>36195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52705</xdr:rowOff>
    </xdr:from>
    <xdr:ext cx="466090" cy="25527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350" y="130829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167640</xdr:rowOff>
    </xdr:from>
    <xdr:to>
      <xdr:col>76</xdr:col>
      <xdr:colOff>114300</xdr:colOff>
      <xdr:row>78</xdr:row>
      <xdr:rowOff>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69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36195</xdr:rowOff>
    </xdr:from>
    <xdr:ext cx="466090" cy="25908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350" y="130663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163830</xdr:rowOff>
    </xdr:from>
    <xdr:to>
      <xdr:col>71</xdr:col>
      <xdr:colOff>177800</xdr:colOff>
      <xdr:row>77</xdr:row>
      <xdr:rowOff>167640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654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92710</xdr:rowOff>
    </xdr:from>
    <xdr:to>
      <xdr:col>72</xdr:col>
      <xdr:colOff>38100</xdr:colOff>
      <xdr:row>78</xdr:row>
      <xdr:rowOff>22860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39370</xdr:rowOff>
    </xdr:from>
    <xdr:ext cx="466090" cy="25908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350" y="130695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56515</xdr:rowOff>
    </xdr:from>
    <xdr:to>
      <xdr:col>67</xdr:col>
      <xdr:colOff>101600</xdr:colOff>
      <xdr:row>77</xdr:row>
      <xdr:rowOff>158115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3175</xdr:rowOff>
    </xdr:from>
    <xdr:ext cx="530860"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6965" y="13033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137160</xdr:rowOff>
    </xdr:from>
    <xdr:to>
      <xdr:col>85</xdr:col>
      <xdr:colOff>177800</xdr:colOff>
      <xdr:row>77</xdr:row>
      <xdr:rowOff>67310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160020</xdr:rowOff>
    </xdr:from>
    <xdr:ext cx="534670" cy="259080"/>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18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116840</xdr:rowOff>
    </xdr:from>
    <xdr:to>
      <xdr:col>81</xdr:col>
      <xdr:colOff>101600</xdr:colOff>
      <xdr:row>78</xdr:row>
      <xdr:rowOff>46990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38100</xdr:rowOff>
    </xdr:from>
    <xdr:ext cx="46609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350" y="13411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120650</xdr:rowOff>
    </xdr:from>
    <xdr:to>
      <xdr:col>76</xdr:col>
      <xdr:colOff>165100</xdr:colOff>
      <xdr:row>78</xdr:row>
      <xdr:rowOff>50800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41910</xdr:rowOff>
    </xdr:from>
    <xdr:ext cx="466090" cy="25527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350" y="134150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116840</xdr:rowOff>
    </xdr:from>
    <xdr:to>
      <xdr:col>72</xdr:col>
      <xdr:colOff>38100</xdr:colOff>
      <xdr:row>78</xdr:row>
      <xdr:rowOff>46990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38100</xdr:rowOff>
    </xdr:from>
    <xdr:ext cx="46609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350" y="13411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113030</xdr:rowOff>
    </xdr:from>
    <xdr:to>
      <xdr:col>67</xdr:col>
      <xdr:colOff>101600</xdr:colOff>
      <xdr:row>78</xdr:row>
      <xdr:rowOff>43180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34290</xdr:rowOff>
    </xdr:from>
    <xdr:ext cx="46609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350" y="134073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110" cy="25527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527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1820"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1820"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17780</xdr:rowOff>
    </xdr:from>
    <xdr:to>
      <xdr:col>85</xdr:col>
      <xdr:colOff>126365</xdr:colOff>
      <xdr:row>99</xdr:row>
      <xdr:rowOff>102235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280"/>
          <a:ext cx="1270" cy="1627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106045</xdr:rowOff>
    </xdr:from>
    <xdr:ext cx="534670" cy="259080"/>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135890</xdr:rowOff>
    </xdr:from>
    <xdr:ext cx="598805" cy="259080"/>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17780</xdr:rowOff>
    </xdr:from>
    <xdr:to>
      <xdr:col>86</xdr:col>
      <xdr:colOff>25400</xdr:colOff>
      <xdr:row>90</xdr:row>
      <xdr:rowOff>17780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95885</xdr:rowOff>
    </xdr:from>
    <xdr:to>
      <xdr:col>85</xdr:col>
      <xdr:colOff>127000</xdr:colOff>
      <xdr:row>94</xdr:row>
      <xdr:rowOff>100965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21218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74930</xdr:rowOff>
    </xdr:from>
    <xdr:ext cx="534670" cy="255270"/>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41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177800</xdr:colOff>
      <xdr:row>97</xdr:row>
      <xdr:rowOff>26670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159385</xdr:rowOff>
    </xdr:from>
    <xdr:to>
      <xdr:col>81</xdr:col>
      <xdr:colOff>50800</xdr:colOff>
      <xdr:row>94</xdr:row>
      <xdr:rowOff>95885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10423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127635</xdr:rowOff>
    </xdr:from>
    <xdr:ext cx="530860"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3965" y="165868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159385</xdr:rowOff>
    </xdr:from>
    <xdr:to>
      <xdr:col>76</xdr:col>
      <xdr:colOff>114300</xdr:colOff>
      <xdr:row>95</xdr:row>
      <xdr:rowOff>65405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104235"/>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0860" cy="2584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4965" y="166071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71120</xdr:rowOff>
    </xdr:from>
    <xdr:to>
      <xdr:col>71</xdr:col>
      <xdr:colOff>177800</xdr:colOff>
      <xdr:row>95</xdr:row>
      <xdr:rowOff>65405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015970"/>
          <a:ext cx="8890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5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6985</xdr:rowOff>
    </xdr:from>
    <xdr:ext cx="530860" cy="25527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5965" y="166376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66675</xdr:rowOff>
    </xdr:from>
    <xdr:ext cx="530860" cy="25527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6965" y="166973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50165</xdr:rowOff>
    </xdr:from>
    <xdr:to>
      <xdr:col>85</xdr:col>
      <xdr:colOff>177800</xdr:colOff>
      <xdr:row>94</xdr:row>
      <xdr:rowOff>151765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16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73025</xdr:rowOff>
    </xdr:from>
    <xdr:ext cx="534670" cy="259080"/>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017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93,074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45085</xdr:rowOff>
    </xdr:from>
    <xdr:to>
      <xdr:col>81</xdr:col>
      <xdr:colOff>101600</xdr:colOff>
      <xdr:row>94</xdr:row>
      <xdr:rowOff>146685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16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163195</xdr:rowOff>
    </xdr:from>
    <xdr:ext cx="53086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3965" y="159365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109220</xdr:rowOff>
    </xdr:from>
    <xdr:to>
      <xdr:col>76</xdr:col>
      <xdr:colOff>165100</xdr:colOff>
      <xdr:row>94</xdr:row>
      <xdr:rowOff>38735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054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92</xdr:row>
      <xdr:rowOff>55245</xdr:rowOff>
    </xdr:from>
    <xdr:ext cx="594995" cy="25527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580" y="158286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101,949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14605</xdr:rowOff>
    </xdr:from>
    <xdr:to>
      <xdr:col>72</xdr:col>
      <xdr:colOff>38100</xdr:colOff>
      <xdr:row>95</xdr:row>
      <xdr:rowOff>116205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3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132715</xdr:rowOff>
    </xdr:from>
    <xdr:ext cx="530860" cy="25527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5965" y="160775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20320</xdr:rowOff>
    </xdr:from>
    <xdr:to>
      <xdr:col>67</xdr:col>
      <xdr:colOff>101600</xdr:colOff>
      <xdr:row>93</xdr:row>
      <xdr:rowOff>121920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596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91</xdr:row>
      <xdr:rowOff>138430</xdr:rowOff>
    </xdr:from>
    <xdr:ext cx="594995"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580" y="157403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108,919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5110" cy="25527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080" y="6398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527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527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505" y="5255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160020</xdr:rowOff>
    </xdr:from>
    <xdr:to>
      <xdr:col>116</xdr:col>
      <xdr:colOff>62865</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520"/>
          <a:ext cx="127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54610</xdr:rowOff>
    </xdr:from>
    <xdr:ext cx="249555" cy="255270"/>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106680</xdr:rowOff>
    </xdr:from>
    <xdr:ext cx="534670" cy="259080"/>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160020</xdr:rowOff>
    </xdr:from>
    <xdr:to>
      <xdr:col>116</xdr:col>
      <xdr:colOff>152400</xdr:colOff>
      <xdr:row>30</xdr:row>
      <xdr:rowOff>160020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143510</xdr:rowOff>
    </xdr:from>
    <xdr:ext cx="378460" cy="255270"/>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10"/>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120650</xdr:rowOff>
    </xdr:from>
    <xdr:to>
      <xdr:col>116</xdr:col>
      <xdr:colOff>114300</xdr:colOff>
      <xdr:row>38</xdr:row>
      <xdr:rowOff>50800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92075</xdr:rowOff>
    </xdr:from>
    <xdr:to>
      <xdr:col>112</xdr:col>
      <xdr:colOff>38100</xdr:colOff>
      <xdr:row>38</xdr:row>
      <xdr:rowOff>22225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38735</xdr:rowOff>
    </xdr:from>
    <xdr:ext cx="378460" cy="25908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70" y="6210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88900</xdr:rowOff>
    </xdr:from>
    <xdr:to>
      <xdr:col>107</xdr:col>
      <xdr:colOff>101600</xdr:colOff>
      <xdr:row>38</xdr:row>
      <xdr:rowOff>19050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35560</xdr:rowOff>
    </xdr:from>
    <xdr:ext cx="466090"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350" y="62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102235</xdr:rowOff>
    </xdr:from>
    <xdr:to>
      <xdr:col>102</xdr:col>
      <xdr:colOff>165100</xdr:colOff>
      <xdr:row>38</xdr:row>
      <xdr:rowOff>32385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48895</xdr:rowOff>
    </xdr:from>
    <xdr:ext cx="37846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70" y="62210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130810</xdr:rowOff>
    </xdr:from>
    <xdr:to>
      <xdr:col>98</xdr:col>
      <xdr:colOff>38100</xdr:colOff>
      <xdr:row>38</xdr:row>
      <xdr:rowOff>60960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36</xdr:row>
      <xdr:rowOff>77470</xdr:rowOff>
    </xdr:from>
    <xdr:ext cx="378460" cy="25527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70" y="624967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99060</xdr:rowOff>
    </xdr:from>
    <xdr:ext cx="249555" cy="255270"/>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67310</xdr:rowOff>
    </xdr:from>
    <xdr:ext cx="245745"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67310</xdr:rowOff>
    </xdr:from>
    <xdr:ext cx="245745"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38</xdr:row>
      <xdr:rowOff>67310</xdr:rowOff>
    </xdr:from>
    <xdr:ext cx="245745"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67310</xdr:rowOff>
    </xdr:from>
    <xdr:ext cx="245745"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110" cy="25527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110" cy="25527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745" cy="259080"/>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74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745"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745"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74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主な構成項目としては、総務費、民生費、衛生費が挙げられる。</a:t>
          </a:r>
        </a:p>
        <a:p>
          <a:r>
            <a:rPr kumimoji="1" lang="ja-JP" altLang="en-US" sz="1200">
              <a:latin typeface="ＭＳ Ｐゴシック"/>
              <a:ea typeface="ＭＳ Ｐゴシック"/>
            </a:rPr>
            <a:t>　総務費の住民一人当たり決算額は237,965円で、ふるさと納税の増収に伴う必要経費の増のほか、ケーブルテレビ事業の事業譲渡に伴う補助金などにより、前年度比で増加している。</a:t>
          </a:r>
        </a:p>
        <a:p>
          <a:r>
            <a:rPr kumimoji="1" lang="ja-JP" altLang="en-US" sz="1200">
              <a:latin typeface="ＭＳ Ｐゴシック"/>
              <a:ea typeface="ＭＳ Ｐゴシック"/>
            </a:rPr>
            <a:t>　民生費の住民一人当たり決算額は195,838円で、定額減税補足給付金などの国による物価高騰対応重点支援地方創生臨時交付金に関連した各種給付事業のほか、能登半島地震に伴う生活再建支援金等の災害救助費などにより、前年度比で増加している。</a:t>
          </a:r>
        </a:p>
        <a:p>
          <a:r>
            <a:rPr kumimoji="1" lang="ja-JP" altLang="en-US" sz="1200">
              <a:latin typeface="ＭＳ Ｐゴシック"/>
              <a:ea typeface="ＭＳ Ｐゴシック"/>
            </a:rPr>
            <a:t>　衛生費の住民一人当たり決算額は159,908円で、能登半島地震に伴う被災家屋等の公費解体事業のほか、町民センター改修事業の実施などにより、前年度比で約2倍となり、類似団体内で最も多額となっている。次年度以降も能登半島地震による影響が見込まれるため、引き続き高水準となることが予想され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石川県宝達志水町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Ｐゴシック"/>
              <a:ea typeface="ＭＳ Ｐゴシック"/>
            </a:rPr>
            <a:t>　財政調整基金は、H19年度決算時には残高400万円を下回り、標準財政規模比で7.54％となっていたが、その後の行財政改革の取組によりH20年度からH22年度にかけて約170百万円を積み立て、残高533百万円、標準財政規模比9.78％まで改善した。H30年度以降は、決算剰余金の一部等を定期的に積み立てるなどにより、R6年度には残高1,395百万円、標準財政規模比で25.69％となっている。</a:t>
          </a:r>
        </a:p>
        <a:p>
          <a:r>
            <a:rPr kumimoji="1" lang="ja-JP" altLang="en-US" sz="1000">
              <a:latin typeface="ＭＳ Ｐゴシック"/>
              <a:ea typeface="ＭＳ Ｐゴシック"/>
            </a:rPr>
            <a:t>　実質収支は7.08％上昇したが、これは、地方交付税やふるさと納税などの増により歳入が増加したことに加え、能登半島地震に伴う災害復旧事業等において当該年度の財政需要が見込みより少額となったことにより多額の不用額が生じたことが影響している。</a:t>
          </a:r>
        </a:p>
        <a:p>
          <a:r>
            <a:rPr kumimoji="1" lang="ja-JP" altLang="en-US" sz="1000">
              <a:latin typeface="ＭＳ Ｐゴシック"/>
              <a:ea typeface="ＭＳ Ｐゴシック"/>
            </a:rPr>
            <a:t>　実質単年度収支は、10.52％上昇したが、これは、実質収支に連動して単年度収支も多額となったことによるほか、財政調整基金への積立及び繰上償還金についても前年度比で30.2％増加したためである。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石川県宝達志水町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Ｐゴシック"/>
              <a:ea typeface="ＭＳ Ｐゴシック"/>
            </a:rPr>
            <a:t>　一般会計、特別会計において実質収支は黒字であり、企業会計においても剰余金が発生していることから、連結実質赤字比率は該当がない状況が続いている。</a:t>
          </a:r>
        </a:p>
        <a:p>
          <a:r>
            <a:rPr kumimoji="1" lang="ja-JP" altLang="en-US" sz="1200">
              <a:latin typeface="ＭＳ Ｐゴシック"/>
              <a:ea typeface="ＭＳ Ｐゴシック"/>
            </a:rPr>
            <a:t>　しかし、特別会計に対する一般会計からの繰出金は、国民健康保険や介護保険等、少子高齢化の進行等により、今後、事業費の増加が見込まれる性質のものであるため、保険料（税）の適正化や健康増進・介護予防の推進による給付の適正化を図る必要がある。</a:t>
          </a:r>
        </a:p>
        <a:p>
          <a:r>
            <a:rPr kumimoji="1" lang="ja-JP" altLang="en-US" sz="1200">
              <a:latin typeface="ＭＳ Ｐゴシック"/>
              <a:ea typeface="ＭＳ Ｐゴシック"/>
            </a:rPr>
            <a:t>　水道事業会計については、老朽化している水源等の更新整備に加え、今後は老朽管の更新や耐震化経費が必要になると見込まれる。また、水道事業では能登半島地震による被災はなかったものの、下水道事業の災害復旧に伴う支障管の移設が余儀なくされ、この財源となる多額の水道事業債が今後の経営を圧迫することが懸念される。</a:t>
          </a:r>
        </a:p>
        <a:p>
          <a:r>
            <a:rPr kumimoji="1" lang="ja-JP" altLang="en-US" sz="1200">
              <a:latin typeface="ＭＳ Ｐゴシック"/>
              <a:ea typeface="ＭＳ Ｐゴシック"/>
            </a:rPr>
            <a:t>　下水道事業会計については、資本的収支の補填財源不足が慢性化しているため、基準外繰出を継続的に行っている。しかし、流動比率が100％を下回り、現金不足が常態化しているなど、資金繰りへの不安定さが課題となっている。このような状況下において、能登半島地震による災害復旧事業が経営に悪影響を及ぼす可能性も懸念されることから、引き続き、経営改善に努める必要がある。</a:t>
          </a:r>
        </a:p>
        <a:p>
          <a:r>
            <a:rPr kumimoji="1" lang="ja-JP" altLang="en-US" sz="1200">
              <a:latin typeface="ＭＳ Ｐゴシック"/>
              <a:ea typeface="ＭＳ Ｐゴシック"/>
            </a:rPr>
            <a:t>　病院事業会計については、剰余額が一定程度維持されており、R5年度に策定した経営強化プランに基づき、今後も健全な経営に努める。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石川県宝達志水町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Ｐゴシック"/>
              <a:ea typeface="ＭＳ Ｐゴシック"/>
            </a:rPr>
            <a:t>　元利償還金は、繰上償還の取組により減少が続いているものの、近年続く大型事業も影響し、類似団体平均をやや上回っている。</a:t>
          </a:r>
        </a:p>
        <a:p>
          <a:r>
            <a:rPr kumimoji="1" lang="ja-JP" altLang="en-US" sz="1100">
              <a:latin typeface="ＭＳ Ｐゴシック"/>
              <a:ea typeface="ＭＳ Ｐゴシック"/>
            </a:rPr>
            <a:t>　公営企業会計の元利償還金に対する繰入金は、主に下水道事業会計への多額な基準外繰出が影響し、類似団体平均を上回る状況が続いている。R6年度は、資本費平準化債の発行可能額拡充による基準外繰出の減が影響し、前年度と比較して184百万円の減となっている。</a:t>
          </a:r>
        </a:p>
        <a:p>
          <a:r>
            <a:rPr kumimoji="1" lang="ja-JP" altLang="en-US" sz="1100">
              <a:latin typeface="ＭＳ Ｐゴシック"/>
              <a:ea typeface="ＭＳ Ｐゴシック"/>
            </a:rPr>
            <a:t>　算入公債費等は、交付税算入率の高い地方債を選択していることにより、類似団体平均を上回る一定水準を確保している。</a:t>
          </a:r>
        </a:p>
        <a:p>
          <a:r>
            <a:rPr kumimoji="1" lang="ja-JP" altLang="en-US" sz="1100">
              <a:latin typeface="ＭＳ Ｐゴシック"/>
              <a:ea typeface="ＭＳ Ｐゴシック"/>
            </a:rPr>
            <a:t>　今後は、小学校統合事業等の大型事業や能登半島地震に伴う災害復旧事業等に対する償還が本格化するほか、近年の金利情勢による利子の増等、元利償還金の増加が見込まれるため、引き続き、繰上償還や有利な地方債の選択等、将来負担に配慮した財政運営に努める必要があ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100">
              <a:latin typeface="ＭＳ ゴシック"/>
              <a:ea typeface="ＭＳ ゴシック"/>
            </a:rPr>
            <a:t>満期一括償還地方債は、１件の借入があるが、償還に充てる財源を減債基金以外で見込んでいるため、満期一括償還地方債の償還の財源として積立てたものはない。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石川県宝達志水町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Ｐゴシック"/>
              <a:ea typeface="ＭＳ Ｐゴシック"/>
            </a:rPr>
            <a:t>　一般会計等に係る地方債の現在高は、新発債の抑制や繰上償還の推進により、H27年度以降は減少傾向が続いてきたが、R5・R6年度は小学校統合等の大型事業の財源として多額の地方債を発行したため増加に転じている。</a:t>
          </a:r>
        </a:p>
        <a:p>
          <a:r>
            <a:rPr kumimoji="1" lang="ja-JP" altLang="en-US" sz="1200">
              <a:latin typeface="ＭＳ Ｐゴシック"/>
              <a:ea typeface="ＭＳ Ｐゴシック"/>
            </a:rPr>
            <a:t>　組合等負担等見込額は、一部事務組合における地方債現在高によるものである。</a:t>
          </a:r>
        </a:p>
        <a:p>
          <a:r>
            <a:rPr kumimoji="1" lang="ja-JP" altLang="en-US" sz="1200">
              <a:latin typeface="ＭＳ Ｐゴシック"/>
              <a:ea typeface="ＭＳ Ｐゴシック"/>
            </a:rPr>
            <a:t>　退職手当負担見込額は、退職補充の抑制により減少傾向が続いてきたが、近年は職員数に大きな増減はなく、R6年度は職員の年齢構成等の変動に伴い減額となった。</a:t>
          </a:r>
        </a:p>
        <a:p>
          <a:r>
            <a:rPr kumimoji="1" lang="ja-JP" altLang="en-US" sz="1200">
              <a:latin typeface="ＭＳ Ｐゴシック"/>
              <a:ea typeface="ＭＳ Ｐゴシック"/>
            </a:rPr>
            <a:t>　充当可能基金は、H28年度以降、継続的に新規積立を行っており、近年は増加傾向が続いている。</a:t>
          </a:r>
        </a:p>
        <a:p>
          <a:r>
            <a:rPr kumimoji="1" lang="ja-JP" altLang="en-US" sz="1200">
              <a:latin typeface="ＭＳ Ｐゴシック"/>
              <a:ea typeface="ＭＳ Ｐゴシック"/>
            </a:rPr>
            <a:t>　将来負担比率の分子は着実に減少できており、R6年度は充当可能財源等が将来負担額を上回ったため、R5年度に引き続き、比率なしとなった。</a:t>
          </a:r>
        </a:p>
        <a:p>
          <a:r>
            <a:rPr kumimoji="1" lang="ja-JP" altLang="en-US" sz="1200">
              <a:latin typeface="ＭＳ Ｐゴシック"/>
              <a:ea typeface="ＭＳ Ｐゴシック"/>
            </a:rPr>
            <a:t>　当該指標の改善には、地方債の繰上償還が効果的であることから、今後も繰上償還を推進し、将来負担の軽減に努める。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石川県宝達志水町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・財政調整基金は、2月補正予算における事業費の精査に伴う新規積立により増加した。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・その他特定目的基金は、主に能登半島地震に伴う復旧・復興事業の財源として令和6年能登半島地震復興基金を取り崩したものの、新たに</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災害支援金・寄附金や県復興基金交付金（枠配分）を積み立てたこと等により増加した。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・財政調整基金は、標準財政規模の35％程度を目標とし、今後とも定期的な積立てを推進する。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・減債基金は、今後の公債費負担を軽減するため、繰上償還の原資として活用する。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・その他特定目的基金については以下のとおり。</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町有施設整備基金については、公共施設等総合管理計画の着実な推進及び公共施設の老朽化対策・更新経費の財源として有効活用を図る。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合併振興基金については、合併後20年が経過していることから、関連事業の財源として積極的な活用を図る。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令和6年能登半島地震復興基金については、震災からの早期復旧復興を目指し、被災者支援等の関連事業の財源として積極的な活用を図る。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なお、今後の取崩しに際しては、将来負担比率の控除対象である「充当可能基金」の対象外となっている合併振興基金を優先的に活用する。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・町有施設整備基金　　　　　 ：町有施設の整備のため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・合併振興基金　　　　　　　 ：合併に伴う地域住民の連帯の強化及び地域振興に要する事業のため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・令和6年能登半島地震復興基金：能登半島地震からの早期復興を図るため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・海岸環境保全基金　　　　　 ：海岸環境の保全を図るため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・下水道等事業推進基金　　　 ：下水道等事業を推進するため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・令和6年能登半島地震復興基金：災害支援金・寄附金や県復興基金交付金（枠配分）を財源として、254.3百万円を新規に積立てたほか、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能登半島地震からの復旧・復興事業に要する経費の財源として89.9百万円を取崩し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・海岸環境保全基金　　　　　 ：海岸保全を図るための寄附（ふるさと納税の内数）を財源として、18.8百万円を新規に積み立て</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・下水道等事業推進基金　　　 ：旧土地開発公社所有地に係る売却益等を財源として、35.1百万円を新規に積み立て</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・公共施設等総合管理計画の着実な推進及び公共施設の老朽化対策・更新経費の財源として、町有施設整備基金の有効活用を図る。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・合併後20年を経過していることから、将来負担比率の控除対象である「充当可能基金」の対象外である合併振興基金の有効活用を図る。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・能登半島地震からの早期復興を図るため、被災者支援や復興施策の財源として令和6年能登半島地震復興基金の有効活用を図る。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・下水道事業の経営改善に向けた企業債繰上償還の財源として下水道等事業推進基金の有効活用を図る。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財政調整基金のR6年度末残高は1,395百万円となり、前年度から308百万円増加した。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は、R6年度予算において取崩しを見込んでいたものの、適切な財源確保と歳出予算の精査により取崩しを回避するとともに、2月補正予算において決算見込による事業費の精査を行った結果、生じた余剰財源307百万円を新規に積み立てたことによる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着実に増加しているが、類似団体と比較しても決して多いとは言えない状況であるため、引き続き決算見込による事業費の精査を継続し、類似団体平均並となる標準財政規模の35％程度を確保できるよう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減債基金のR6年度末残高は193百万円となっており、前年度から増減はない。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近年の大型事業や能登半島地震に伴う多額の地方債が、将来的な財政を圧迫しないよう、今後の繰上償還の実施を検討する。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F7A760-7CDF-4D0D-9297-1BCF60440F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81E6B61-9057-4274-AD87-525516845D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C57F26F7-C4A4-48C4-8E6A-3034930AB9FF}"/>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264AE89C-F5E6-47A8-9CD0-87B9565425D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1EDD54AE-4DBE-4673-BA7B-32E7ADA728A0}"/>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A73C26C9-ADF1-4F6A-A2DB-BF0FDD9CDC1D}"/>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C087091F-B50B-4FBC-AC64-23E5C7D7C1B1}"/>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60C25310-333E-47ED-9AD7-6071A5CCC57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7F9C495-04BD-45C4-81EB-5700824FCE3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51496661-4FEE-4BB1-8AFA-83C7BCC9349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石川県宝達志水町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8D74EE47-EC39-443C-9DF5-B69044B0665B}"/>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8C4B888-E1EA-497C-8109-64064B5F9FF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394846A-CBF2-4B49-96CF-120DA997A4C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D1B45581-8598-44DA-8C90-95C5DD00075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B20DD1E5-A37A-482B-A1C1-0FDCE4B97EA5}"/>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753BF03A-DEB7-4369-B522-E09D1788B98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11,822
11,588
111.51
13,483,702
12,157,296
1,084,743
5,431,547
6,961,699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DD137E8A-B819-4D09-B82A-F26B9CA8A67B}"/>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A99BE75F-D0C1-4173-BE72-48516E6932B7}"/>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154037E0-5B76-4D04-8218-EBB6FE2377A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F9CBE161-848D-4637-B47A-6A7E8B7D20CA}"/>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C30EDDE9-8DCB-4EAA-BA5E-8FE6036E3215}"/>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9D36DD14-29C4-42EB-AAF0-238083A0E33F}"/>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E546A66-AD85-485E-A41B-D2E6EAA0FBB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C2F418DD-67B1-4DFE-93BF-EECCCBFB420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691D073-E69A-42DE-BC79-DA4C8D1033D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DC6846A-890A-498D-A7CF-3C082E509E22}"/>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6E264F2E-E490-46A5-92F7-0DF0BA0434C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D64BAC7E-BC98-4626-BDA0-369E78C721C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42E11B1C-0BBE-499E-A9D5-AB6599A83C3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C587690-B345-4DA0-BFEA-D523749FDE57}"/>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8F8BD401-A695-4374-B7FC-59F60C7018F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6EAAEBEE-9D77-4306-8778-80493EE18756}"/>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2FD059FB-86BD-4017-B430-F7FB711B9D4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E83ACAD1-71BE-46FA-81D6-72CA7AD4B0E6}"/>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7B05BB2-6F2F-4C2E-8315-72273428C71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CF7B2BE-2355-46CD-A105-C4EDD655601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BABFCA1-10DC-45FF-BEC5-19469030A1A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9A4664C3-2969-45ED-B93C-5A0ED65EBDC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9F09548-EB87-401C-8ED3-33932892C64D}"/>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427C54F6-271F-463E-A8A2-6A38C30B286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A15DAEB7-76F5-456A-8AD5-F6E642F8A0F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42832125-2378-4C14-8BF7-84EB2533F40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DCAB4C7A-C3F5-42BC-9854-AE0F415E963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8D5F908A-2963-4BA8-903A-CD0409E2A25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E0E22D67-3BDE-4AF9-8B7C-70DD9C101308}"/>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9E035F8A-77D3-4B22-B038-94CFCE6AA693}"/>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255D3A28-8523-4004-B1F9-3D8E4E4E5A3A}"/>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4EB99BC9-FFD7-496F-B724-F42D20AF7FE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BA229E66-C369-4CE7-81FE-0DBF520974E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CF82264-C14F-4991-A7D9-3E3656481D55}"/>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6B4B14B-D538-46B1-8150-8B622DC7FE1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本町の有形固定資産減価償却率は、類似団体平均より高い水準で推移</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していたが、令和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を下回った。近年実施している町道整備や小学校の統廃合等により改善したものと思われる。しかし、</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道路や庁舎の老朽化が顕著となっている</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状況は変わらない状況である。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財政力の脆弱な本町では、老朽資産の更新に係る財源として、多額の地方債</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の発行が見込まれるため</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、計画的な取り組みが必要不可欠である。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また、それぞれの公共施設等については、個別施設計画を策定済であり、公共施設等総合管理計画の改訂も行っている。今後は、当該計画に基づいた施設の適切な維持管理に努めたい。</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D1901D46-BF48-4077-A105-1E1BD6B96F6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945AF58E-3338-4D73-AB03-B9CBB3EAB47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A6D047C-E3ED-4269-B4EE-EDCA44B9DF36}"/>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383897AD-B4BB-4680-8085-1484158F3347}"/>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C11C27F4-42A5-42B3-992A-7DB252288EDE}"/>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585CE3A7-9A1D-4EFE-85F3-D59ECB34CC73}"/>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5D74BDAF-8C22-4290-B129-6766069503DA}"/>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755F728D-D2E7-4DE3-8D6F-1A2F55F7CC8D}"/>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3E768AB3-DB60-4E77-93F7-C00DDA7ACF7F}"/>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C283BDE5-C391-4A56-B397-D5C76DD7C0AB}"/>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2E6B7DA0-5A3A-435D-A26B-BA1C2228B255}"/>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33E11FE3-DA78-4314-9449-571B79B3A18D}"/>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E8FA68B8-7B84-4175-A70A-9FAE27495AEE}"/>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028DCAAA-6956-4B51-9DB2-EC656B488B83}"/>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3837F776-C63E-44A5-A082-610991B42A32}"/>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566DAD01-C4D2-41FD-B634-EC36970ED09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EF27F9CC-C812-4B1B-9629-DBE18EF7CD82}"/>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4191D23A-2985-439E-A476-19B28A32A55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1" name="直線コネクタ 70">
          <a:extLst>
            <a:ext uri="{FF2B5EF4-FFF2-40B4-BE49-F238E27FC236}">
              <a16:creationId xmlns:a16="http://schemas.microsoft.com/office/drawing/2014/main" id="{04768B1A-A13F-4F07-9325-3DDD5BFCF0D1}"/>
            </a:ext>
          </a:extLst>
        </xdr:cNvPr>
        <xdr:cNvCxnSpPr/>
      </xdr:nvCxnSpPr>
      <xdr:spPr>
        <a:xfrm flipV="1">
          <a:off x="4760595" y="4567011"/>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2" name="有形固定資産減価償却率最小値テキスト">
          <a:extLst>
            <a:ext uri="{FF2B5EF4-FFF2-40B4-BE49-F238E27FC236}">
              <a16:creationId xmlns:a16="http://schemas.microsoft.com/office/drawing/2014/main" id="{61924CF3-5A99-4CFA-8A9F-214B3A64466B}"/>
            </a:ext>
          </a:extLst>
        </xdr:cNvPr>
        <xdr:cNvSpPr txBox="1"/>
      </xdr:nvSpPr>
      <xdr:spPr>
        <a:xfrm>
          <a:off x="4813300" y="60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3" name="直線コネクタ 72">
          <a:extLst>
            <a:ext uri="{FF2B5EF4-FFF2-40B4-BE49-F238E27FC236}">
              <a16:creationId xmlns:a16="http://schemas.microsoft.com/office/drawing/2014/main" id="{81B0B568-DE41-4A0F-A9B8-D09CE2732C1E}"/>
            </a:ext>
          </a:extLst>
        </xdr:cNvPr>
        <xdr:cNvCxnSpPr/>
      </xdr:nvCxnSpPr>
      <xdr:spPr>
        <a:xfrm>
          <a:off x="4673600" y="607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4" name="有形固定資産減価償却率最大値テキスト">
          <a:extLst>
            <a:ext uri="{FF2B5EF4-FFF2-40B4-BE49-F238E27FC236}">
              <a16:creationId xmlns:a16="http://schemas.microsoft.com/office/drawing/2014/main" id="{6D005922-CD09-49A2-8902-AB7661FBAC61}"/>
            </a:ext>
          </a:extLst>
        </xdr:cNvPr>
        <xdr:cNvSpPr txBox="1"/>
      </xdr:nvSpPr>
      <xdr:spPr>
        <a:xfrm>
          <a:off x="4813300" y="434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5" name="直線コネクタ 74">
          <a:extLst>
            <a:ext uri="{FF2B5EF4-FFF2-40B4-BE49-F238E27FC236}">
              <a16:creationId xmlns:a16="http://schemas.microsoft.com/office/drawing/2014/main" id="{B349032B-D46E-4C95-ACC5-705D6301C190}"/>
            </a:ext>
          </a:extLst>
        </xdr:cNvPr>
        <xdr:cNvCxnSpPr/>
      </xdr:nvCxnSpPr>
      <xdr:spPr>
        <a:xfrm>
          <a:off x="4673600" y="456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6" name="有形固定資産減価償却率平均値テキスト">
          <a:extLst>
            <a:ext uri="{FF2B5EF4-FFF2-40B4-BE49-F238E27FC236}">
              <a16:creationId xmlns:a16="http://schemas.microsoft.com/office/drawing/2014/main" id="{0AF11CA1-CA0A-42E4-92DB-BA736F52ACCE}"/>
            </a:ext>
          </a:extLst>
        </xdr:cNvPr>
        <xdr:cNvSpPr txBox="1"/>
      </xdr:nvSpPr>
      <xdr:spPr>
        <a:xfrm>
          <a:off x="4813300" y="5472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7" name="フローチャート: 判断 76">
          <a:extLst>
            <a:ext uri="{FF2B5EF4-FFF2-40B4-BE49-F238E27FC236}">
              <a16:creationId xmlns:a16="http://schemas.microsoft.com/office/drawing/2014/main" id="{3C666504-2570-483F-9353-CAE530276BE3}"/>
            </a:ext>
          </a:extLst>
        </xdr:cNvPr>
        <xdr:cNvSpPr/>
      </xdr:nvSpPr>
      <xdr:spPr>
        <a:xfrm>
          <a:off x="47117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8" name="フローチャート: 判断 77">
          <a:extLst>
            <a:ext uri="{FF2B5EF4-FFF2-40B4-BE49-F238E27FC236}">
              <a16:creationId xmlns:a16="http://schemas.microsoft.com/office/drawing/2014/main" id="{64619AC3-65B3-4FE2-804D-A2A1B9011328}"/>
            </a:ext>
          </a:extLst>
        </xdr:cNvPr>
        <xdr:cNvSpPr/>
      </xdr:nvSpPr>
      <xdr:spPr>
        <a:xfrm>
          <a:off x="4000500" y="548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9" name="フローチャート: 判断 78">
          <a:extLst>
            <a:ext uri="{FF2B5EF4-FFF2-40B4-BE49-F238E27FC236}">
              <a16:creationId xmlns:a16="http://schemas.microsoft.com/office/drawing/2014/main" id="{77110657-AC20-4448-859E-01F5913829B1}"/>
            </a:ext>
          </a:extLst>
        </xdr:cNvPr>
        <xdr:cNvSpPr/>
      </xdr:nvSpPr>
      <xdr:spPr>
        <a:xfrm>
          <a:off x="3238500" y="545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0" name="フローチャート: 判断 79">
          <a:extLst>
            <a:ext uri="{FF2B5EF4-FFF2-40B4-BE49-F238E27FC236}">
              <a16:creationId xmlns:a16="http://schemas.microsoft.com/office/drawing/2014/main" id="{2D6EA34A-298F-4EAE-8368-B39CB360CF85}"/>
            </a:ext>
          </a:extLst>
        </xdr:cNvPr>
        <xdr:cNvSpPr/>
      </xdr:nvSpPr>
      <xdr:spPr>
        <a:xfrm>
          <a:off x="2476500" y="5413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1" name="フローチャート: 判断 80">
          <a:extLst>
            <a:ext uri="{FF2B5EF4-FFF2-40B4-BE49-F238E27FC236}">
              <a16:creationId xmlns:a16="http://schemas.microsoft.com/office/drawing/2014/main" id="{3F9BD7E8-F546-414D-B46B-802A5792C9CE}"/>
            </a:ext>
          </a:extLst>
        </xdr:cNvPr>
        <xdr:cNvSpPr/>
      </xdr:nvSpPr>
      <xdr:spPr>
        <a:xfrm>
          <a:off x="1714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147961F-088D-4166-BE2D-EACF8CEC39E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F98DB8B1-3DAB-4B27-A239-86EB91336F1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D9172B6-8280-43EE-BA2C-957220CBE5C6}"/>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380F69E-CD52-4410-9A48-D3274B010974}"/>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ABC4CB8-EAFF-4504-B0F4-501DDCA2EA9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87" name="楕円 86">
          <a:extLst>
            <a:ext uri="{FF2B5EF4-FFF2-40B4-BE49-F238E27FC236}">
              <a16:creationId xmlns:a16="http://schemas.microsoft.com/office/drawing/2014/main" id="{58853408-9D4B-415E-A78B-31B91ADE7B42}"/>
            </a:ext>
          </a:extLst>
        </xdr:cNvPr>
        <xdr:cNvSpPr/>
      </xdr:nvSpPr>
      <xdr:spPr>
        <a:xfrm>
          <a:off x="4711700" y="548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18069</xdr:rowOff>
    </xdr:from>
    <xdr:ext cx="405111" cy="259045"/>
    <xdr:sp macro="" textlink="">
      <xdr:nvSpPr>
        <xdr:cNvPr id="88" name="有形固定資産減価償却率該当値テキスト">
          <a:extLst>
            <a:ext uri="{FF2B5EF4-FFF2-40B4-BE49-F238E27FC236}">
              <a16:creationId xmlns:a16="http://schemas.microsoft.com/office/drawing/2014/main" id="{7D575EE0-9A7C-4339-A0F9-4FDD63C344C2}"/>
            </a:ext>
          </a:extLst>
        </xdr:cNvPr>
        <xdr:cNvSpPr txBox="1"/>
      </xdr:nvSpPr>
      <xdr:spPr>
        <a:xfrm>
          <a:off x="4813300" y="533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84636</xdr:rowOff>
    </xdr:from>
    <xdr:to>
      <xdr:col>19</xdr:col>
      <xdr:colOff>187325</xdr:colOff>
      <xdr:row>33</xdr:row>
      <xdr:rowOff>14786</xdr:rowOff>
    </xdr:to>
    <xdr:sp macro="" textlink="">
      <xdr:nvSpPr>
        <xdr:cNvPr id="89" name="楕円 88">
          <a:extLst>
            <a:ext uri="{FF2B5EF4-FFF2-40B4-BE49-F238E27FC236}">
              <a16:creationId xmlns:a16="http://schemas.microsoft.com/office/drawing/2014/main" id="{BF0FD540-D848-4E51-AC94-07B3B3278AE4}"/>
            </a:ext>
          </a:extLst>
        </xdr:cNvPr>
        <xdr:cNvSpPr/>
      </xdr:nvSpPr>
      <xdr:spPr>
        <a:xfrm>
          <a:off x="4000500" y="557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45992</xdr:rowOff>
    </xdr:from>
    <xdr:to>
      <xdr:col>23</xdr:col>
      <xdr:colOff>85725</xdr:colOff>
      <xdr:row>32</xdr:row>
      <xdr:rowOff>135436</xdr:rowOff>
    </xdr:to>
    <xdr:cxnSp macro="">
      <xdr:nvCxnSpPr>
        <xdr:cNvPr id="90" name="直線コネクタ 89">
          <a:extLst>
            <a:ext uri="{FF2B5EF4-FFF2-40B4-BE49-F238E27FC236}">
              <a16:creationId xmlns:a16="http://schemas.microsoft.com/office/drawing/2014/main" id="{E8E2BBED-2772-42B6-8580-6718C9893CEA}"/>
            </a:ext>
          </a:extLst>
        </xdr:cNvPr>
        <xdr:cNvCxnSpPr/>
      </xdr:nvCxnSpPr>
      <xdr:spPr>
        <a:xfrm flipV="1">
          <a:off x="4051300" y="5532392"/>
          <a:ext cx="711200" cy="8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93889</xdr:rowOff>
    </xdr:from>
    <xdr:to>
      <xdr:col>15</xdr:col>
      <xdr:colOff>187325</xdr:colOff>
      <xdr:row>33</xdr:row>
      <xdr:rowOff>24039</xdr:rowOff>
    </xdr:to>
    <xdr:sp macro="" textlink="">
      <xdr:nvSpPr>
        <xdr:cNvPr id="91" name="楕円 90">
          <a:extLst>
            <a:ext uri="{FF2B5EF4-FFF2-40B4-BE49-F238E27FC236}">
              <a16:creationId xmlns:a16="http://schemas.microsoft.com/office/drawing/2014/main" id="{2E85986A-9C44-4889-8A12-87F9A0DB69B3}"/>
            </a:ext>
          </a:extLst>
        </xdr:cNvPr>
        <xdr:cNvSpPr/>
      </xdr:nvSpPr>
      <xdr:spPr>
        <a:xfrm>
          <a:off x="3238500" y="558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135436</xdr:rowOff>
    </xdr:from>
    <xdr:to>
      <xdr:col>19</xdr:col>
      <xdr:colOff>136525</xdr:colOff>
      <xdr:row>32</xdr:row>
      <xdr:rowOff>144689</xdr:rowOff>
    </xdr:to>
    <xdr:cxnSp macro="">
      <xdr:nvCxnSpPr>
        <xdr:cNvPr id="92" name="直線コネクタ 91">
          <a:extLst>
            <a:ext uri="{FF2B5EF4-FFF2-40B4-BE49-F238E27FC236}">
              <a16:creationId xmlns:a16="http://schemas.microsoft.com/office/drawing/2014/main" id="{A4ABE813-47EF-45CD-A1FF-B28550EF3F1E}"/>
            </a:ext>
          </a:extLst>
        </xdr:cNvPr>
        <xdr:cNvCxnSpPr/>
      </xdr:nvCxnSpPr>
      <xdr:spPr>
        <a:xfrm flipV="1">
          <a:off x="3289300" y="562183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93" name="楕円 92">
          <a:extLst>
            <a:ext uri="{FF2B5EF4-FFF2-40B4-BE49-F238E27FC236}">
              <a16:creationId xmlns:a16="http://schemas.microsoft.com/office/drawing/2014/main" id="{BA90B982-1D99-405F-83E8-9DA9B68D722A}"/>
            </a:ext>
          </a:extLst>
        </xdr:cNvPr>
        <xdr:cNvSpPr/>
      </xdr:nvSpPr>
      <xdr:spPr>
        <a:xfrm>
          <a:off x="2476500" y="55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32</xdr:row>
      <xdr:rowOff>144689</xdr:rowOff>
    </xdr:to>
    <xdr:cxnSp macro="">
      <xdr:nvCxnSpPr>
        <xdr:cNvPr id="94" name="直線コネクタ 93">
          <a:extLst>
            <a:ext uri="{FF2B5EF4-FFF2-40B4-BE49-F238E27FC236}">
              <a16:creationId xmlns:a16="http://schemas.microsoft.com/office/drawing/2014/main" id="{6AFDA24C-B444-43D1-BCC6-6A9FEBEC4EEC}"/>
            </a:ext>
          </a:extLst>
        </xdr:cNvPr>
        <xdr:cNvCxnSpPr/>
      </xdr:nvCxnSpPr>
      <xdr:spPr>
        <a:xfrm>
          <a:off x="2527300" y="5584825"/>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41456</xdr:rowOff>
    </xdr:from>
    <xdr:to>
      <xdr:col>7</xdr:col>
      <xdr:colOff>187325</xdr:colOff>
      <xdr:row>32</xdr:row>
      <xdr:rowOff>143056</xdr:rowOff>
    </xdr:to>
    <xdr:sp macro="" textlink="">
      <xdr:nvSpPr>
        <xdr:cNvPr id="95" name="楕円 94">
          <a:extLst>
            <a:ext uri="{FF2B5EF4-FFF2-40B4-BE49-F238E27FC236}">
              <a16:creationId xmlns:a16="http://schemas.microsoft.com/office/drawing/2014/main" id="{5A2A30F3-2C74-4EB9-849B-9751474288F7}"/>
            </a:ext>
          </a:extLst>
        </xdr:cNvPr>
        <xdr:cNvSpPr/>
      </xdr:nvSpPr>
      <xdr:spPr>
        <a:xfrm>
          <a:off x="1714500" y="55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92256</xdr:rowOff>
    </xdr:from>
    <xdr:to>
      <xdr:col>11</xdr:col>
      <xdr:colOff>136525</xdr:colOff>
      <xdr:row>32</xdr:row>
      <xdr:rowOff>98425</xdr:rowOff>
    </xdr:to>
    <xdr:cxnSp macro="">
      <xdr:nvCxnSpPr>
        <xdr:cNvPr id="96" name="直線コネクタ 95">
          <a:extLst>
            <a:ext uri="{FF2B5EF4-FFF2-40B4-BE49-F238E27FC236}">
              <a16:creationId xmlns:a16="http://schemas.microsoft.com/office/drawing/2014/main" id="{B48B8A73-41C0-44C5-B063-6DB3DE81994B}"/>
            </a:ext>
          </a:extLst>
        </xdr:cNvPr>
        <xdr:cNvCxnSpPr/>
      </xdr:nvCxnSpPr>
      <xdr:spPr>
        <a:xfrm>
          <a:off x="1765300" y="5578656"/>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7" name="n_1aveValue有形固定資産減価償却率">
          <a:extLst>
            <a:ext uri="{FF2B5EF4-FFF2-40B4-BE49-F238E27FC236}">
              <a16:creationId xmlns:a16="http://schemas.microsoft.com/office/drawing/2014/main" id="{ECBE0A80-99E4-42FD-AD31-BDA1D653745B}"/>
            </a:ext>
          </a:extLst>
        </xdr:cNvPr>
        <xdr:cNvSpPr txBox="1"/>
      </xdr:nvSpPr>
      <xdr:spPr>
        <a:xfrm>
          <a:off x="3836044" y="52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8" name="n_2aveValue有形固定資産減価償却率">
          <a:extLst>
            <a:ext uri="{FF2B5EF4-FFF2-40B4-BE49-F238E27FC236}">
              <a16:creationId xmlns:a16="http://schemas.microsoft.com/office/drawing/2014/main" id="{2765B249-57D3-4368-8B1E-19D9ECBDCEB6}"/>
            </a:ext>
          </a:extLst>
        </xdr:cNvPr>
        <xdr:cNvSpPr txBox="1"/>
      </xdr:nvSpPr>
      <xdr:spPr>
        <a:xfrm>
          <a:off x="3086744" y="523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9" name="n_3aveValue有形固定資産減価償却率">
          <a:extLst>
            <a:ext uri="{FF2B5EF4-FFF2-40B4-BE49-F238E27FC236}">
              <a16:creationId xmlns:a16="http://schemas.microsoft.com/office/drawing/2014/main" id="{998FB847-EDFD-4C3C-95C9-554B890FD05C}"/>
            </a:ext>
          </a:extLst>
        </xdr:cNvPr>
        <xdr:cNvSpPr txBox="1"/>
      </xdr:nvSpPr>
      <xdr:spPr>
        <a:xfrm>
          <a:off x="2324744" y="518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0" name="n_4aveValue有形固定資産減価償却率">
          <a:extLst>
            <a:ext uri="{FF2B5EF4-FFF2-40B4-BE49-F238E27FC236}">
              <a16:creationId xmlns:a16="http://schemas.microsoft.com/office/drawing/2014/main" id="{E55D87B2-153F-4234-B674-1269E459B202}"/>
            </a:ext>
          </a:extLst>
        </xdr:cNvPr>
        <xdr:cNvSpPr txBox="1"/>
      </xdr:nvSpPr>
      <xdr:spPr>
        <a:xfrm>
          <a:off x="1562744" y="52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5913</xdr:rowOff>
    </xdr:from>
    <xdr:ext cx="405111" cy="259045"/>
    <xdr:sp macro="" textlink="">
      <xdr:nvSpPr>
        <xdr:cNvPr id="101" name="n_1mainValue有形固定資産減価償却率">
          <a:extLst>
            <a:ext uri="{FF2B5EF4-FFF2-40B4-BE49-F238E27FC236}">
              <a16:creationId xmlns:a16="http://schemas.microsoft.com/office/drawing/2014/main" id="{A60ACC78-7376-4AC0-A58A-B5E869930A10}"/>
            </a:ext>
          </a:extLst>
        </xdr:cNvPr>
        <xdr:cNvSpPr txBox="1"/>
      </xdr:nvSpPr>
      <xdr:spPr>
        <a:xfrm>
          <a:off x="3836044" y="56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15166</xdr:rowOff>
    </xdr:from>
    <xdr:ext cx="405111" cy="259045"/>
    <xdr:sp macro="" textlink="">
      <xdr:nvSpPr>
        <xdr:cNvPr id="102" name="n_2mainValue有形固定資産減価償却率">
          <a:extLst>
            <a:ext uri="{FF2B5EF4-FFF2-40B4-BE49-F238E27FC236}">
              <a16:creationId xmlns:a16="http://schemas.microsoft.com/office/drawing/2014/main" id="{6E4934AF-E46A-4478-8EBE-3E503CC1B0E3}"/>
            </a:ext>
          </a:extLst>
        </xdr:cNvPr>
        <xdr:cNvSpPr txBox="1"/>
      </xdr:nvSpPr>
      <xdr:spPr>
        <a:xfrm>
          <a:off x="3086744" y="567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103" name="n_3mainValue有形固定資産減価償却率">
          <a:extLst>
            <a:ext uri="{FF2B5EF4-FFF2-40B4-BE49-F238E27FC236}">
              <a16:creationId xmlns:a16="http://schemas.microsoft.com/office/drawing/2014/main" id="{8CD46DF7-0DD9-4C65-AE1E-C4A687088153}"/>
            </a:ext>
          </a:extLst>
        </xdr:cNvPr>
        <xdr:cNvSpPr txBox="1"/>
      </xdr:nvSpPr>
      <xdr:spPr>
        <a:xfrm>
          <a:off x="2324744" y="562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134183</xdr:rowOff>
    </xdr:from>
    <xdr:ext cx="405111" cy="259045"/>
    <xdr:sp macro="" textlink="">
      <xdr:nvSpPr>
        <xdr:cNvPr id="104" name="n_4mainValue有形固定資産減価償却率">
          <a:extLst>
            <a:ext uri="{FF2B5EF4-FFF2-40B4-BE49-F238E27FC236}">
              <a16:creationId xmlns:a16="http://schemas.microsoft.com/office/drawing/2014/main" id="{521655EA-2814-4FD6-8085-B1FCEBB37FBB}"/>
            </a:ext>
          </a:extLst>
        </xdr:cNvPr>
        <xdr:cNvSpPr txBox="1"/>
      </xdr:nvSpPr>
      <xdr:spPr>
        <a:xfrm>
          <a:off x="1562744" y="5620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5168DE50-DA93-4621-B507-2B1EC016B72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E8D32397-2F4F-4AD4-A9F5-4FFB7C06ABC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C6F69115-4C7B-4398-B774-B713FC8C5403}"/>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90939A64-83DA-47DF-A51A-B3C9D58373DB}"/>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126702FE-FC7C-4408-97F2-921966334FE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3AD10ECE-16DD-436C-B94B-56D37BE27DF9}"/>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C4717427-993A-45BA-9E3D-90040C486917}"/>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C9E4382E-3273-49A2-82B7-C74EAA7DE0A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6360205A-7643-4D53-9E5D-C0B42EE16A7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1A237055-19BD-4CC2-B93A-3923B1CB853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8298464-CE8C-4697-9ACF-3F8A95CC6C2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19201956-81B2-492A-83F3-518F038F7BA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26E38F48-5F53-4204-AF0E-8E3E3186CEE3}"/>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本町の債務償還比率は、類似団体平均より高い水準で推移している。</a:t>
          </a:r>
        </a:p>
        <a:p>
          <a:r>
            <a:rPr kumimoji="1" lang="ja-JP" altLang="en-US" sz="1000">
              <a:latin typeface="ＭＳ Ｐゴシック" panose="020B0600070205080204" pitchFamily="50" charset="-128"/>
              <a:ea typeface="ＭＳ Ｐゴシック" panose="020B0600070205080204" pitchFamily="50" charset="-128"/>
            </a:rPr>
            <a:t>　これは、債務償還比率の分子を構成する将来負担額が類似団体平均より大きいためであると推測される。</a:t>
          </a:r>
        </a:p>
        <a:p>
          <a:r>
            <a:rPr kumimoji="1" lang="ja-JP" altLang="en-US" sz="1000">
              <a:latin typeface="ＭＳ Ｐゴシック" panose="020B0600070205080204" pitchFamily="50" charset="-128"/>
              <a:ea typeface="ＭＳ Ｐゴシック" panose="020B0600070205080204" pitchFamily="50" charset="-128"/>
            </a:rPr>
            <a:t>　将来負担額を構成する主な要素のうち、地方債残高は継続的な繰上償還により類似団体平均を下回ったものの、企業債残高や公営企業に対する繰出金が類似団体平均を大きく上回っていることが影響したものと考えられる。</a:t>
          </a:r>
        </a:p>
        <a:p>
          <a:r>
            <a:rPr kumimoji="1" lang="ja-JP" altLang="en-US" sz="1000">
              <a:latin typeface="ＭＳ Ｐゴシック" panose="020B0600070205080204" pitchFamily="50" charset="-128"/>
              <a:ea typeface="ＭＳ Ｐゴシック" panose="020B0600070205080204" pitchFamily="50" charset="-128"/>
            </a:rPr>
            <a:t>　なお、令和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年度は財政調整基金等への積立てを行ったことにより、類似団体平均との乖離が縮減した。引き続き、繰上償還や充当可能基金への積立て、公営企業の経営健全化に努めたい。</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5E7C7C98-E909-4E58-96CC-D795C7E79FE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2566E0F2-A2D2-42AF-B25B-FEA0BC1E423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80C92AE8-4D05-4D14-8329-6707CDC1CCC4}"/>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5D8EAB83-E5A9-4443-B02C-5CE07DC41C3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A8A173D2-523D-4FE1-A5C6-F4FBFA6AAEE3}"/>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71611695-462E-454C-AC9D-DDFB4E542E7F}"/>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8792095-8A92-4CE8-9187-2CF4EC608369}"/>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640B18F9-B76D-47FC-B3E0-3840D2ECF7C8}"/>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BADA9ABE-0ACC-42B1-AB9E-3F5EFE3792A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95CD0A53-2E0F-47F6-9757-759DCD360D8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1A4B7405-3B8A-46E8-938F-073708EEAF9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422FC804-B59E-4E5E-93FD-5BD72BA3E267}"/>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5395425E-D290-4273-9D63-2C8AA7491D83}"/>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3166C8A-42C1-43FA-9DAB-6800CFDA4A3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D4B8629-737D-472E-8764-4DA5A0BBB645}"/>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3" name="直線コネクタ 132">
          <a:extLst>
            <a:ext uri="{FF2B5EF4-FFF2-40B4-BE49-F238E27FC236}">
              <a16:creationId xmlns:a16="http://schemas.microsoft.com/office/drawing/2014/main" id="{DD887121-27AD-430F-8885-48F2D9BBF16B}"/>
            </a:ext>
          </a:extLst>
        </xdr:cNvPr>
        <xdr:cNvCxnSpPr/>
      </xdr:nvCxnSpPr>
      <xdr:spPr>
        <a:xfrm flipV="1">
          <a:off x="14793595" y="4541308"/>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4" name="債務償還比率最小値テキスト">
          <a:extLst>
            <a:ext uri="{FF2B5EF4-FFF2-40B4-BE49-F238E27FC236}">
              <a16:creationId xmlns:a16="http://schemas.microsoft.com/office/drawing/2014/main" id="{C2408250-D139-4A13-85AB-72CA8F43DFB8}"/>
            </a:ext>
          </a:extLst>
        </xdr:cNvPr>
        <xdr:cNvSpPr txBox="1"/>
      </xdr:nvSpPr>
      <xdr:spPr>
        <a:xfrm>
          <a:off x="14846300" y="602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5" name="直線コネクタ 134">
          <a:extLst>
            <a:ext uri="{FF2B5EF4-FFF2-40B4-BE49-F238E27FC236}">
              <a16:creationId xmlns:a16="http://schemas.microsoft.com/office/drawing/2014/main" id="{E9D85C11-39E0-4752-8DEB-AEF7F3DF5FF8}"/>
            </a:ext>
          </a:extLst>
        </xdr:cNvPr>
        <xdr:cNvCxnSpPr/>
      </xdr:nvCxnSpPr>
      <xdr:spPr>
        <a:xfrm>
          <a:off x="14706600" y="601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C3568178-FB6F-4665-9C0A-FB3CF4B37892}"/>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C48B8E83-6007-403D-A057-1752DA445068}"/>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8" name="債務償還比率平均値テキスト">
          <a:extLst>
            <a:ext uri="{FF2B5EF4-FFF2-40B4-BE49-F238E27FC236}">
              <a16:creationId xmlns:a16="http://schemas.microsoft.com/office/drawing/2014/main" id="{CD89832C-7D99-4475-9BBF-DFD243E357BC}"/>
            </a:ext>
          </a:extLst>
        </xdr:cNvPr>
        <xdr:cNvSpPr txBox="1"/>
      </xdr:nvSpPr>
      <xdr:spPr>
        <a:xfrm>
          <a:off x="14846300" y="5071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9" name="フローチャート: 判断 138">
          <a:extLst>
            <a:ext uri="{FF2B5EF4-FFF2-40B4-BE49-F238E27FC236}">
              <a16:creationId xmlns:a16="http://schemas.microsoft.com/office/drawing/2014/main" id="{D3D8C880-4B31-423E-8510-E00ACE44589B}"/>
            </a:ext>
          </a:extLst>
        </xdr:cNvPr>
        <xdr:cNvSpPr/>
      </xdr:nvSpPr>
      <xdr:spPr>
        <a:xfrm>
          <a:off x="14744700" y="52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0" name="フローチャート: 判断 139">
          <a:extLst>
            <a:ext uri="{FF2B5EF4-FFF2-40B4-BE49-F238E27FC236}">
              <a16:creationId xmlns:a16="http://schemas.microsoft.com/office/drawing/2014/main" id="{9DED6EC8-CEA8-455A-B05C-0E84B3161D90}"/>
            </a:ext>
          </a:extLst>
        </xdr:cNvPr>
        <xdr:cNvSpPr/>
      </xdr:nvSpPr>
      <xdr:spPr>
        <a:xfrm>
          <a:off x="14033500" y="5197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1" name="フローチャート: 判断 140">
          <a:extLst>
            <a:ext uri="{FF2B5EF4-FFF2-40B4-BE49-F238E27FC236}">
              <a16:creationId xmlns:a16="http://schemas.microsoft.com/office/drawing/2014/main" id="{7335AB90-960B-4A87-AF4A-8F63140149EC}"/>
            </a:ext>
          </a:extLst>
        </xdr:cNvPr>
        <xdr:cNvSpPr/>
      </xdr:nvSpPr>
      <xdr:spPr>
        <a:xfrm>
          <a:off x="13271500" y="521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2" name="フローチャート: 判断 141">
          <a:extLst>
            <a:ext uri="{FF2B5EF4-FFF2-40B4-BE49-F238E27FC236}">
              <a16:creationId xmlns:a16="http://schemas.microsoft.com/office/drawing/2014/main" id="{8C83444C-7B4F-4957-BED6-1D832BE9C449}"/>
            </a:ext>
          </a:extLst>
        </xdr:cNvPr>
        <xdr:cNvSpPr/>
      </xdr:nvSpPr>
      <xdr:spPr>
        <a:xfrm>
          <a:off x="12509500" y="5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3" name="フローチャート: 判断 142">
          <a:extLst>
            <a:ext uri="{FF2B5EF4-FFF2-40B4-BE49-F238E27FC236}">
              <a16:creationId xmlns:a16="http://schemas.microsoft.com/office/drawing/2014/main" id="{0FAB7155-2636-44E1-891F-06CD0EED786C}"/>
            </a:ext>
          </a:extLst>
        </xdr:cNvPr>
        <xdr:cNvSpPr/>
      </xdr:nvSpPr>
      <xdr:spPr>
        <a:xfrm>
          <a:off x="11747500" y="544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8ADD902-0977-4042-90A5-84E4BDA5D54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8298DC9-1B51-45CE-B75A-EE7A91A4AFCF}"/>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8D0BBE6-9B46-4E5F-926D-B1202B79D9B7}"/>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F0BA5A9-F122-4086-B6D7-0E9B184618B2}"/>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CCC9C76-381E-40D7-9536-B2EBBDF5916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77481</xdr:rowOff>
    </xdr:from>
    <xdr:to>
      <xdr:col>76</xdr:col>
      <xdr:colOff>73025</xdr:colOff>
      <xdr:row>32</xdr:row>
      <xdr:rowOff>7631</xdr:rowOff>
    </xdr:to>
    <xdr:sp macro="" textlink="">
      <xdr:nvSpPr>
        <xdr:cNvPr id="149" name="楕円 148">
          <a:extLst>
            <a:ext uri="{FF2B5EF4-FFF2-40B4-BE49-F238E27FC236}">
              <a16:creationId xmlns:a16="http://schemas.microsoft.com/office/drawing/2014/main" id="{5655FAD6-ADEF-4151-95B0-AEDBFB069830}"/>
            </a:ext>
          </a:extLst>
        </xdr:cNvPr>
        <xdr:cNvSpPr/>
      </xdr:nvSpPr>
      <xdr:spPr>
        <a:xfrm>
          <a:off x="14744700" y="539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55908</xdr:rowOff>
    </xdr:from>
    <xdr:ext cx="469744" cy="259045"/>
    <xdr:sp macro="" textlink="">
      <xdr:nvSpPr>
        <xdr:cNvPr id="150" name="債務償還比率該当値テキスト">
          <a:extLst>
            <a:ext uri="{FF2B5EF4-FFF2-40B4-BE49-F238E27FC236}">
              <a16:creationId xmlns:a16="http://schemas.microsoft.com/office/drawing/2014/main" id="{38292D7E-1228-4CED-A048-F9DCF1D26B2C}"/>
            </a:ext>
          </a:extLst>
        </xdr:cNvPr>
        <xdr:cNvSpPr txBox="1"/>
      </xdr:nvSpPr>
      <xdr:spPr>
        <a:xfrm>
          <a:off x="14846300" y="53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56610</xdr:rowOff>
    </xdr:from>
    <xdr:to>
      <xdr:col>72</xdr:col>
      <xdr:colOff>123825</xdr:colOff>
      <xdr:row>31</xdr:row>
      <xdr:rowOff>158210</xdr:rowOff>
    </xdr:to>
    <xdr:sp macro="" textlink="">
      <xdr:nvSpPr>
        <xdr:cNvPr id="151" name="楕円 150">
          <a:extLst>
            <a:ext uri="{FF2B5EF4-FFF2-40B4-BE49-F238E27FC236}">
              <a16:creationId xmlns:a16="http://schemas.microsoft.com/office/drawing/2014/main" id="{5B1A367B-BA14-4505-AD92-4DC743D27547}"/>
            </a:ext>
          </a:extLst>
        </xdr:cNvPr>
        <xdr:cNvSpPr/>
      </xdr:nvSpPr>
      <xdr:spPr>
        <a:xfrm>
          <a:off x="14033500" y="537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107410</xdr:rowOff>
    </xdr:from>
    <xdr:to>
      <xdr:col>76</xdr:col>
      <xdr:colOff>22225</xdr:colOff>
      <xdr:row>31</xdr:row>
      <xdr:rowOff>128281</xdr:rowOff>
    </xdr:to>
    <xdr:cxnSp macro="">
      <xdr:nvCxnSpPr>
        <xdr:cNvPr id="152" name="直線コネクタ 151">
          <a:extLst>
            <a:ext uri="{FF2B5EF4-FFF2-40B4-BE49-F238E27FC236}">
              <a16:creationId xmlns:a16="http://schemas.microsoft.com/office/drawing/2014/main" id="{6137C51C-DEE4-445E-A5E8-59740F971041}"/>
            </a:ext>
          </a:extLst>
        </xdr:cNvPr>
        <xdr:cNvCxnSpPr/>
      </xdr:nvCxnSpPr>
      <xdr:spPr>
        <a:xfrm>
          <a:off x="14084300" y="5422360"/>
          <a:ext cx="71120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151247</xdr:rowOff>
    </xdr:from>
    <xdr:to>
      <xdr:col>68</xdr:col>
      <xdr:colOff>123825</xdr:colOff>
      <xdr:row>32</xdr:row>
      <xdr:rowOff>81397</xdr:rowOff>
    </xdr:to>
    <xdr:sp macro="" textlink="">
      <xdr:nvSpPr>
        <xdr:cNvPr id="153" name="楕円 152">
          <a:extLst>
            <a:ext uri="{FF2B5EF4-FFF2-40B4-BE49-F238E27FC236}">
              <a16:creationId xmlns:a16="http://schemas.microsoft.com/office/drawing/2014/main" id="{11AF1907-3E82-41B9-8EAC-5CDD6AA4735B}"/>
            </a:ext>
          </a:extLst>
        </xdr:cNvPr>
        <xdr:cNvSpPr/>
      </xdr:nvSpPr>
      <xdr:spPr>
        <a:xfrm>
          <a:off x="13271500" y="546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107410</xdr:rowOff>
    </xdr:from>
    <xdr:to>
      <xdr:col>72</xdr:col>
      <xdr:colOff>73025</xdr:colOff>
      <xdr:row>32</xdr:row>
      <xdr:rowOff>30597</xdr:rowOff>
    </xdr:to>
    <xdr:cxnSp macro="">
      <xdr:nvCxnSpPr>
        <xdr:cNvPr id="154" name="直線コネクタ 153">
          <a:extLst>
            <a:ext uri="{FF2B5EF4-FFF2-40B4-BE49-F238E27FC236}">
              <a16:creationId xmlns:a16="http://schemas.microsoft.com/office/drawing/2014/main" id="{940176B4-FDBF-4AFE-8F2C-9F625F59FE02}"/>
            </a:ext>
          </a:extLst>
        </xdr:cNvPr>
        <xdr:cNvCxnSpPr/>
      </xdr:nvCxnSpPr>
      <xdr:spPr>
        <a:xfrm flipV="1">
          <a:off x="13322300" y="5422360"/>
          <a:ext cx="762000" cy="9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60568</xdr:rowOff>
    </xdr:from>
    <xdr:to>
      <xdr:col>64</xdr:col>
      <xdr:colOff>123825</xdr:colOff>
      <xdr:row>31</xdr:row>
      <xdr:rowOff>162168</xdr:rowOff>
    </xdr:to>
    <xdr:sp macro="" textlink="">
      <xdr:nvSpPr>
        <xdr:cNvPr id="155" name="楕円 154">
          <a:extLst>
            <a:ext uri="{FF2B5EF4-FFF2-40B4-BE49-F238E27FC236}">
              <a16:creationId xmlns:a16="http://schemas.microsoft.com/office/drawing/2014/main" id="{26F5B012-0353-4772-9BA5-4A89C1E2D84F}"/>
            </a:ext>
          </a:extLst>
        </xdr:cNvPr>
        <xdr:cNvSpPr/>
      </xdr:nvSpPr>
      <xdr:spPr>
        <a:xfrm>
          <a:off x="12509500" y="537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111368</xdr:rowOff>
    </xdr:from>
    <xdr:to>
      <xdr:col>68</xdr:col>
      <xdr:colOff>73025</xdr:colOff>
      <xdr:row>32</xdr:row>
      <xdr:rowOff>30597</xdr:rowOff>
    </xdr:to>
    <xdr:cxnSp macro="">
      <xdr:nvCxnSpPr>
        <xdr:cNvPr id="156" name="直線コネクタ 155">
          <a:extLst>
            <a:ext uri="{FF2B5EF4-FFF2-40B4-BE49-F238E27FC236}">
              <a16:creationId xmlns:a16="http://schemas.microsoft.com/office/drawing/2014/main" id="{FBA88803-F5B2-4C55-B2A0-0FCFDAECD4BD}"/>
            </a:ext>
          </a:extLst>
        </xdr:cNvPr>
        <xdr:cNvCxnSpPr/>
      </xdr:nvCxnSpPr>
      <xdr:spPr>
        <a:xfrm>
          <a:off x="12560300" y="5426318"/>
          <a:ext cx="762000" cy="9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21177</xdr:rowOff>
    </xdr:from>
    <xdr:to>
      <xdr:col>60</xdr:col>
      <xdr:colOff>123825</xdr:colOff>
      <xdr:row>32</xdr:row>
      <xdr:rowOff>122777</xdr:rowOff>
    </xdr:to>
    <xdr:sp macro="" textlink="">
      <xdr:nvSpPr>
        <xdr:cNvPr id="157" name="楕円 156">
          <a:extLst>
            <a:ext uri="{FF2B5EF4-FFF2-40B4-BE49-F238E27FC236}">
              <a16:creationId xmlns:a16="http://schemas.microsoft.com/office/drawing/2014/main" id="{CAF49668-D3D9-4509-AB88-08AEEB73AEB6}"/>
            </a:ext>
          </a:extLst>
        </xdr:cNvPr>
        <xdr:cNvSpPr/>
      </xdr:nvSpPr>
      <xdr:spPr>
        <a:xfrm>
          <a:off x="11747500" y="550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111368</xdr:rowOff>
    </xdr:from>
    <xdr:to>
      <xdr:col>64</xdr:col>
      <xdr:colOff>73025</xdr:colOff>
      <xdr:row>32</xdr:row>
      <xdr:rowOff>71977</xdr:rowOff>
    </xdr:to>
    <xdr:cxnSp macro="">
      <xdr:nvCxnSpPr>
        <xdr:cNvPr id="158" name="直線コネクタ 157">
          <a:extLst>
            <a:ext uri="{FF2B5EF4-FFF2-40B4-BE49-F238E27FC236}">
              <a16:creationId xmlns:a16="http://schemas.microsoft.com/office/drawing/2014/main" id="{8FA14467-A4AA-461C-BA59-F1837C6E015D}"/>
            </a:ext>
          </a:extLst>
        </xdr:cNvPr>
        <xdr:cNvCxnSpPr/>
      </xdr:nvCxnSpPr>
      <xdr:spPr>
        <a:xfrm flipV="1">
          <a:off x="11798300" y="5426318"/>
          <a:ext cx="762000" cy="13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9" name="n_1aveValue債務償還比率">
          <a:extLst>
            <a:ext uri="{FF2B5EF4-FFF2-40B4-BE49-F238E27FC236}">
              <a16:creationId xmlns:a16="http://schemas.microsoft.com/office/drawing/2014/main" id="{07C4F9A2-7A1B-46A1-8433-7B0075EAAF60}"/>
            </a:ext>
          </a:extLst>
        </xdr:cNvPr>
        <xdr:cNvSpPr txBox="1"/>
      </xdr:nvSpPr>
      <xdr:spPr>
        <a:xfrm>
          <a:off x="13836727" y="497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0" name="n_2aveValue債務償還比率">
          <a:extLst>
            <a:ext uri="{FF2B5EF4-FFF2-40B4-BE49-F238E27FC236}">
              <a16:creationId xmlns:a16="http://schemas.microsoft.com/office/drawing/2014/main" id="{66438D0F-55D5-4C2B-9981-99A9D0FEFB77}"/>
            </a:ext>
          </a:extLst>
        </xdr:cNvPr>
        <xdr:cNvSpPr txBox="1"/>
      </xdr:nvSpPr>
      <xdr:spPr>
        <a:xfrm>
          <a:off x="13087427" y="49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1" name="n_3aveValue債務償還比率">
          <a:extLst>
            <a:ext uri="{FF2B5EF4-FFF2-40B4-BE49-F238E27FC236}">
              <a16:creationId xmlns:a16="http://schemas.microsoft.com/office/drawing/2014/main" id="{E53685DF-2C39-4F96-BE22-B30BD7E7AB05}"/>
            </a:ext>
          </a:extLst>
        </xdr:cNvPr>
        <xdr:cNvSpPr txBox="1"/>
      </xdr:nvSpPr>
      <xdr:spPr>
        <a:xfrm>
          <a:off x="12325427" y="498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62" name="n_4aveValue債務償還比率">
          <a:extLst>
            <a:ext uri="{FF2B5EF4-FFF2-40B4-BE49-F238E27FC236}">
              <a16:creationId xmlns:a16="http://schemas.microsoft.com/office/drawing/2014/main" id="{BD69E118-EADC-4705-A78B-F18597D13EDD}"/>
            </a:ext>
          </a:extLst>
        </xdr:cNvPr>
        <xdr:cNvSpPr txBox="1"/>
      </xdr:nvSpPr>
      <xdr:spPr>
        <a:xfrm>
          <a:off x="11563427" y="521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149337</xdr:rowOff>
    </xdr:from>
    <xdr:ext cx="469744" cy="259045"/>
    <xdr:sp macro="" textlink="">
      <xdr:nvSpPr>
        <xdr:cNvPr id="163" name="n_1mainValue債務償還比率">
          <a:extLst>
            <a:ext uri="{FF2B5EF4-FFF2-40B4-BE49-F238E27FC236}">
              <a16:creationId xmlns:a16="http://schemas.microsoft.com/office/drawing/2014/main" id="{B4E79537-56BA-41D3-B602-AB8E077AA7DF}"/>
            </a:ext>
          </a:extLst>
        </xdr:cNvPr>
        <xdr:cNvSpPr txBox="1"/>
      </xdr:nvSpPr>
      <xdr:spPr>
        <a:xfrm>
          <a:off x="13836727" y="546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72524</xdr:rowOff>
    </xdr:from>
    <xdr:ext cx="469744" cy="259045"/>
    <xdr:sp macro="" textlink="">
      <xdr:nvSpPr>
        <xdr:cNvPr id="164" name="n_2mainValue債務償還比率">
          <a:extLst>
            <a:ext uri="{FF2B5EF4-FFF2-40B4-BE49-F238E27FC236}">
              <a16:creationId xmlns:a16="http://schemas.microsoft.com/office/drawing/2014/main" id="{E767D7D2-266C-45D1-A60F-4B042E244DF9}"/>
            </a:ext>
          </a:extLst>
        </xdr:cNvPr>
        <xdr:cNvSpPr txBox="1"/>
      </xdr:nvSpPr>
      <xdr:spPr>
        <a:xfrm>
          <a:off x="13087427" y="555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153295</xdr:rowOff>
    </xdr:from>
    <xdr:ext cx="469744" cy="259045"/>
    <xdr:sp macro="" textlink="">
      <xdr:nvSpPr>
        <xdr:cNvPr id="165" name="n_3mainValue債務償還比率">
          <a:extLst>
            <a:ext uri="{FF2B5EF4-FFF2-40B4-BE49-F238E27FC236}">
              <a16:creationId xmlns:a16="http://schemas.microsoft.com/office/drawing/2014/main" id="{1B31F862-0E7C-4D0E-9CA0-7F9582D721AE}"/>
            </a:ext>
          </a:extLst>
        </xdr:cNvPr>
        <xdr:cNvSpPr txBox="1"/>
      </xdr:nvSpPr>
      <xdr:spPr>
        <a:xfrm>
          <a:off x="12325427" y="546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113904</xdr:rowOff>
    </xdr:from>
    <xdr:ext cx="469744" cy="259045"/>
    <xdr:sp macro="" textlink="">
      <xdr:nvSpPr>
        <xdr:cNvPr id="166" name="n_4mainValue債務償還比率">
          <a:extLst>
            <a:ext uri="{FF2B5EF4-FFF2-40B4-BE49-F238E27FC236}">
              <a16:creationId xmlns:a16="http://schemas.microsoft.com/office/drawing/2014/main" id="{936675CF-CB90-481C-A091-21A381363D0A}"/>
            </a:ext>
          </a:extLst>
        </xdr:cNvPr>
        <xdr:cNvSpPr txBox="1"/>
      </xdr:nvSpPr>
      <xdr:spPr>
        <a:xfrm>
          <a:off x="11563427" y="56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E2CEA2B0-6E44-4BD3-BFD9-B3BB9030DC7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2A7517B-6749-4E38-8BBA-7239041F201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441C0A4-C1B0-4B8C-B936-D368D4AD46D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D9A96621-B760-46A3-BA41-DC37AF1F562E}"/>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456CC2AA-4247-4BD6-A04B-99EEE36E602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F0BADA53-FAEA-4B9F-8F41-41F6CE9770C8}"/>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5046D3-B6A1-4267-8752-6D6EACCB421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CC42E9-722C-4D26-8B21-38F0734C9A6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30DA276-A6A5-4BA7-AA2B-88E3E6AF4A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BC52A2-D910-45BA-962B-943C9B9313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石川県宝達志水町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36DF70-F445-4A29-96BD-BC8F178E0C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AFCA95-2039-4E6C-8423-3E37BD6FA3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E9A05D-1975-4464-8D88-54889C805E3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F1F73B-D9F6-4FE3-AE48-CB5A96EB176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D52E46-5741-4884-99A4-AF41A26862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B9F6D18-56A9-4F55-9A6F-98878C10C5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11,822
11,588
111.51
13,483,702
12,157,296
1,084,743
5,431,547
6,961,699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E12784-C37A-487C-8F76-E9A909A046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6A39EC-338B-4990-929E-9F9A57D736B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129021-E89E-48BE-AF55-102C278AD5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58A249-C886-48C1-BE27-C55D5FCD07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F30C59-CD87-4AB5-9B4A-9B2D25A4C68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A850D81-5851-43DB-90A7-2BEDD48605E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F00B9E-F4B8-4F29-BE4D-494C98F000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34EAC6-2892-481B-AFA6-4C72362921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C31647-8BB4-4C41-960C-22E516714C5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EAC278-18EC-4E88-9305-6C0308253E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60CCA2-27B1-4E98-B7FA-62EECC47C61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42EED2-9BA3-482F-821A-647466385B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7A6C594-48C8-4421-A5DE-14CBCB3968B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0FD1EE-9C2A-4700-A173-698DBB6B0F6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ED9C2B-2131-4D76-B4ED-A1F83848A8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21F77A-D7E4-40CE-A741-0864CD082B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7DF244-0828-44CC-8E5E-175FAD17B5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A280C6-9E62-408A-BD27-DE5A266470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87489A5-8726-414C-8BB2-CFB80B18242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7A1500-4FE2-43BD-9508-325E255FB28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22357C-3401-4293-8365-E7DB1C3C02F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8EC69E-451F-496D-9A70-524EAC48C58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1DB769-2723-4815-AD56-69C1DB097F3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AD9097-6EAC-4BFE-975D-DC8D01373FF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0A64AA7-4E17-4605-A20A-28414F3B9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2536CC-D191-4BE6-97E1-F482ADEBC6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B76502-6165-46D9-AD0C-7119929065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CBEBB1-BE56-4C63-86CA-8138A2665AF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A1A13DA-98AF-4BEE-A127-F9B4A249F70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8044B3-5CC9-4403-BAE7-97BAA7CF027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F6A8751-784F-4068-9478-A87CBB96DAD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D99077C-0684-4A21-8E03-730DECEC1E4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3225E1B-46F9-4E51-876C-EA0CF28E492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1CEECF-650D-4549-8881-C6A2BD76C56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55B6EF2-D262-489F-A561-2B35558EF95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9C15A5C-2F0C-49D3-A07C-759E9B28EFB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32F8CE8-07AF-4525-BAB8-6CD62686E4C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240B724-CAB1-40B7-BB34-58E22CB5BEF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01C7CB0-9034-44DF-A484-703E237CC4D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09348C3-4509-45B0-9545-C3BFABDD45F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191F042-6C09-44FC-8954-A663C6662B3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3C61D40-E9D8-48DD-90B8-105093F468D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2BBCB13-ACB4-48E7-BFA1-34AB633F1D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792030F-C7A9-4BD3-B70B-68B98FF6013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D00DCB8-9BB6-4DE5-8D22-3481C2DD67E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37F1C520-6899-4E9E-B428-94A62C879D73}"/>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371CFF25-EB69-4A0C-9FA4-B68B9ADF36F2}"/>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FCEF1217-6302-47AB-AE50-5938ABA96821}"/>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377C05A0-E4A7-4A01-9DD8-0C527C9738D3}"/>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A72EA128-2191-4118-955C-BC46D5920999}"/>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E8F2158E-449D-49FF-89D4-727D9D2E7085}"/>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6E3570C2-5C2C-4350-847D-AD2E5C8039C2}"/>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697AD53C-8A52-4A42-8A5E-7E316F7CB962}"/>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2F7E0FBB-8701-4103-90C1-4C18C255BDEF}"/>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6A717D55-DADB-40D7-89C7-FF5C95F2B64F}"/>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42BCC76E-7C42-4450-B26F-11494AE4EC04}"/>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9F0056-A252-4736-AA64-18C1CA0528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187E278-E985-420F-85A6-E80D323D7F7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4020463-032E-44DF-8037-C911700AE4A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CE9D75-39FC-4323-A275-97B4C4D6CF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177D83-A034-49D7-8E4D-E35C559351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52070</xdr:rowOff>
    </xdr:from>
    <xdr:to>
      <xdr:col>24</xdr:col>
      <xdr:colOff>114300</xdr:colOff>
      <xdr:row>39</xdr:row>
      <xdr:rowOff>153670</xdr:rowOff>
    </xdr:to>
    <xdr:sp macro="" textlink="">
      <xdr:nvSpPr>
        <xdr:cNvPr id="73" name="楕円 72">
          <a:extLst>
            <a:ext uri="{FF2B5EF4-FFF2-40B4-BE49-F238E27FC236}">
              <a16:creationId xmlns:a16="http://schemas.microsoft.com/office/drawing/2014/main" id="{46B7E954-E95F-4137-8736-AD042C011826}"/>
            </a:ext>
          </a:extLst>
        </xdr:cNvPr>
        <xdr:cNvSpPr/>
      </xdr:nvSpPr>
      <xdr:spPr>
        <a:xfrm>
          <a:off x="4584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30497</xdr:rowOff>
    </xdr:from>
    <xdr:ext cx="405111" cy="259045"/>
    <xdr:sp macro="" textlink="">
      <xdr:nvSpPr>
        <xdr:cNvPr id="74" name="【道路】&#10;有形固定資産減価償却率該当値テキスト">
          <a:extLst>
            <a:ext uri="{FF2B5EF4-FFF2-40B4-BE49-F238E27FC236}">
              <a16:creationId xmlns:a16="http://schemas.microsoft.com/office/drawing/2014/main" id="{A272FAA2-255C-4E6C-97CB-18139C736F6B}"/>
            </a:ext>
          </a:extLst>
        </xdr:cNvPr>
        <xdr:cNvSpPr txBox="1"/>
      </xdr:nvSpPr>
      <xdr:spPr>
        <a:xfrm>
          <a:off x="4673600"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5" name="楕円 74">
          <a:extLst>
            <a:ext uri="{FF2B5EF4-FFF2-40B4-BE49-F238E27FC236}">
              <a16:creationId xmlns:a16="http://schemas.microsoft.com/office/drawing/2014/main" id="{7D529764-07AA-448E-AE2E-76053EE493A7}"/>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102870</xdr:rowOff>
    </xdr:to>
    <xdr:cxnSp macro="">
      <xdr:nvCxnSpPr>
        <xdr:cNvPr id="76" name="直線コネクタ 75">
          <a:extLst>
            <a:ext uri="{FF2B5EF4-FFF2-40B4-BE49-F238E27FC236}">
              <a16:creationId xmlns:a16="http://schemas.microsoft.com/office/drawing/2014/main" id="{EB2E84CE-06AE-4AD4-8A81-0AF89CB03B7A}"/>
            </a:ext>
          </a:extLst>
        </xdr:cNvPr>
        <xdr:cNvCxnSpPr/>
      </xdr:nvCxnSpPr>
      <xdr:spPr>
        <a:xfrm>
          <a:off x="3797300" y="6781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78740</xdr:rowOff>
    </xdr:from>
    <xdr:to>
      <xdr:col>15</xdr:col>
      <xdr:colOff>101600</xdr:colOff>
      <xdr:row>40</xdr:row>
      <xdr:rowOff>8890</xdr:rowOff>
    </xdr:to>
    <xdr:sp macro="" textlink="">
      <xdr:nvSpPr>
        <xdr:cNvPr id="77" name="楕円 76">
          <a:extLst>
            <a:ext uri="{FF2B5EF4-FFF2-40B4-BE49-F238E27FC236}">
              <a16:creationId xmlns:a16="http://schemas.microsoft.com/office/drawing/2014/main" id="{4E0E67C8-5DB4-429E-BDC4-A0A03D0B9D87}"/>
            </a:ext>
          </a:extLst>
        </xdr:cNvPr>
        <xdr:cNvSpPr/>
      </xdr:nvSpPr>
      <xdr:spPr>
        <a:xfrm>
          <a:off x="2857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129540</xdr:rowOff>
    </xdr:to>
    <xdr:cxnSp macro="">
      <xdr:nvCxnSpPr>
        <xdr:cNvPr id="78" name="直線コネクタ 77">
          <a:extLst>
            <a:ext uri="{FF2B5EF4-FFF2-40B4-BE49-F238E27FC236}">
              <a16:creationId xmlns:a16="http://schemas.microsoft.com/office/drawing/2014/main" id="{FBB1658D-A12A-42BB-95DC-4E721C863C36}"/>
            </a:ext>
          </a:extLst>
        </xdr:cNvPr>
        <xdr:cNvCxnSpPr/>
      </xdr:nvCxnSpPr>
      <xdr:spPr>
        <a:xfrm flipV="1">
          <a:off x="2908300" y="67818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59690</xdr:rowOff>
    </xdr:from>
    <xdr:to>
      <xdr:col>10</xdr:col>
      <xdr:colOff>165100</xdr:colOff>
      <xdr:row>39</xdr:row>
      <xdr:rowOff>161290</xdr:rowOff>
    </xdr:to>
    <xdr:sp macro="" textlink="">
      <xdr:nvSpPr>
        <xdr:cNvPr id="79" name="楕円 78">
          <a:extLst>
            <a:ext uri="{FF2B5EF4-FFF2-40B4-BE49-F238E27FC236}">
              <a16:creationId xmlns:a16="http://schemas.microsoft.com/office/drawing/2014/main" id="{958D97B0-7887-475E-B544-D231EC0C017F}"/>
            </a:ext>
          </a:extLst>
        </xdr:cNvPr>
        <xdr:cNvSpPr/>
      </xdr:nvSpPr>
      <xdr:spPr>
        <a:xfrm>
          <a:off x="196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110490</xdr:rowOff>
    </xdr:from>
    <xdr:to>
      <xdr:col>15</xdr:col>
      <xdr:colOff>50800</xdr:colOff>
      <xdr:row>39</xdr:row>
      <xdr:rowOff>129540</xdr:rowOff>
    </xdr:to>
    <xdr:cxnSp macro="">
      <xdr:nvCxnSpPr>
        <xdr:cNvPr id="80" name="直線コネクタ 79">
          <a:extLst>
            <a:ext uri="{FF2B5EF4-FFF2-40B4-BE49-F238E27FC236}">
              <a16:creationId xmlns:a16="http://schemas.microsoft.com/office/drawing/2014/main" id="{BE1D95F6-8860-4C1D-9B1F-E6FF9DDACB02}"/>
            </a:ext>
          </a:extLst>
        </xdr:cNvPr>
        <xdr:cNvCxnSpPr/>
      </xdr:nvCxnSpPr>
      <xdr:spPr>
        <a:xfrm>
          <a:off x="2019300" y="67970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52070</xdr:rowOff>
    </xdr:from>
    <xdr:to>
      <xdr:col>6</xdr:col>
      <xdr:colOff>38100</xdr:colOff>
      <xdr:row>39</xdr:row>
      <xdr:rowOff>153670</xdr:rowOff>
    </xdr:to>
    <xdr:sp macro="" textlink="">
      <xdr:nvSpPr>
        <xdr:cNvPr id="81" name="楕円 80">
          <a:extLst>
            <a:ext uri="{FF2B5EF4-FFF2-40B4-BE49-F238E27FC236}">
              <a16:creationId xmlns:a16="http://schemas.microsoft.com/office/drawing/2014/main" id="{DEBF6A99-863B-44CC-9B0B-33C392A315F5}"/>
            </a:ext>
          </a:extLst>
        </xdr:cNvPr>
        <xdr:cNvSpPr/>
      </xdr:nvSpPr>
      <xdr:spPr>
        <a:xfrm>
          <a:off x="1079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102870</xdr:rowOff>
    </xdr:from>
    <xdr:to>
      <xdr:col>10</xdr:col>
      <xdr:colOff>114300</xdr:colOff>
      <xdr:row>39</xdr:row>
      <xdr:rowOff>110490</xdr:rowOff>
    </xdr:to>
    <xdr:cxnSp macro="">
      <xdr:nvCxnSpPr>
        <xdr:cNvPr id="82" name="直線コネクタ 81">
          <a:extLst>
            <a:ext uri="{FF2B5EF4-FFF2-40B4-BE49-F238E27FC236}">
              <a16:creationId xmlns:a16="http://schemas.microsoft.com/office/drawing/2014/main" id="{3E16524B-2923-4239-8D26-3188A9A9AF7D}"/>
            </a:ext>
          </a:extLst>
        </xdr:cNvPr>
        <xdr:cNvCxnSpPr/>
      </xdr:nvCxnSpPr>
      <xdr:spPr>
        <a:xfrm>
          <a:off x="1130300" y="6789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C6B64EB5-C81A-4C22-934D-4A52640676F8}"/>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A3908EFB-27F0-43DB-BE64-C55EB88F4F61}"/>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92DE7AC7-9968-4E17-88EB-6D64CB3DB4E4}"/>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30DEC450-4A57-4579-9EA0-9859FEBEBA59}"/>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7" name="n_1mainValue【道路】&#10;有形固定資産減価償却率">
          <a:extLst>
            <a:ext uri="{FF2B5EF4-FFF2-40B4-BE49-F238E27FC236}">
              <a16:creationId xmlns:a16="http://schemas.microsoft.com/office/drawing/2014/main" id="{4B5E00A3-6661-4C06-8EE8-7A2B67134C1E}"/>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C85CE1F3-C167-40BF-AC71-7B5C3A95F117}"/>
            </a:ext>
          </a:extLst>
        </xdr:cNvPr>
        <xdr:cNvSpPr txBox="1"/>
      </xdr:nvSpPr>
      <xdr:spPr>
        <a:xfrm>
          <a:off x="2705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CF0E0761-9AEE-4F5D-A4E2-CC43FC9477F1}"/>
            </a:ext>
          </a:extLst>
        </xdr:cNvPr>
        <xdr:cNvSpPr txBox="1"/>
      </xdr:nvSpPr>
      <xdr:spPr>
        <a:xfrm>
          <a:off x="1816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144797</xdr:rowOff>
    </xdr:from>
    <xdr:ext cx="405111" cy="259045"/>
    <xdr:sp macro="" textlink="">
      <xdr:nvSpPr>
        <xdr:cNvPr id="90" name="n_4mainValue【道路】&#10;有形固定資産減価償却率">
          <a:extLst>
            <a:ext uri="{FF2B5EF4-FFF2-40B4-BE49-F238E27FC236}">
              <a16:creationId xmlns:a16="http://schemas.microsoft.com/office/drawing/2014/main" id="{D3093B93-1CC8-4389-8FF1-15E59F968F07}"/>
            </a:ext>
          </a:extLst>
        </xdr:cNvPr>
        <xdr:cNvSpPr txBox="1"/>
      </xdr:nvSpPr>
      <xdr:spPr>
        <a:xfrm>
          <a:off x="927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5FB830D-D1A1-443F-BC78-36FDFFDC11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F9770C1-E6CA-45DC-8A4A-118E9DFF062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33AE769-B2BF-49DF-9A3D-1687B0BF67F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6BC12F7-D906-4961-946C-97A7E1B601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FF9487-0A5C-4498-8629-C4086D6E3D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F8AF25-2248-406C-BE8D-15CAC787923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6F8504-8891-4D7A-88FA-F580470F347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0E9102-F714-47CA-B7CC-2E4B7F3481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A9C9006-1D14-4777-A3B7-43FEBA73D8A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F34288A-1E5E-4768-81CF-3527B415A7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6F1F785-C2DE-48C9-B984-CF874E8052C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28FC36A-EC35-4F8E-9262-7AC52477B1A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1F9DC42-C09E-41BA-8A71-352EA853842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8BF2C26-7C9E-4515-9069-3845A69A13F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4C6B365-03B5-4D3B-BF77-DC1D85C52B2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17C37AA-2700-40A6-9376-FBD974F6FBE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EAFB26E-C841-4314-BCA5-EF4BAB2B063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A7A494D-0D3B-40F5-90B7-BB55692550D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485F62A-4F77-4435-BA2D-30D49C2830E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B8B2426-262F-45AF-B303-AFE475579E4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FF7CFEF-E101-4CF3-874C-420E406DE55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0EA2E14-F767-43EB-B2E9-C7B2D702BAB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785E1E5-008F-4D00-B656-E521B3C1EE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4569913C-25BD-4589-958E-B4690E2692F6}"/>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D9919241-1915-4F26-AF1F-650763AD87C3}"/>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F3D6ECFC-FA8B-432C-95AD-AEDB5A6C67AF}"/>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42A992ED-2B95-405A-A01F-CC5CD27AB06F}"/>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750187C3-3316-4BB8-A1DD-BD673B242FF6}"/>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18B0F188-A772-4F49-915A-E268B0E494E1}"/>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A787C99D-8908-4CBA-BFDE-59B87FBE3F0A}"/>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47B4A5E7-EC15-47DB-AEDE-C693F682F133}"/>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360EF3EC-772D-455F-8FCA-D00694FDC18B}"/>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F13CD19C-5BA0-4475-81BC-928F02E78174}"/>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98C78E4C-CA1D-4187-B1FB-DC57E51F06E3}"/>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FC8822-1C5C-4A16-9836-8B2A03C8B73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7F49A44-14AB-4B1F-AA68-0E6AC935DBC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CD49DC-267B-430B-92FA-D8D470F5AAC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095A2D-2B54-4DEC-9D19-84F50AD51AF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587C510-84AE-46EF-A164-50456E871F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28696</xdr:rowOff>
    </xdr:from>
    <xdr:to>
      <xdr:col>55</xdr:col>
      <xdr:colOff>50800</xdr:colOff>
      <xdr:row>38</xdr:row>
      <xdr:rowOff>130296</xdr:rowOff>
    </xdr:to>
    <xdr:sp macro="" textlink="">
      <xdr:nvSpPr>
        <xdr:cNvPr id="130" name="楕円 129">
          <a:extLst>
            <a:ext uri="{FF2B5EF4-FFF2-40B4-BE49-F238E27FC236}">
              <a16:creationId xmlns:a16="http://schemas.microsoft.com/office/drawing/2014/main" id="{05BE8A60-9AD9-49BF-9BF8-BEAF87BF6952}"/>
            </a:ext>
          </a:extLst>
        </xdr:cNvPr>
        <xdr:cNvSpPr/>
      </xdr:nvSpPr>
      <xdr:spPr>
        <a:xfrm>
          <a:off x="10426700" y="654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51573</xdr:rowOff>
    </xdr:from>
    <xdr:ext cx="534377" cy="259045"/>
    <xdr:sp macro="" textlink="">
      <xdr:nvSpPr>
        <xdr:cNvPr id="131" name="【道路】&#10;一人当たり延長該当値テキスト">
          <a:extLst>
            <a:ext uri="{FF2B5EF4-FFF2-40B4-BE49-F238E27FC236}">
              <a16:creationId xmlns:a16="http://schemas.microsoft.com/office/drawing/2014/main" id="{E9184FDC-D6E2-4F0F-853D-7F19BE5172D9}"/>
            </a:ext>
          </a:extLst>
        </xdr:cNvPr>
        <xdr:cNvSpPr txBox="1"/>
      </xdr:nvSpPr>
      <xdr:spPr>
        <a:xfrm>
          <a:off x="10515600" y="639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39154</xdr:rowOff>
    </xdr:from>
    <xdr:to>
      <xdr:col>50</xdr:col>
      <xdr:colOff>165100</xdr:colOff>
      <xdr:row>38</xdr:row>
      <xdr:rowOff>140754</xdr:rowOff>
    </xdr:to>
    <xdr:sp macro="" textlink="">
      <xdr:nvSpPr>
        <xdr:cNvPr id="132" name="楕円 131">
          <a:extLst>
            <a:ext uri="{FF2B5EF4-FFF2-40B4-BE49-F238E27FC236}">
              <a16:creationId xmlns:a16="http://schemas.microsoft.com/office/drawing/2014/main" id="{54F99626-14D9-4027-BCDC-7801DDAA9654}"/>
            </a:ext>
          </a:extLst>
        </xdr:cNvPr>
        <xdr:cNvSpPr/>
      </xdr:nvSpPr>
      <xdr:spPr>
        <a:xfrm>
          <a:off x="9588500" y="655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79496</xdr:rowOff>
    </xdr:from>
    <xdr:to>
      <xdr:col>55</xdr:col>
      <xdr:colOff>0</xdr:colOff>
      <xdr:row>38</xdr:row>
      <xdr:rowOff>89954</xdr:rowOff>
    </xdr:to>
    <xdr:cxnSp macro="">
      <xdr:nvCxnSpPr>
        <xdr:cNvPr id="133" name="直線コネクタ 132">
          <a:extLst>
            <a:ext uri="{FF2B5EF4-FFF2-40B4-BE49-F238E27FC236}">
              <a16:creationId xmlns:a16="http://schemas.microsoft.com/office/drawing/2014/main" id="{0306A3F2-00B9-48BD-A49E-5CC74480A374}"/>
            </a:ext>
          </a:extLst>
        </xdr:cNvPr>
        <xdr:cNvCxnSpPr/>
      </xdr:nvCxnSpPr>
      <xdr:spPr>
        <a:xfrm flipV="1">
          <a:off x="9639300" y="6594596"/>
          <a:ext cx="8382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67425</xdr:rowOff>
    </xdr:from>
    <xdr:to>
      <xdr:col>46</xdr:col>
      <xdr:colOff>38100</xdr:colOff>
      <xdr:row>38</xdr:row>
      <xdr:rowOff>169025</xdr:rowOff>
    </xdr:to>
    <xdr:sp macro="" textlink="">
      <xdr:nvSpPr>
        <xdr:cNvPr id="134" name="楕円 133">
          <a:extLst>
            <a:ext uri="{FF2B5EF4-FFF2-40B4-BE49-F238E27FC236}">
              <a16:creationId xmlns:a16="http://schemas.microsoft.com/office/drawing/2014/main" id="{8AA53B44-3F7E-4AF8-9585-40CA625A51B6}"/>
            </a:ext>
          </a:extLst>
        </xdr:cNvPr>
        <xdr:cNvSpPr/>
      </xdr:nvSpPr>
      <xdr:spPr>
        <a:xfrm>
          <a:off x="8699500" y="658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89954</xdr:rowOff>
    </xdr:from>
    <xdr:to>
      <xdr:col>50</xdr:col>
      <xdr:colOff>114300</xdr:colOff>
      <xdr:row>38</xdr:row>
      <xdr:rowOff>118225</xdr:rowOff>
    </xdr:to>
    <xdr:cxnSp macro="">
      <xdr:nvCxnSpPr>
        <xdr:cNvPr id="135" name="直線コネクタ 134">
          <a:extLst>
            <a:ext uri="{FF2B5EF4-FFF2-40B4-BE49-F238E27FC236}">
              <a16:creationId xmlns:a16="http://schemas.microsoft.com/office/drawing/2014/main" id="{8363B5BD-12F6-4B7B-BBC9-2E5DD1CFD131}"/>
            </a:ext>
          </a:extLst>
        </xdr:cNvPr>
        <xdr:cNvCxnSpPr/>
      </xdr:nvCxnSpPr>
      <xdr:spPr>
        <a:xfrm flipV="1">
          <a:off x="8750300" y="6605054"/>
          <a:ext cx="889000" cy="2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88760</xdr:rowOff>
    </xdr:from>
    <xdr:to>
      <xdr:col>41</xdr:col>
      <xdr:colOff>101600</xdr:colOff>
      <xdr:row>39</xdr:row>
      <xdr:rowOff>18910</xdr:rowOff>
    </xdr:to>
    <xdr:sp macro="" textlink="">
      <xdr:nvSpPr>
        <xdr:cNvPr id="136" name="楕円 135">
          <a:extLst>
            <a:ext uri="{FF2B5EF4-FFF2-40B4-BE49-F238E27FC236}">
              <a16:creationId xmlns:a16="http://schemas.microsoft.com/office/drawing/2014/main" id="{D2E3B4E0-7FBA-457C-BB9D-A20D0BE53B57}"/>
            </a:ext>
          </a:extLst>
        </xdr:cNvPr>
        <xdr:cNvSpPr/>
      </xdr:nvSpPr>
      <xdr:spPr>
        <a:xfrm>
          <a:off x="7810500" y="660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118225</xdr:rowOff>
    </xdr:from>
    <xdr:to>
      <xdr:col>45</xdr:col>
      <xdr:colOff>177800</xdr:colOff>
      <xdr:row>38</xdr:row>
      <xdr:rowOff>139560</xdr:rowOff>
    </xdr:to>
    <xdr:cxnSp macro="">
      <xdr:nvCxnSpPr>
        <xdr:cNvPr id="137" name="直線コネクタ 136">
          <a:extLst>
            <a:ext uri="{FF2B5EF4-FFF2-40B4-BE49-F238E27FC236}">
              <a16:creationId xmlns:a16="http://schemas.microsoft.com/office/drawing/2014/main" id="{48253870-CA8B-4222-B404-06E0C7D10C4C}"/>
            </a:ext>
          </a:extLst>
        </xdr:cNvPr>
        <xdr:cNvCxnSpPr/>
      </xdr:nvCxnSpPr>
      <xdr:spPr>
        <a:xfrm flipV="1">
          <a:off x="7861300" y="6633325"/>
          <a:ext cx="8890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100171</xdr:rowOff>
    </xdr:from>
    <xdr:to>
      <xdr:col>36</xdr:col>
      <xdr:colOff>165100</xdr:colOff>
      <xdr:row>39</xdr:row>
      <xdr:rowOff>30321</xdr:rowOff>
    </xdr:to>
    <xdr:sp macro="" textlink="">
      <xdr:nvSpPr>
        <xdr:cNvPr id="138" name="楕円 137">
          <a:extLst>
            <a:ext uri="{FF2B5EF4-FFF2-40B4-BE49-F238E27FC236}">
              <a16:creationId xmlns:a16="http://schemas.microsoft.com/office/drawing/2014/main" id="{5B2D0369-B9FB-4C0F-8B59-89F64DA55B85}"/>
            </a:ext>
          </a:extLst>
        </xdr:cNvPr>
        <xdr:cNvSpPr/>
      </xdr:nvSpPr>
      <xdr:spPr>
        <a:xfrm>
          <a:off x="6921500" y="66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139560</xdr:rowOff>
    </xdr:from>
    <xdr:to>
      <xdr:col>41</xdr:col>
      <xdr:colOff>50800</xdr:colOff>
      <xdr:row>38</xdr:row>
      <xdr:rowOff>150971</xdr:rowOff>
    </xdr:to>
    <xdr:cxnSp macro="">
      <xdr:nvCxnSpPr>
        <xdr:cNvPr id="139" name="直線コネクタ 138">
          <a:extLst>
            <a:ext uri="{FF2B5EF4-FFF2-40B4-BE49-F238E27FC236}">
              <a16:creationId xmlns:a16="http://schemas.microsoft.com/office/drawing/2014/main" id="{743478F2-1181-4051-A999-C7D943E5329F}"/>
            </a:ext>
          </a:extLst>
        </xdr:cNvPr>
        <xdr:cNvCxnSpPr/>
      </xdr:nvCxnSpPr>
      <xdr:spPr>
        <a:xfrm flipV="1">
          <a:off x="6972300" y="6654660"/>
          <a:ext cx="889000" cy="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45043C59-F86B-4393-9A71-79D01D2B1102}"/>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50785553-A4B2-4447-8826-578594D47713}"/>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CCC077F7-D45F-46CF-A6FF-8E31CA6C1AE0}"/>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F374004B-AD94-45A9-91E5-253B7DC4D6D3}"/>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157281</xdr:rowOff>
    </xdr:from>
    <xdr:ext cx="534377" cy="259045"/>
    <xdr:sp macro="" textlink="">
      <xdr:nvSpPr>
        <xdr:cNvPr id="144" name="n_1mainValue【道路】&#10;一人当たり延長">
          <a:extLst>
            <a:ext uri="{FF2B5EF4-FFF2-40B4-BE49-F238E27FC236}">
              <a16:creationId xmlns:a16="http://schemas.microsoft.com/office/drawing/2014/main" id="{1ADD4A6E-6DDD-43FB-893E-CCA021F9EA8A}"/>
            </a:ext>
          </a:extLst>
        </xdr:cNvPr>
        <xdr:cNvSpPr txBox="1"/>
      </xdr:nvSpPr>
      <xdr:spPr>
        <a:xfrm>
          <a:off x="9359411" y="632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160152</xdr:rowOff>
    </xdr:from>
    <xdr:ext cx="534377" cy="259045"/>
    <xdr:sp macro="" textlink="">
      <xdr:nvSpPr>
        <xdr:cNvPr id="145" name="n_2mainValue【道路】&#10;一人当たり延長">
          <a:extLst>
            <a:ext uri="{FF2B5EF4-FFF2-40B4-BE49-F238E27FC236}">
              <a16:creationId xmlns:a16="http://schemas.microsoft.com/office/drawing/2014/main" id="{0CCB6C9A-6C6F-4DD1-A8AE-BB41E2984020}"/>
            </a:ext>
          </a:extLst>
        </xdr:cNvPr>
        <xdr:cNvSpPr txBox="1"/>
      </xdr:nvSpPr>
      <xdr:spPr>
        <a:xfrm>
          <a:off x="8483111" y="66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10037</xdr:rowOff>
    </xdr:from>
    <xdr:ext cx="534377" cy="259045"/>
    <xdr:sp macro="" textlink="">
      <xdr:nvSpPr>
        <xdr:cNvPr id="146" name="n_3mainValue【道路】&#10;一人当たり延長">
          <a:extLst>
            <a:ext uri="{FF2B5EF4-FFF2-40B4-BE49-F238E27FC236}">
              <a16:creationId xmlns:a16="http://schemas.microsoft.com/office/drawing/2014/main" id="{0AE52D4A-6DF2-4051-AD70-7D1BA814F802}"/>
            </a:ext>
          </a:extLst>
        </xdr:cNvPr>
        <xdr:cNvSpPr txBox="1"/>
      </xdr:nvSpPr>
      <xdr:spPr>
        <a:xfrm>
          <a:off x="7594111" y="669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21448</xdr:rowOff>
    </xdr:from>
    <xdr:ext cx="534377" cy="259045"/>
    <xdr:sp macro="" textlink="">
      <xdr:nvSpPr>
        <xdr:cNvPr id="147" name="n_4mainValue【道路】&#10;一人当たり延長">
          <a:extLst>
            <a:ext uri="{FF2B5EF4-FFF2-40B4-BE49-F238E27FC236}">
              <a16:creationId xmlns:a16="http://schemas.microsoft.com/office/drawing/2014/main" id="{CBCDE376-B867-44F3-8F20-54020E706F5F}"/>
            </a:ext>
          </a:extLst>
        </xdr:cNvPr>
        <xdr:cNvSpPr txBox="1"/>
      </xdr:nvSpPr>
      <xdr:spPr>
        <a:xfrm>
          <a:off x="6705111" y="670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2C6FDD5-CA88-4042-857D-C557569285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1E2913F-C9BC-450A-AC01-7421582D233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FF61E4D-426C-4095-95DC-AD688CF6052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BDA7C48-C009-48A9-B6F6-8BB68850BA5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3B3E464-CC9D-4740-82CC-0986B8C46D4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7DFCC21-CF21-4842-86AB-1292D0B6162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846D519-5048-4217-991E-D90C99BF377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429C5D9-FD62-40D7-93EA-F57312EDB78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232A66F-1C14-4DC0-AECB-98EA6E05911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3954782-9D9A-44AB-BE06-BB491E37AF4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19C5DC6-8751-4CB0-871B-DB3CA0F08A4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D48CA32-E38F-4E6F-BDB3-9B9F914F98E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CA594BB-CAE7-4996-936E-65C683F0D60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CE4C332-F365-4D69-8462-C3F9D9DD02D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FA599D4-C472-4A72-B505-9BC740912E5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4D426C8-C96D-4696-BAAB-3091727BB23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29531B1-B411-4AED-B480-7F209A71EC3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5BA62BC-7A37-4EA9-A5BE-C833D6F7ABE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6DB6D18-1620-447B-ABC4-21C9300F81F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45AB955-738A-4EFF-88D6-613638B3748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C587D82-9EED-4329-A7F8-67EA38E0C2E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A8A74DC-B5E9-475B-AE9F-F9F474107A3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62C0468-3DAB-40B9-94C7-59787BDD490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74AACC0-EC47-4827-AAE3-BC7AE1A7D9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EB9DA97-C60A-40B5-AE5B-4EBEF6B7833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DC5C28EE-FEED-4AB0-B8CA-08EC51EED289}"/>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121E2521-B1A5-41D4-A604-60E69442AA2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EBC1BF2B-DA4B-470D-9271-FDC978505BE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9601C0B-B8E7-41AA-ABBE-480605E041C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AA50DA41-EFBB-43EB-B4D1-4D18146FAC9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57CC938-0282-453E-9834-D5A9C66BB0BA}"/>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5AB47800-CF7D-4748-BFBF-C7942FCEC64B}"/>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CB07B665-B0C7-4E7A-A21E-A4260A52A63B}"/>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DA96BD63-E5F8-43B8-9DC4-87DFA3153083}"/>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14CA00E2-D07A-4D9D-B941-642AEF73956F}"/>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3813949C-7686-4ADD-A82D-C8FDCB28BFB6}"/>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8CBDFB-2DE4-413D-A815-F4BBFB31C8E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586BE4D-525F-4549-952A-A0597FA55D3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C7ED120-78E5-4D8F-B1B1-C70155F146B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EC0224-2F39-4A85-99CC-F3E3647AFF2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B96FF98-3CFD-422D-A8E1-2C95E484775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19413</xdr:rowOff>
    </xdr:from>
    <xdr:to>
      <xdr:col>24</xdr:col>
      <xdr:colOff>114300</xdr:colOff>
      <xdr:row>59</xdr:row>
      <xdr:rowOff>121013</xdr:rowOff>
    </xdr:to>
    <xdr:sp macro="" textlink="">
      <xdr:nvSpPr>
        <xdr:cNvPr id="189" name="楕円 188">
          <a:extLst>
            <a:ext uri="{FF2B5EF4-FFF2-40B4-BE49-F238E27FC236}">
              <a16:creationId xmlns:a16="http://schemas.microsoft.com/office/drawing/2014/main" id="{A642235C-9223-4688-BF22-945A7EB12FCD}"/>
            </a:ext>
          </a:extLst>
        </xdr:cNvPr>
        <xdr:cNvSpPr/>
      </xdr:nvSpPr>
      <xdr:spPr>
        <a:xfrm>
          <a:off x="45847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42290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87758D4-6ED6-45C2-B103-E671516C9B71}"/>
            </a:ext>
          </a:extLst>
        </xdr:cNvPr>
        <xdr:cNvSpPr txBox="1"/>
      </xdr:nvSpPr>
      <xdr:spPr>
        <a:xfrm>
          <a:off x="4673600" y="998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73297</xdr:rowOff>
    </xdr:from>
    <xdr:to>
      <xdr:col>20</xdr:col>
      <xdr:colOff>38100</xdr:colOff>
      <xdr:row>60</xdr:row>
      <xdr:rowOff>3447</xdr:rowOff>
    </xdr:to>
    <xdr:sp macro="" textlink="">
      <xdr:nvSpPr>
        <xdr:cNvPr id="191" name="楕円 190">
          <a:extLst>
            <a:ext uri="{FF2B5EF4-FFF2-40B4-BE49-F238E27FC236}">
              <a16:creationId xmlns:a16="http://schemas.microsoft.com/office/drawing/2014/main" id="{D4B5ABB3-59E5-4B0C-8FA3-DD230624CE0F}"/>
            </a:ext>
          </a:extLst>
        </xdr:cNvPr>
        <xdr:cNvSpPr/>
      </xdr:nvSpPr>
      <xdr:spPr>
        <a:xfrm>
          <a:off x="3746500" y="101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70213</xdr:rowOff>
    </xdr:from>
    <xdr:to>
      <xdr:col>24</xdr:col>
      <xdr:colOff>63500</xdr:colOff>
      <xdr:row>59</xdr:row>
      <xdr:rowOff>124097</xdr:rowOff>
    </xdr:to>
    <xdr:cxnSp macro="">
      <xdr:nvCxnSpPr>
        <xdr:cNvPr id="192" name="直線コネクタ 191">
          <a:extLst>
            <a:ext uri="{FF2B5EF4-FFF2-40B4-BE49-F238E27FC236}">
              <a16:creationId xmlns:a16="http://schemas.microsoft.com/office/drawing/2014/main" id="{0F974AD5-4AFD-45F4-91C6-B6688DD999B7}"/>
            </a:ext>
          </a:extLst>
        </xdr:cNvPr>
        <xdr:cNvCxnSpPr/>
      </xdr:nvCxnSpPr>
      <xdr:spPr>
        <a:xfrm flipV="1">
          <a:off x="3797300" y="1018576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133713</xdr:rowOff>
    </xdr:from>
    <xdr:to>
      <xdr:col>15</xdr:col>
      <xdr:colOff>101600</xdr:colOff>
      <xdr:row>62</xdr:row>
      <xdr:rowOff>63863</xdr:rowOff>
    </xdr:to>
    <xdr:sp macro="" textlink="">
      <xdr:nvSpPr>
        <xdr:cNvPr id="193" name="楕円 192">
          <a:extLst>
            <a:ext uri="{FF2B5EF4-FFF2-40B4-BE49-F238E27FC236}">
              <a16:creationId xmlns:a16="http://schemas.microsoft.com/office/drawing/2014/main" id="{45DA816B-953E-461F-B8AA-B567B41A6FCB}"/>
            </a:ext>
          </a:extLst>
        </xdr:cNvPr>
        <xdr:cNvSpPr/>
      </xdr:nvSpPr>
      <xdr:spPr>
        <a:xfrm>
          <a:off x="2857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124097</xdr:rowOff>
    </xdr:from>
    <xdr:to>
      <xdr:col>19</xdr:col>
      <xdr:colOff>177800</xdr:colOff>
      <xdr:row>62</xdr:row>
      <xdr:rowOff>13063</xdr:rowOff>
    </xdr:to>
    <xdr:cxnSp macro="">
      <xdr:nvCxnSpPr>
        <xdr:cNvPr id="194" name="直線コネクタ 193">
          <a:extLst>
            <a:ext uri="{FF2B5EF4-FFF2-40B4-BE49-F238E27FC236}">
              <a16:creationId xmlns:a16="http://schemas.microsoft.com/office/drawing/2014/main" id="{9E0D73AD-3036-4FDA-B4FE-58DA14A20937}"/>
            </a:ext>
          </a:extLst>
        </xdr:cNvPr>
        <xdr:cNvCxnSpPr/>
      </xdr:nvCxnSpPr>
      <xdr:spPr>
        <a:xfrm flipV="1">
          <a:off x="2908300" y="10239647"/>
          <a:ext cx="889000" cy="40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95" name="楕円 194">
          <a:extLst>
            <a:ext uri="{FF2B5EF4-FFF2-40B4-BE49-F238E27FC236}">
              <a16:creationId xmlns:a16="http://schemas.microsoft.com/office/drawing/2014/main" id="{26523182-7370-4DAF-A31C-786BE0B3307C}"/>
            </a:ext>
          </a:extLst>
        </xdr:cNvPr>
        <xdr:cNvSpPr/>
      </xdr:nvSpPr>
      <xdr:spPr>
        <a:xfrm>
          <a:off x="196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62</xdr:row>
      <xdr:rowOff>13063</xdr:rowOff>
    </xdr:to>
    <xdr:cxnSp macro="">
      <xdr:nvCxnSpPr>
        <xdr:cNvPr id="196" name="直線コネクタ 195">
          <a:extLst>
            <a:ext uri="{FF2B5EF4-FFF2-40B4-BE49-F238E27FC236}">
              <a16:creationId xmlns:a16="http://schemas.microsoft.com/office/drawing/2014/main" id="{AC25EBC5-7BFA-437F-83A1-54A73A294256}"/>
            </a:ext>
          </a:extLst>
        </xdr:cNvPr>
        <xdr:cNvCxnSpPr/>
      </xdr:nvCxnSpPr>
      <xdr:spPr>
        <a:xfrm>
          <a:off x="2019300" y="106184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83094</xdr:rowOff>
    </xdr:from>
    <xdr:to>
      <xdr:col>6</xdr:col>
      <xdr:colOff>38100</xdr:colOff>
      <xdr:row>62</xdr:row>
      <xdr:rowOff>13244</xdr:rowOff>
    </xdr:to>
    <xdr:sp macro="" textlink="">
      <xdr:nvSpPr>
        <xdr:cNvPr id="197" name="楕円 196">
          <a:extLst>
            <a:ext uri="{FF2B5EF4-FFF2-40B4-BE49-F238E27FC236}">
              <a16:creationId xmlns:a16="http://schemas.microsoft.com/office/drawing/2014/main" id="{E77C0456-EBDF-4014-B1A2-19917259BD89}"/>
            </a:ext>
          </a:extLst>
        </xdr:cNvPr>
        <xdr:cNvSpPr/>
      </xdr:nvSpPr>
      <xdr:spPr>
        <a:xfrm>
          <a:off x="10795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133894</xdr:rowOff>
    </xdr:from>
    <xdr:to>
      <xdr:col>10</xdr:col>
      <xdr:colOff>114300</xdr:colOff>
      <xdr:row>61</xdr:row>
      <xdr:rowOff>160020</xdr:rowOff>
    </xdr:to>
    <xdr:cxnSp macro="">
      <xdr:nvCxnSpPr>
        <xdr:cNvPr id="198" name="直線コネクタ 197">
          <a:extLst>
            <a:ext uri="{FF2B5EF4-FFF2-40B4-BE49-F238E27FC236}">
              <a16:creationId xmlns:a16="http://schemas.microsoft.com/office/drawing/2014/main" id="{28EC9F3B-F6A5-4608-9246-49B1D9170EF4}"/>
            </a:ext>
          </a:extLst>
        </xdr:cNvPr>
        <xdr:cNvCxnSpPr/>
      </xdr:nvCxnSpPr>
      <xdr:spPr>
        <a:xfrm>
          <a:off x="1130300" y="1059234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E44BDD8-D81F-4B6F-912C-B2D6CA338CAA}"/>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36980F2-5DD6-4F81-9795-6ECBF80A1CB3}"/>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F8D2998-67A7-43C7-BE9E-31DE17A9B217}"/>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58AF2C4-9B9F-4FFB-8F33-B2AE73949739}"/>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19974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64EFF4B-64EF-4219-8CE5-B2E511784F68}"/>
            </a:ext>
          </a:extLst>
        </xdr:cNvPr>
        <xdr:cNvSpPr txBox="1"/>
      </xdr:nvSpPr>
      <xdr:spPr>
        <a:xfrm>
          <a:off x="35820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54990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99C6389-518D-448B-9AFC-9231BC09EB30}"/>
            </a:ext>
          </a:extLst>
        </xdr:cNvPr>
        <xdr:cNvSpPr txBox="1"/>
      </xdr:nvSpPr>
      <xdr:spPr>
        <a:xfrm>
          <a:off x="2705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30497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4383032-F741-413D-9914-12EF94626E79}"/>
            </a:ext>
          </a:extLst>
        </xdr:cNvPr>
        <xdr:cNvSpPr txBox="1"/>
      </xdr:nvSpPr>
      <xdr:spPr>
        <a:xfrm>
          <a:off x="1816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4371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B28637A-7E20-440D-90C5-7EFD76F11A26}"/>
            </a:ext>
          </a:extLst>
        </xdr:cNvPr>
        <xdr:cNvSpPr txBox="1"/>
      </xdr:nvSpPr>
      <xdr:spPr>
        <a:xfrm>
          <a:off x="927744"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8BB25D9-BE74-4AB8-8FE6-4A8795CD62A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001D0EB-E012-4D84-B77B-56083C3BA63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E184331-99C3-49FB-A982-F596690B546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96A4B87-0789-40B4-BE0D-9548ABA5D2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77C87F1-C5CF-4F38-95DA-2B30FEA2737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A380ADC-E0B9-47C3-A74F-8456903EE65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F3E2EEC-7BA4-4F8D-B1B7-0DD333B69B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DB11140-A15C-46AF-99FC-58F61BF44A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DF420F2-1148-45A6-B8D5-55D46B42A5B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649E3C5-76F3-4DB0-8E1D-2FC567ADD9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DD051E29-389B-40D5-84CB-2C936F8FB8B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51D92755-95F0-4536-9D5C-57AC11A8E451}"/>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E556FDAD-AB8C-4234-BB45-13B169AD223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2B23961F-2B9D-4D80-BFCF-B08E78D4882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CB03E018-DFBE-4145-B2AB-70AB8B24476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7F261676-D77B-4AAA-9140-8BC7B931768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6A8E2D6E-7ADA-4E56-82DC-A00B8F518B9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793190A2-7329-462A-A0EF-0C47BD18DEB2}"/>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A13079A8-C3FA-4896-970D-22864F73F86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3207D910-D4AB-41D6-B063-A665E00B0E3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6686924D-2CAD-4B29-B57F-0C64D413648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316F6BA9-9805-4DF1-A9A3-4F4767E94C7B}"/>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0EA84EA-85C6-4D11-A91E-F9F7FBB5916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529138F-FBA6-4A69-A864-B0C059B02EE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E4B09D2-DD1A-4974-BC2F-97236DA6CCA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D0304BFF-7C5E-49F9-A6F4-FBA0AA0E6ADB}"/>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524B274-C96F-4AFA-9CF4-8A99FAD424D4}"/>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6D94322B-DB4D-47EB-A471-A6A1A7C39E01}"/>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F8EFAC3-6E6B-435B-8FFC-D715713FC93E}"/>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81E7997-9F1E-497E-97FF-AA6CDA607A93}"/>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78A656D-96DD-49A3-9BBC-6EB596179AE8}"/>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8502CAE-6EB8-4D1C-819F-D41A9C607AAE}"/>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6529C700-9F18-4BAA-8CFD-07CCB04F5008}"/>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AD948BA0-4135-4F34-BE7B-CA5702DB1D26}"/>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CA31C81E-B876-48BB-A027-8DAA58902DD2}"/>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9E00A7BE-DB99-4C0A-AC9C-4D06E006A338}"/>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8C8060-1A21-45C1-95CB-D97009F8FCD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3957B3B-A157-4671-987D-3C803D31C63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F7762C3-9E43-4C30-BAFA-C66D62BD296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7E66BAE-0831-4C18-A713-9BE866C1C3B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E788AA-8035-4F48-B5C3-B3A1507D865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157530</xdr:rowOff>
    </xdr:from>
    <xdr:to>
      <xdr:col>55</xdr:col>
      <xdr:colOff>50800</xdr:colOff>
      <xdr:row>64</xdr:row>
      <xdr:rowOff>87680</xdr:rowOff>
    </xdr:to>
    <xdr:sp macro="" textlink="">
      <xdr:nvSpPr>
        <xdr:cNvPr id="248" name="楕円 247">
          <a:extLst>
            <a:ext uri="{FF2B5EF4-FFF2-40B4-BE49-F238E27FC236}">
              <a16:creationId xmlns:a16="http://schemas.microsoft.com/office/drawing/2014/main" id="{33068F48-9AC9-4EB2-BBC9-9BF1F02A713F}"/>
            </a:ext>
          </a:extLst>
        </xdr:cNvPr>
        <xdr:cNvSpPr/>
      </xdr:nvSpPr>
      <xdr:spPr>
        <a:xfrm>
          <a:off x="10426700" y="1095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72457</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B9D07C9C-9D2E-475B-A2F2-14376B6F5E57}"/>
            </a:ext>
          </a:extLst>
        </xdr:cNvPr>
        <xdr:cNvSpPr txBox="1"/>
      </xdr:nvSpPr>
      <xdr:spPr>
        <a:xfrm>
          <a:off x="10515600" y="1087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168159</xdr:rowOff>
    </xdr:from>
    <xdr:to>
      <xdr:col>50</xdr:col>
      <xdr:colOff>165100</xdr:colOff>
      <xdr:row>64</xdr:row>
      <xdr:rowOff>98309</xdr:rowOff>
    </xdr:to>
    <xdr:sp macro="" textlink="">
      <xdr:nvSpPr>
        <xdr:cNvPr id="250" name="楕円 249">
          <a:extLst>
            <a:ext uri="{FF2B5EF4-FFF2-40B4-BE49-F238E27FC236}">
              <a16:creationId xmlns:a16="http://schemas.microsoft.com/office/drawing/2014/main" id="{5445DFB4-85D8-4A5B-A698-AAA668DA2D57}"/>
            </a:ext>
          </a:extLst>
        </xdr:cNvPr>
        <xdr:cNvSpPr/>
      </xdr:nvSpPr>
      <xdr:spPr>
        <a:xfrm>
          <a:off x="9588500" y="1096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36880</xdr:rowOff>
    </xdr:from>
    <xdr:to>
      <xdr:col>55</xdr:col>
      <xdr:colOff>0</xdr:colOff>
      <xdr:row>64</xdr:row>
      <xdr:rowOff>47509</xdr:rowOff>
    </xdr:to>
    <xdr:cxnSp macro="">
      <xdr:nvCxnSpPr>
        <xdr:cNvPr id="251" name="直線コネクタ 250">
          <a:extLst>
            <a:ext uri="{FF2B5EF4-FFF2-40B4-BE49-F238E27FC236}">
              <a16:creationId xmlns:a16="http://schemas.microsoft.com/office/drawing/2014/main" id="{170C169C-41E5-45AB-A3C7-9BE9EBBDFD21}"/>
            </a:ext>
          </a:extLst>
        </xdr:cNvPr>
        <xdr:cNvCxnSpPr/>
      </xdr:nvCxnSpPr>
      <xdr:spPr>
        <a:xfrm flipV="1">
          <a:off x="9639300" y="11009680"/>
          <a:ext cx="8382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27585</xdr:rowOff>
    </xdr:from>
    <xdr:to>
      <xdr:col>46</xdr:col>
      <xdr:colOff>38100</xdr:colOff>
      <xdr:row>64</xdr:row>
      <xdr:rowOff>129185</xdr:rowOff>
    </xdr:to>
    <xdr:sp macro="" textlink="">
      <xdr:nvSpPr>
        <xdr:cNvPr id="252" name="楕円 251">
          <a:extLst>
            <a:ext uri="{FF2B5EF4-FFF2-40B4-BE49-F238E27FC236}">
              <a16:creationId xmlns:a16="http://schemas.microsoft.com/office/drawing/2014/main" id="{5D25AC89-6FA4-460E-8132-197B50E26A69}"/>
            </a:ext>
          </a:extLst>
        </xdr:cNvPr>
        <xdr:cNvSpPr/>
      </xdr:nvSpPr>
      <xdr:spPr>
        <a:xfrm>
          <a:off x="8699500" y="110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47509</xdr:rowOff>
    </xdr:from>
    <xdr:to>
      <xdr:col>50</xdr:col>
      <xdr:colOff>114300</xdr:colOff>
      <xdr:row>64</xdr:row>
      <xdr:rowOff>78385</xdr:rowOff>
    </xdr:to>
    <xdr:cxnSp macro="">
      <xdr:nvCxnSpPr>
        <xdr:cNvPr id="253" name="直線コネクタ 252">
          <a:extLst>
            <a:ext uri="{FF2B5EF4-FFF2-40B4-BE49-F238E27FC236}">
              <a16:creationId xmlns:a16="http://schemas.microsoft.com/office/drawing/2014/main" id="{47C70388-2BA8-4531-90D6-3090D246ED09}"/>
            </a:ext>
          </a:extLst>
        </xdr:cNvPr>
        <xdr:cNvCxnSpPr/>
      </xdr:nvCxnSpPr>
      <xdr:spPr>
        <a:xfrm flipV="1">
          <a:off x="8750300" y="11020309"/>
          <a:ext cx="889000" cy="3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28767</xdr:rowOff>
    </xdr:from>
    <xdr:to>
      <xdr:col>41</xdr:col>
      <xdr:colOff>101600</xdr:colOff>
      <xdr:row>64</xdr:row>
      <xdr:rowOff>130367</xdr:rowOff>
    </xdr:to>
    <xdr:sp macro="" textlink="">
      <xdr:nvSpPr>
        <xdr:cNvPr id="254" name="楕円 253">
          <a:extLst>
            <a:ext uri="{FF2B5EF4-FFF2-40B4-BE49-F238E27FC236}">
              <a16:creationId xmlns:a16="http://schemas.microsoft.com/office/drawing/2014/main" id="{E7BEC7E5-DE13-46D9-B91F-7CF46D56A7F2}"/>
            </a:ext>
          </a:extLst>
        </xdr:cNvPr>
        <xdr:cNvSpPr/>
      </xdr:nvSpPr>
      <xdr:spPr>
        <a:xfrm>
          <a:off x="7810500" y="1100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78385</xdr:rowOff>
    </xdr:from>
    <xdr:to>
      <xdr:col>45</xdr:col>
      <xdr:colOff>177800</xdr:colOff>
      <xdr:row>64</xdr:row>
      <xdr:rowOff>79567</xdr:rowOff>
    </xdr:to>
    <xdr:cxnSp macro="">
      <xdr:nvCxnSpPr>
        <xdr:cNvPr id="255" name="直線コネクタ 254">
          <a:extLst>
            <a:ext uri="{FF2B5EF4-FFF2-40B4-BE49-F238E27FC236}">
              <a16:creationId xmlns:a16="http://schemas.microsoft.com/office/drawing/2014/main" id="{DA6D0616-F0D6-47FB-A56E-DBAEA05EBE96}"/>
            </a:ext>
          </a:extLst>
        </xdr:cNvPr>
        <xdr:cNvCxnSpPr/>
      </xdr:nvCxnSpPr>
      <xdr:spPr>
        <a:xfrm flipV="1">
          <a:off x="7861300" y="11051185"/>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29762</xdr:rowOff>
    </xdr:from>
    <xdr:to>
      <xdr:col>36</xdr:col>
      <xdr:colOff>165100</xdr:colOff>
      <xdr:row>64</xdr:row>
      <xdr:rowOff>131362</xdr:rowOff>
    </xdr:to>
    <xdr:sp macro="" textlink="">
      <xdr:nvSpPr>
        <xdr:cNvPr id="256" name="楕円 255">
          <a:extLst>
            <a:ext uri="{FF2B5EF4-FFF2-40B4-BE49-F238E27FC236}">
              <a16:creationId xmlns:a16="http://schemas.microsoft.com/office/drawing/2014/main" id="{EC05D796-75E8-4DD0-909F-8C3B8C5E4E85}"/>
            </a:ext>
          </a:extLst>
        </xdr:cNvPr>
        <xdr:cNvSpPr/>
      </xdr:nvSpPr>
      <xdr:spPr>
        <a:xfrm>
          <a:off x="6921500" y="1100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79567</xdr:rowOff>
    </xdr:from>
    <xdr:to>
      <xdr:col>41</xdr:col>
      <xdr:colOff>50800</xdr:colOff>
      <xdr:row>64</xdr:row>
      <xdr:rowOff>80562</xdr:rowOff>
    </xdr:to>
    <xdr:cxnSp macro="">
      <xdr:nvCxnSpPr>
        <xdr:cNvPr id="257" name="直線コネクタ 256">
          <a:extLst>
            <a:ext uri="{FF2B5EF4-FFF2-40B4-BE49-F238E27FC236}">
              <a16:creationId xmlns:a16="http://schemas.microsoft.com/office/drawing/2014/main" id="{B02EE25D-62CC-4DD6-86E5-13F376C42C11}"/>
            </a:ext>
          </a:extLst>
        </xdr:cNvPr>
        <xdr:cNvCxnSpPr/>
      </xdr:nvCxnSpPr>
      <xdr:spPr>
        <a:xfrm flipV="1">
          <a:off x="6972300" y="11052367"/>
          <a:ext cx="889000" cy="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BFC2CB2-EA8C-4AA0-8F50-65159A917375}"/>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2C28B30-EDF8-45DB-94C8-580B25DE2B61}"/>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6CB0F68-2D6D-4C35-8FB4-42BF0011022A}"/>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9026029-C2E1-418D-BF58-45E981F4B90A}"/>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89436</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986A289C-2A0F-425D-9870-55C1537D9B7D}"/>
            </a:ext>
          </a:extLst>
        </xdr:cNvPr>
        <xdr:cNvSpPr txBox="1"/>
      </xdr:nvSpPr>
      <xdr:spPr>
        <a:xfrm>
          <a:off x="9359411" y="1106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120312</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9D984539-1AFC-4D77-B3E9-9D45DFB5D600}"/>
            </a:ext>
          </a:extLst>
        </xdr:cNvPr>
        <xdr:cNvSpPr txBox="1"/>
      </xdr:nvSpPr>
      <xdr:spPr>
        <a:xfrm>
          <a:off x="8483111" y="11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121494</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7ECD1A51-7841-4012-867C-3AF0A4CE6071}"/>
            </a:ext>
          </a:extLst>
        </xdr:cNvPr>
        <xdr:cNvSpPr txBox="1"/>
      </xdr:nvSpPr>
      <xdr:spPr>
        <a:xfrm>
          <a:off x="7594111" y="1109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122489</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42A2F7AD-254F-49C3-AE69-A08828DF9627}"/>
            </a:ext>
          </a:extLst>
        </xdr:cNvPr>
        <xdr:cNvSpPr txBox="1"/>
      </xdr:nvSpPr>
      <xdr:spPr>
        <a:xfrm>
          <a:off x="6705111" y="1109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B43724C-1FF3-4589-AC4A-1F32C4F378B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BA3F193-0B2F-451E-AFA1-E9EF5CC127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23F6622-C3B9-457B-935E-1BE192A16C1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3E04158-2595-45F3-9A70-9E875722C89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3AE49C9-4D80-45D4-B0EA-644E2A7725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0765C41-87BE-4457-A2EB-866B9F38B8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768A90A-622D-4B00-BC0A-E1001DDA029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4FAC26F-EBC2-4E02-935A-536ABB7CF24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8F5575D-6BD6-4C6C-97CA-182084430FB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6138A34-E63E-4563-B955-BF815CB084C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2E3BC86-9CEC-4473-A19A-53B2DA80724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3B2A92A-C882-4106-88FD-8FFD640DD8E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8E6ECFB-F813-47E4-8E43-726C8B315A1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8043F4A-759C-4F32-B44F-3887F992750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79A3659-F9DE-4528-86C4-14A7A1745A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C8064C7-40B5-41F8-8271-4F13343D942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8C27601-7D49-4060-94AA-077F9B9A67F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5949B58-BD0C-4A80-9519-936272B1D55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4FA1A82-651B-484B-AA82-CDE5C9F7BCF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69473FE-5FEC-493B-AC26-AD36877CE97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8BB6AD5-8E1F-418B-A9E3-F7975C389F9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B236CA6-0A1C-4C0E-951E-EFFCA1CDD7F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F2E4CE2-41C6-4F2E-995D-7F5A3A9EEBC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8C66106-75F3-44E6-B5AC-AEBB611FBC1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6838D50-ED92-4BE1-A144-A196DE668F0B}"/>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0790449-43C2-4E42-B73E-5D8EE2667DC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9D116760-CD8B-4067-AFE2-983E17AF162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14BAA93-57A6-41DA-8A0C-291158647725}"/>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9E501528-828F-42E1-BB02-BB305BCDDC53}"/>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1CC2234-6CFA-4DEF-81A4-956C60839BF6}"/>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D44B4362-7A42-47F5-9781-2FFDCF91E576}"/>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1D09C8AA-8FCA-41EB-B120-9F895DCE7415}"/>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8BFB64B-A9E6-4F7F-B857-628EF349785C}"/>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3537C087-60AE-4514-9408-14E5808725AF}"/>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629883CD-940A-478B-BA8F-5A3AFD554D7F}"/>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23A90AB-6E45-4610-9413-840B9CF338C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BF7E539-B80E-48FC-B829-4F63B5D421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D712F4E-DEB0-4EAF-B3D1-FA22EF08A64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B056C61-A884-48D0-B492-7762957519B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510944E-B82D-4F67-8D84-2690D5366E8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111125</xdr:rowOff>
    </xdr:from>
    <xdr:to>
      <xdr:col>24</xdr:col>
      <xdr:colOff>114300</xdr:colOff>
      <xdr:row>84</xdr:row>
      <xdr:rowOff>41275</xdr:rowOff>
    </xdr:to>
    <xdr:sp macro="" textlink="">
      <xdr:nvSpPr>
        <xdr:cNvPr id="306" name="楕円 305">
          <a:extLst>
            <a:ext uri="{FF2B5EF4-FFF2-40B4-BE49-F238E27FC236}">
              <a16:creationId xmlns:a16="http://schemas.microsoft.com/office/drawing/2014/main" id="{A89462DB-3442-4187-9E12-E044403AC5E5}"/>
            </a:ext>
          </a:extLst>
        </xdr:cNvPr>
        <xdr:cNvSpPr/>
      </xdr:nvSpPr>
      <xdr:spPr>
        <a:xfrm>
          <a:off x="45847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89552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1E81BF6-D4DF-4F38-98F0-C980A0F21ACA}"/>
            </a:ext>
          </a:extLst>
        </xdr:cNvPr>
        <xdr:cNvSpPr txBox="1"/>
      </xdr:nvSpPr>
      <xdr:spPr>
        <a:xfrm>
          <a:off x="4673600"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308" name="楕円 307">
          <a:extLst>
            <a:ext uri="{FF2B5EF4-FFF2-40B4-BE49-F238E27FC236}">
              <a16:creationId xmlns:a16="http://schemas.microsoft.com/office/drawing/2014/main" id="{C77297DA-7B1E-4EDE-9BC6-E506B5AE4691}"/>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83</xdr:row>
      <xdr:rowOff>161925</xdr:rowOff>
    </xdr:to>
    <xdr:cxnSp macro="">
      <xdr:nvCxnSpPr>
        <xdr:cNvPr id="309" name="直線コネクタ 308">
          <a:extLst>
            <a:ext uri="{FF2B5EF4-FFF2-40B4-BE49-F238E27FC236}">
              <a16:creationId xmlns:a16="http://schemas.microsoft.com/office/drawing/2014/main" id="{42E1215A-C066-4F55-B577-11AA38C11500}"/>
            </a:ext>
          </a:extLst>
        </xdr:cNvPr>
        <xdr:cNvCxnSpPr/>
      </xdr:nvCxnSpPr>
      <xdr:spPr>
        <a:xfrm>
          <a:off x="3797300" y="1437132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310" name="楕円 309">
          <a:extLst>
            <a:ext uri="{FF2B5EF4-FFF2-40B4-BE49-F238E27FC236}">
              <a16:creationId xmlns:a16="http://schemas.microsoft.com/office/drawing/2014/main" id="{57486379-5A39-496C-97CA-3EC2C2D12493}"/>
            </a:ext>
          </a:extLst>
        </xdr:cNvPr>
        <xdr:cNvSpPr/>
      </xdr:nvSpPr>
      <xdr:spPr>
        <a:xfrm>
          <a:off x="2857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133350</xdr:rowOff>
    </xdr:from>
    <xdr:to>
      <xdr:col>19</xdr:col>
      <xdr:colOff>177800</xdr:colOff>
      <xdr:row>83</xdr:row>
      <xdr:rowOff>140970</xdr:rowOff>
    </xdr:to>
    <xdr:cxnSp macro="">
      <xdr:nvCxnSpPr>
        <xdr:cNvPr id="311" name="直線コネクタ 310">
          <a:extLst>
            <a:ext uri="{FF2B5EF4-FFF2-40B4-BE49-F238E27FC236}">
              <a16:creationId xmlns:a16="http://schemas.microsoft.com/office/drawing/2014/main" id="{18045F63-13EE-42CD-B938-DD5A9B499E64}"/>
            </a:ext>
          </a:extLst>
        </xdr:cNvPr>
        <xdr:cNvCxnSpPr/>
      </xdr:nvCxnSpPr>
      <xdr:spPr>
        <a:xfrm>
          <a:off x="2908300" y="1436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63500</xdr:rowOff>
    </xdr:from>
    <xdr:to>
      <xdr:col>10</xdr:col>
      <xdr:colOff>165100</xdr:colOff>
      <xdr:row>83</xdr:row>
      <xdr:rowOff>165100</xdr:rowOff>
    </xdr:to>
    <xdr:sp macro="" textlink="">
      <xdr:nvSpPr>
        <xdr:cNvPr id="312" name="楕円 311">
          <a:extLst>
            <a:ext uri="{FF2B5EF4-FFF2-40B4-BE49-F238E27FC236}">
              <a16:creationId xmlns:a16="http://schemas.microsoft.com/office/drawing/2014/main" id="{207FD7A9-FE72-4EF2-910D-B4F13959FB14}"/>
            </a:ext>
          </a:extLst>
        </xdr:cNvPr>
        <xdr:cNvSpPr/>
      </xdr:nvSpPr>
      <xdr:spPr>
        <a:xfrm>
          <a:off x="1968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114300</xdr:rowOff>
    </xdr:from>
    <xdr:to>
      <xdr:col>15</xdr:col>
      <xdr:colOff>50800</xdr:colOff>
      <xdr:row>83</xdr:row>
      <xdr:rowOff>133350</xdr:rowOff>
    </xdr:to>
    <xdr:cxnSp macro="">
      <xdr:nvCxnSpPr>
        <xdr:cNvPr id="313" name="直線コネクタ 312">
          <a:extLst>
            <a:ext uri="{FF2B5EF4-FFF2-40B4-BE49-F238E27FC236}">
              <a16:creationId xmlns:a16="http://schemas.microsoft.com/office/drawing/2014/main" id="{56DB0FB9-EF3B-49EA-85A5-F7E2AE0F7D52}"/>
            </a:ext>
          </a:extLst>
        </xdr:cNvPr>
        <xdr:cNvCxnSpPr/>
      </xdr:nvCxnSpPr>
      <xdr:spPr>
        <a:xfrm>
          <a:off x="2019300" y="14344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40639</xdr:rowOff>
    </xdr:from>
    <xdr:to>
      <xdr:col>6</xdr:col>
      <xdr:colOff>38100</xdr:colOff>
      <xdr:row>83</xdr:row>
      <xdr:rowOff>142239</xdr:rowOff>
    </xdr:to>
    <xdr:sp macro="" textlink="">
      <xdr:nvSpPr>
        <xdr:cNvPr id="314" name="楕円 313">
          <a:extLst>
            <a:ext uri="{FF2B5EF4-FFF2-40B4-BE49-F238E27FC236}">
              <a16:creationId xmlns:a16="http://schemas.microsoft.com/office/drawing/2014/main" id="{6330D166-C0CF-44EE-94EC-9346F7499707}"/>
            </a:ext>
          </a:extLst>
        </xdr:cNvPr>
        <xdr:cNvSpPr/>
      </xdr:nvSpPr>
      <xdr:spPr>
        <a:xfrm>
          <a:off x="1079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91439</xdr:rowOff>
    </xdr:from>
    <xdr:to>
      <xdr:col>10</xdr:col>
      <xdr:colOff>114300</xdr:colOff>
      <xdr:row>83</xdr:row>
      <xdr:rowOff>114300</xdr:rowOff>
    </xdr:to>
    <xdr:cxnSp macro="">
      <xdr:nvCxnSpPr>
        <xdr:cNvPr id="315" name="直線コネクタ 314">
          <a:extLst>
            <a:ext uri="{FF2B5EF4-FFF2-40B4-BE49-F238E27FC236}">
              <a16:creationId xmlns:a16="http://schemas.microsoft.com/office/drawing/2014/main" id="{07F573CC-EBC7-499C-96C3-95C3DA39E072}"/>
            </a:ext>
          </a:extLst>
        </xdr:cNvPr>
        <xdr:cNvCxnSpPr/>
      </xdr:nvCxnSpPr>
      <xdr:spPr>
        <a:xfrm>
          <a:off x="1130300" y="143217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29130375-E741-4642-A0E7-5C663401155A}"/>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FF387EEB-6DAD-4580-848E-D8CF2D1D8D12}"/>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88400855-AF12-498C-ABE1-3ACC51F0E80F}"/>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F6241AF6-DE24-4041-80A8-27C047615E18}"/>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11447</xdr:rowOff>
    </xdr:from>
    <xdr:ext cx="405111" cy="259045"/>
    <xdr:sp macro="" textlink="">
      <xdr:nvSpPr>
        <xdr:cNvPr id="320" name="n_1mainValue【公営住宅】&#10;有形固定資産減価償却率">
          <a:extLst>
            <a:ext uri="{FF2B5EF4-FFF2-40B4-BE49-F238E27FC236}">
              <a16:creationId xmlns:a16="http://schemas.microsoft.com/office/drawing/2014/main" id="{2ED84875-D9D5-4E57-B80C-A894A68D0908}"/>
            </a:ext>
          </a:extLst>
        </xdr:cNvPr>
        <xdr:cNvSpPr txBox="1"/>
      </xdr:nvSpPr>
      <xdr:spPr>
        <a:xfrm>
          <a:off x="35820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321" name="n_2mainValue【公営住宅】&#10;有形固定資産減価償却率">
          <a:extLst>
            <a:ext uri="{FF2B5EF4-FFF2-40B4-BE49-F238E27FC236}">
              <a16:creationId xmlns:a16="http://schemas.microsoft.com/office/drawing/2014/main" id="{03C4F14B-A9EF-4B6B-8CCB-656FD904A8F9}"/>
            </a:ext>
          </a:extLst>
        </xdr:cNvPr>
        <xdr:cNvSpPr txBox="1"/>
      </xdr:nvSpPr>
      <xdr:spPr>
        <a:xfrm>
          <a:off x="2705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156227</xdr:rowOff>
    </xdr:from>
    <xdr:ext cx="405111" cy="259045"/>
    <xdr:sp macro="" textlink="">
      <xdr:nvSpPr>
        <xdr:cNvPr id="322" name="n_3mainValue【公営住宅】&#10;有形固定資産減価償却率">
          <a:extLst>
            <a:ext uri="{FF2B5EF4-FFF2-40B4-BE49-F238E27FC236}">
              <a16:creationId xmlns:a16="http://schemas.microsoft.com/office/drawing/2014/main" id="{8E549554-FFC1-4083-A092-8D1C5ACB7E4B}"/>
            </a:ext>
          </a:extLst>
        </xdr:cNvPr>
        <xdr:cNvSpPr txBox="1"/>
      </xdr:nvSpPr>
      <xdr:spPr>
        <a:xfrm>
          <a:off x="1816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133366</xdr:rowOff>
    </xdr:from>
    <xdr:ext cx="405111" cy="259045"/>
    <xdr:sp macro="" textlink="">
      <xdr:nvSpPr>
        <xdr:cNvPr id="323" name="n_4mainValue【公営住宅】&#10;有形固定資産減価償却率">
          <a:extLst>
            <a:ext uri="{FF2B5EF4-FFF2-40B4-BE49-F238E27FC236}">
              <a16:creationId xmlns:a16="http://schemas.microsoft.com/office/drawing/2014/main" id="{5F41C9E7-A113-481B-8904-013ECC816DEC}"/>
            </a:ext>
          </a:extLst>
        </xdr:cNvPr>
        <xdr:cNvSpPr txBox="1"/>
      </xdr:nvSpPr>
      <xdr:spPr>
        <a:xfrm>
          <a:off x="92774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F361C07-85F2-431E-B546-4C49CD5D1B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428EA90-3688-4417-917D-1A4D06FFEF7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10C874F-A26F-47A0-8918-0188503BB09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41EEF2B-DD42-4575-AC33-EC2B64D1329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06906F3-35F9-4504-9CC7-72D7BDE58C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9451D96-9896-4DCD-B3FC-8EAE5ECD3B2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A09ECEF-EE3C-4F50-9785-6C383C69329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97062F0-1D68-429C-BCD3-C446FA4A174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CBA15C5-FA24-4462-8E2C-73E201F477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C003DF4-A334-415A-8320-DC648AF8A4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BA29927-7A02-452F-AC39-D01F9FBC4C5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81D259E-5B74-499F-BF82-9352C7D3CC3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713177D5-52AD-4DA7-91BD-E8400AE6716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E739D7B5-E275-4295-A586-436BD12AFB3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ADC5749-E0E0-4153-8AC8-9F0486DC67A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A118CDC-5C32-49F7-B399-CFE743119C5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920D681-5F59-4960-BD88-3EF8AE2B787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30924DC-AF24-433C-9581-547FFC5B259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A3B0B124-1673-427A-8C2F-CA1C26CF763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DE18B94F-154C-4330-8F50-1B231313F44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608D1CB2-A3C6-4F39-8661-9BF6B2FE61F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A8D2448E-6573-4632-B39B-866324C30DB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4C54E595-7C72-4BA3-8DB0-BDFE71F2A8C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AD6F8248-B872-4866-8FC9-07EBCAA11E7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AF5F1BE6-23D6-463E-B895-0E2706119B1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2B8A6AA-14D3-4F9F-B835-E7EA8176250D}"/>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CBAE80D4-C193-4044-8E45-A7DB9658E19C}"/>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8F79A959-F3C0-4853-819F-AC0B657CF93B}"/>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D920F594-A307-44D7-8D84-FE0C5B1AE18F}"/>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B8FAC208-01A6-4415-B504-EA37A046D2E9}"/>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E796C061-2667-4338-94B2-B45FA030EE3B}"/>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2D445AB7-C591-4973-889A-ED726172A1EB}"/>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EA57DE89-76B6-4728-B213-34CA37B28338}"/>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3EBC73B5-C908-402F-9D30-6C93F6C722FB}"/>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EBCCDC64-A104-468F-AEE7-0119721EDF93}"/>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1D41622F-C0A0-4283-9B51-7BC11E7B9034}"/>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2057321-A991-477B-8C12-F862CD5B308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EA66BCD-44EE-4686-9576-F924C294C55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8E4FB50-1CE0-4952-89D9-78F8075B5C0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9AA922D-7410-4063-87BE-B907D542C79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413E0A0-B361-4271-AE5B-27F54C642A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24529</xdr:rowOff>
    </xdr:from>
    <xdr:to>
      <xdr:col>55</xdr:col>
      <xdr:colOff>50800</xdr:colOff>
      <xdr:row>86</xdr:row>
      <xdr:rowOff>126129</xdr:rowOff>
    </xdr:to>
    <xdr:sp macro="" textlink="">
      <xdr:nvSpPr>
        <xdr:cNvPr id="365" name="楕円 364">
          <a:extLst>
            <a:ext uri="{FF2B5EF4-FFF2-40B4-BE49-F238E27FC236}">
              <a16:creationId xmlns:a16="http://schemas.microsoft.com/office/drawing/2014/main" id="{79B3FA3D-97ED-43F5-8251-1EC6A22CE7C2}"/>
            </a:ext>
          </a:extLst>
        </xdr:cNvPr>
        <xdr:cNvSpPr/>
      </xdr:nvSpPr>
      <xdr:spPr>
        <a:xfrm>
          <a:off x="10426700" y="147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110906</xdr:rowOff>
    </xdr:from>
    <xdr:ext cx="469744" cy="259045"/>
    <xdr:sp macro="" textlink="">
      <xdr:nvSpPr>
        <xdr:cNvPr id="366" name="【公営住宅】&#10;一人当たり面積該当値テキスト">
          <a:extLst>
            <a:ext uri="{FF2B5EF4-FFF2-40B4-BE49-F238E27FC236}">
              <a16:creationId xmlns:a16="http://schemas.microsoft.com/office/drawing/2014/main" id="{D53A2858-5A96-4EE6-9971-BBD0E747BC88}"/>
            </a:ext>
          </a:extLst>
        </xdr:cNvPr>
        <xdr:cNvSpPr txBox="1"/>
      </xdr:nvSpPr>
      <xdr:spPr>
        <a:xfrm>
          <a:off x="10515600" y="146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26163</xdr:rowOff>
    </xdr:from>
    <xdr:to>
      <xdr:col>50</xdr:col>
      <xdr:colOff>165100</xdr:colOff>
      <xdr:row>86</xdr:row>
      <xdr:rowOff>127763</xdr:rowOff>
    </xdr:to>
    <xdr:sp macro="" textlink="">
      <xdr:nvSpPr>
        <xdr:cNvPr id="367" name="楕円 366">
          <a:extLst>
            <a:ext uri="{FF2B5EF4-FFF2-40B4-BE49-F238E27FC236}">
              <a16:creationId xmlns:a16="http://schemas.microsoft.com/office/drawing/2014/main" id="{416D567B-BF47-48EE-A98B-179CDD7C7CC5}"/>
            </a:ext>
          </a:extLst>
        </xdr:cNvPr>
        <xdr:cNvSpPr/>
      </xdr:nvSpPr>
      <xdr:spPr>
        <a:xfrm>
          <a:off x="9588500" y="1477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75329</xdr:rowOff>
    </xdr:from>
    <xdr:to>
      <xdr:col>55</xdr:col>
      <xdr:colOff>0</xdr:colOff>
      <xdr:row>86</xdr:row>
      <xdr:rowOff>76963</xdr:rowOff>
    </xdr:to>
    <xdr:cxnSp macro="">
      <xdr:nvCxnSpPr>
        <xdr:cNvPr id="368" name="直線コネクタ 367">
          <a:extLst>
            <a:ext uri="{FF2B5EF4-FFF2-40B4-BE49-F238E27FC236}">
              <a16:creationId xmlns:a16="http://schemas.microsoft.com/office/drawing/2014/main" id="{B10F29C0-DD73-4A77-B2DC-E6EB67791482}"/>
            </a:ext>
          </a:extLst>
        </xdr:cNvPr>
        <xdr:cNvCxnSpPr/>
      </xdr:nvCxnSpPr>
      <xdr:spPr>
        <a:xfrm flipV="1">
          <a:off x="9639300" y="14820029"/>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25183</xdr:rowOff>
    </xdr:from>
    <xdr:to>
      <xdr:col>46</xdr:col>
      <xdr:colOff>38100</xdr:colOff>
      <xdr:row>86</xdr:row>
      <xdr:rowOff>126783</xdr:rowOff>
    </xdr:to>
    <xdr:sp macro="" textlink="">
      <xdr:nvSpPr>
        <xdr:cNvPr id="369" name="楕円 368">
          <a:extLst>
            <a:ext uri="{FF2B5EF4-FFF2-40B4-BE49-F238E27FC236}">
              <a16:creationId xmlns:a16="http://schemas.microsoft.com/office/drawing/2014/main" id="{2F07C445-8CF1-4566-8FC4-042242F02020}"/>
            </a:ext>
          </a:extLst>
        </xdr:cNvPr>
        <xdr:cNvSpPr/>
      </xdr:nvSpPr>
      <xdr:spPr>
        <a:xfrm>
          <a:off x="8699500" y="1476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75983</xdr:rowOff>
    </xdr:from>
    <xdr:to>
      <xdr:col>50</xdr:col>
      <xdr:colOff>114300</xdr:colOff>
      <xdr:row>86</xdr:row>
      <xdr:rowOff>76963</xdr:rowOff>
    </xdr:to>
    <xdr:cxnSp macro="">
      <xdr:nvCxnSpPr>
        <xdr:cNvPr id="370" name="直線コネクタ 369">
          <a:extLst>
            <a:ext uri="{FF2B5EF4-FFF2-40B4-BE49-F238E27FC236}">
              <a16:creationId xmlns:a16="http://schemas.microsoft.com/office/drawing/2014/main" id="{67EA87A1-6909-4473-B9B6-93EEE89E1792}"/>
            </a:ext>
          </a:extLst>
        </xdr:cNvPr>
        <xdr:cNvCxnSpPr/>
      </xdr:nvCxnSpPr>
      <xdr:spPr>
        <a:xfrm>
          <a:off x="8750300" y="1482068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26488</xdr:rowOff>
    </xdr:from>
    <xdr:to>
      <xdr:col>41</xdr:col>
      <xdr:colOff>101600</xdr:colOff>
      <xdr:row>86</xdr:row>
      <xdr:rowOff>128088</xdr:rowOff>
    </xdr:to>
    <xdr:sp macro="" textlink="">
      <xdr:nvSpPr>
        <xdr:cNvPr id="371" name="楕円 370">
          <a:extLst>
            <a:ext uri="{FF2B5EF4-FFF2-40B4-BE49-F238E27FC236}">
              <a16:creationId xmlns:a16="http://schemas.microsoft.com/office/drawing/2014/main" id="{72BA0AE8-78FC-48DC-9174-027B15C3AF94}"/>
            </a:ext>
          </a:extLst>
        </xdr:cNvPr>
        <xdr:cNvSpPr/>
      </xdr:nvSpPr>
      <xdr:spPr>
        <a:xfrm>
          <a:off x="78105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75983</xdr:rowOff>
    </xdr:from>
    <xdr:to>
      <xdr:col>45</xdr:col>
      <xdr:colOff>177800</xdr:colOff>
      <xdr:row>86</xdr:row>
      <xdr:rowOff>77288</xdr:rowOff>
    </xdr:to>
    <xdr:cxnSp macro="">
      <xdr:nvCxnSpPr>
        <xdr:cNvPr id="372" name="直線コネクタ 371">
          <a:extLst>
            <a:ext uri="{FF2B5EF4-FFF2-40B4-BE49-F238E27FC236}">
              <a16:creationId xmlns:a16="http://schemas.microsoft.com/office/drawing/2014/main" id="{BA24D385-7AA4-466C-AD82-D2303D6ECCDD}"/>
            </a:ext>
          </a:extLst>
        </xdr:cNvPr>
        <xdr:cNvCxnSpPr/>
      </xdr:nvCxnSpPr>
      <xdr:spPr>
        <a:xfrm flipV="1">
          <a:off x="7861300" y="14820683"/>
          <a:ext cx="8890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28121</xdr:rowOff>
    </xdr:from>
    <xdr:to>
      <xdr:col>36</xdr:col>
      <xdr:colOff>165100</xdr:colOff>
      <xdr:row>86</xdr:row>
      <xdr:rowOff>129721</xdr:rowOff>
    </xdr:to>
    <xdr:sp macro="" textlink="">
      <xdr:nvSpPr>
        <xdr:cNvPr id="373" name="楕円 372">
          <a:extLst>
            <a:ext uri="{FF2B5EF4-FFF2-40B4-BE49-F238E27FC236}">
              <a16:creationId xmlns:a16="http://schemas.microsoft.com/office/drawing/2014/main" id="{636476A0-0B2F-4258-905B-8AAA55B7F352}"/>
            </a:ext>
          </a:extLst>
        </xdr:cNvPr>
        <xdr:cNvSpPr/>
      </xdr:nvSpPr>
      <xdr:spPr>
        <a:xfrm>
          <a:off x="6921500" y="147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77288</xdr:rowOff>
    </xdr:from>
    <xdr:to>
      <xdr:col>41</xdr:col>
      <xdr:colOff>50800</xdr:colOff>
      <xdr:row>86</xdr:row>
      <xdr:rowOff>78921</xdr:rowOff>
    </xdr:to>
    <xdr:cxnSp macro="">
      <xdr:nvCxnSpPr>
        <xdr:cNvPr id="374" name="直線コネクタ 373">
          <a:extLst>
            <a:ext uri="{FF2B5EF4-FFF2-40B4-BE49-F238E27FC236}">
              <a16:creationId xmlns:a16="http://schemas.microsoft.com/office/drawing/2014/main" id="{C61253B0-9360-4450-82D6-0917FE92BFA4}"/>
            </a:ext>
          </a:extLst>
        </xdr:cNvPr>
        <xdr:cNvCxnSpPr/>
      </xdr:nvCxnSpPr>
      <xdr:spPr>
        <a:xfrm flipV="1">
          <a:off x="6972300" y="1482198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2F46C774-A45A-4F45-A8B5-64224747B994}"/>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855AC2E8-7C0C-48F2-9FD3-DA8CA655EC7A}"/>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5FDD69EB-B2BA-44F4-B9EE-2E4BCF97B8EB}"/>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4475A72B-2531-4D54-BF6F-6560F700B0B4}"/>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118890</xdr:rowOff>
    </xdr:from>
    <xdr:ext cx="469744" cy="259045"/>
    <xdr:sp macro="" textlink="">
      <xdr:nvSpPr>
        <xdr:cNvPr id="379" name="n_1mainValue【公営住宅】&#10;一人当たり面積">
          <a:extLst>
            <a:ext uri="{FF2B5EF4-FFF2-40B4-BE49-F238E27FC236}">
              <a16:creationId xmlns:a16="http://schemas.microsoft.com/office/drawing/2014/main" id="{28B76B34-6B79-48CC-88DA-62B3E4D8452F}"/>
            </a:ext>
          </a:extLst>
        </xdr:cNvPr>
        <xdr:cNvSpPr txBox="1"/>
      </xdr:nvSpPr>
      <xdr:spPr>
        <a:xfrm>
          <a:off x="9391727" y="1486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117910</xdr:rowOff>
    </xdr:from>
    <xdr:ext cx="469744" cy="259045"/>
    <xdr:sp macro="" textlink="">
      <xdr:nvSpPr>
        <xdr:cNvPr id="380" name="n_2mainValue【公営住宅】&#10;一人当たり面積">
          <a:extLst>
            <a:ext uri="{FF2B5EF4-FFF2-40B4-BE49-F238E27FC236}">
              <a16:creationId xmlns:a16="http://schemas.microsoft.com/office/drawing/2014/main" id="{1AF71E24-5664-4EFD-AD42-4EFF481A94D9}"/>
            </a:ext>
          </a:extLst>
        </xdr:cNvPr>
        <xdr:cNvSpPr txBox="1"/>
      </xdr:nvSpPr>
      <xdr:spPr>
        <a:xfrm>
          <a:off x="8515427" y="1486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119215</xdr:rowOff>
    </xdr:from>
    <xdr:ext cx="469744" cy="259045"/>
    <xdr:sp macro="" textlink="">
      <xdr:nvSpPr>
        <xdr:cNvPr id="381" name="n_3mainValue【公営住宅】&#10;一人当たり面積">
          <a:extLst>
            <a:ext uri="{FF2B5EF4-FFF2-40B4-BE49-F238E27FC236}">
              <a16:creationId xmlns:a16="http://schemas.microsoft.com/office/drawing/2014/main" id="{FD138BC1-8430-4D86-A7D6-6C1855D168D3}"/>
            </a:ext>
          </a:extLst>
        </xdr:cNvPr>
        <xdr:cNvSpPr txBox="1"/>
      </xdr:nvSpPr>
      <xdr:spPr>
        <a:xfrm>
          <a:off x="7626427" y="1486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120848</xdr:rowOff>
    </xdr:from>
    <xdr:ext cx="469744" cy="259045"/>
    <xdr:sp macro="" textlink="">
      <xdr:nvSpPr>
        <xdr:cNvPr id="382" name="n_4mainValue【公営住宅】&#10;一人当たり面積">
          <a:extLst>
            <a:ext uri="{FF2B5EF4-FFF2-40B4-BE49-F238E27FC236}">
              <a16:creationId xmlns:a16="http://schemas.microsoft.com/office/drawing/2014/main" id="{10679DBF-28A9-44D9-8588-8545252E4047}"/>
            </a:ext>
          </a:extLst>
        </xdr:cNvPr>
        <xdr:cNvSpPr txBox="1"/>
      </xdr:nvSpPr>
      <xdr:spPr>
        <a:xfrm>
          <a:off x="6737427" y="148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39CA38C1-D69E-4E92-ABF7-117BDE40E41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8EEA1FE6-9C45-4F1A-8BDB-02935A4D61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14817048-96FC-4B3D-AD29-46F56F6058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01EBE6E-CAE7-474C-AB3F-1AF58033746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42F7DF1-DAC5-43A3-8BF6-E95BCBB31C8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FAE9C3E-B455-4356-965E-3DC496FDD5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B5343C2-EFAD-4D66-BC1B-236F999ABFB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5B5EFE0-3E3E-4D73-BA69-B2BD34DB73C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811D2343-44CD-4C16-82AB-5BC551DA90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7504C3A-118F-4063-B028-9E063F04BA4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F833CF22-74EF-4CD7-889A-F2CB1BE35D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151706AC-C42E-4F91-A991-CFD8AF3CB4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DF561881-46E9-4EF5-8C2C-E40C8B5EB8F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B7CA45A0-08D1-4392-9024-A2251B6F41D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FA73ED8-6151-49BA-86F1-C94AAB99CA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1767BDBC-0F74-4AB6-A4C8-5191F85AED3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036C8C5-C9D1-45EF-8B30-F8DF8477E9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C65BF9C-02E9-4ADD-AA31-407E5A1E703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173D9ED-54D3-484A-9640-C0BDE388363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5ABF12B0-D69D-4C52-A077-AE2869FC50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DEC4C491-129F-4FF5-995E-8692CA259C8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1BB860B9-C15D-4A0F-98F8-9B5162D3B14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38261AF6-2685-4EF8-B210-C3117D74BF2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792921ED-8E33-4A8D-87D6-92BD40A85A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A9CA9F5-7E19-4F32-9FA2-D2BC5FE5ACC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D09A9128-8CED-455E-B235-6E050DBCB5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44774011-339A-4283-B684-4EB86D9CBB4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E0E5B55-8EF0-4947-823B-96B5364A7D9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85039AAB-F4F1-4130-8715-C059A8198DE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614580C2-ED61-40AA-B57F-EED80D45C1F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5580276-6331-49D1-B878-DDA731A2965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C473C062-E937-40FA-97F0-B377EF8E60D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A08212E9-990D-4B25-A94C-13EAA2CBDA4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2B1EE7E2-14FF-4ABB-B375-D73ECF9BA3A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B55FE3AC-665A-437D-8296-826DF1E3B6E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7B158AE-11B5-45E4-80F4-38882B0F658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0BD84B7-ACA3-4953-8E50-F646BD5F0F7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D5B50182-2A74-4794-AA08-DEE7952B0E1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252B688-6474-418F-869E-CE26AFA31DD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26839D4-9749-4C3C-88E8-39E70EC91E6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6EA7E3BB-2E96-4323-B07B-7248815A4E3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46A86D7-7B37-4C20-9717-0E81CAEBE06E}"/>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7B933D6-D0CD-4462-9D70-23627239C0D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FEEB437-F863-4722-84C5-33DC03C84BA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98F8F279-F14C-4196-A178-DF34E54331AE}"/>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A15A926D-E3D6-4EEA-85AD-25BE86210348}"/>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2D7A26A-5E77-4461-AB9E-C96719F40B70}"/>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7E645A27-56E4-41CE-86E2-C2393F033003}"/>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6CD0BDC1-0DFB-4AEC-A13F-EA9936ADB5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28520F14-8688-48B2-A79F-D566D3F7ED1C}"/>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34AC9EC1-C6BB-43AB-81FC-EC64A67E08CC}"/>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CFC1D9D0-1A10-4647-8E12-844F251484B4}"/>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69AC7E6-FFFB-4C9C-B153-D32EED3ED94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D2ED565-4B9F-4802-B422-45A33580873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65F72E9-FE43-412A-AE28-E38CA5550B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8AD3BD1-F727-416E-A710-F8748343A94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BB5D08C0-AFF1-4255-ADC5-BB26FC93136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36830</xdr:rowOff>
    </xdr:from>
    <xdr:to>
      <xdr:col>85</xdr:col>
      <xdr:colOff>177800</xdr:colOff>
      <xdr:row>38</xdr:row>
      <xdr:rowOff>138430</xdr:rowOff>
    </xdr:to>
    <xdr:sp macro="" textlink="">
      <xdr:nvSpPr>
        <xdr:cNvPr id="440" name="楕円 439">
          <a:extLst>
            <a:ext uri="{FF2B5EF4-FFF2-40B4-BE49-F238E27FC236}">
              <a16:creationId xmlns:a16="http://schemas.microsoft.com/office/drawing/2014/main" id="{5F9BF7B4-65F4-4328-A3AA-DFF22F793CCF}"/>
            </a:ext>
          </a:extLst>
        </xdr:cNvPr>
        <xdr:cNvSpPr/>
      </xdr:nvSpPr>
      <xdr:spPr>
        <a:xfrm>
          <a:off x="16268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59707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E7D134B-5274-4B8E-8BF5-DF76865F8649}"/>
            </a:ext>
          </a:extLst>
        </xdr:cNvPr>
        <xdr:cNvSpPr txBox="1"/>
      </xdr:nvSpPr>
      <xdr:spPr>
        <a:xfrm>
          <a:off x="16357600"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147864</xdr:rowOff>
    </xdr:from>
    <xdr:to>
      <xdr:col>81</xdr:col>
      <xdr:colOff>101600</xdr:colOff>
      <xdr:row>38</xdr:row>
      <xdr:rowOff>78014</xdr:rowOff>
    </xdr:to>
    <xdr:sp macro="" textlink="">
      <xdr:nvSpPr>
        <xdr:cNvPr id="442" name="楕円 441">
          <a:extLst>
            <a:ext uri="{FF2B5EF4-FFF2-40B4-BE49-F238E27FC236}">
              <a16:creationId xmlns:a16="http://schemas.microsoft.com/office/drawing/2014/main" id="{CA2F8AB2-963D-4B93-BFC4-D5A163BBF30E}"/>
            </a:ext>
          </a:extLst>
        </xdr:cNvPr>
        <xdr:cNvSpPr/>
      </xdr:nvSpPr>
      <xdr:spPr>
        <a:xfrm>
          <a:off x="15430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27215</xdr:rowOff>
    </xdr:from>
    <xdr:to>
      <xdr:col>85</xdr:col>
      <xdr:colOff>127000</xdr:colOff>
      <xdr:row>38</xdr:row>
      <xdr:rowOff>87630</xdr:rowOff>
    </xdr:to>
    <xdr:cxnSp macro="">
      <xdr:nvCxnSpPr>
        <xdr:cNvPr id="443" name="直線コネクタ 442">
          <a:extLst>
            <a:ext uri="{FF2B5EF4-FFF2-40B4-BE49-F238E27FC236}">
              <a16:creationId xmlns:a16="http://schemas.microsoft.com/office/drawing/2014/main" id="{339FFDC7-E85B-44F2-97D8-41480D743CD9}"/>
            </a:ext>
          </a:extLst>
        </xdr:cNvPr>
        <xdr:cNvCxnSpPr/>
      </xdr:nvCxnSpPr>
      <xdr:spPr>
        <a:xfrm>
          <a:off x="15481300" y="6542315"/>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92347</xdr:rowOff>
    </xdr:from>
    <xdr:to>
      <xdr:col>76</xdr:col>
      <xdr:colOff>165100</xdr:colOff>
      <xdr:row>38</xdr:row>
      <xdr:rowOff>22497</xdr:rowOff>
    </xdr:to>
    <xdr:sp macro="" textlink="">
      <xdr:nvSpPr>
        <xdr:cNvPr id="444" name="楕円 443">
          <a:extLst>
            <a:ext uri="{FF2B5EF4-FFF2-40B4-BE49-F238E27FC236}">
              <a16:creationId xmlns:a16="http://schemas.microsoft.com/office/drawing/2014/main" id="{525194D9-A6B9-42ED-941C-124B374DD939}"/>
            </a:ext>
          </a:extLst>
        </xdr:cNvPr>
        <xdr:cNvSpPr/>
      </xdr:nvSpPr>
      <xdr:spPr>
        <a:xfrm>
          <a:off x="14541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143147</xdr:rowOff>
    </xdr:from>
    <xdr:to>
      <xdr:col>81</xdr:col>
      <xdr:colOff>50800</xdr:colOff>
      <xdr:row>38</xdr:row>
      <xdr:rowOff>27215</xdr:rowOff>
    </xdr:to>
    <xdr:cxnSp macro="">
      <xdr:nvCxnSpPr>
        <xdr:cNvPr id="445" name="直線コネクタ 444">
          <a:extLst>
            <a:ext uri="{FF2B5EF4-FFF2-40B4-BE49-F238E27FC236}">
              <a16:creationId xmlns:a16="http://schemas.microsoft.com/office/drawing/2014/main" id="{A37E5B90-7C4E-4CAE-9270-F10F360F7301}"/>
            </a:ext>
          </a:extLst>
        </xdr:cNvPr>
        <xdr:cNvCxnSpPr/>
      </xdr:nvCxnSpPr>
      <xdr:spPr>
        <a:xfrm>
          <a:off x="14592300" y="6486797"/>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30299</xdr:rowOff>
    </xdr:from>
    <xdr:to>
      <xdr:col>72</xdr:col>
      <xdr:colOff>38100</xdr:colOff>
      <xdr:row>37</xdr:row>
      <xdr:rowOff>131899</xdr:rowOff>
    </xdr:to>
    <xdr:sp macro="" textlink="">
      <xdr:nvSpPr>
        <xdr:cNvPr id="446" name="楕円 445">
          <a:extLst>
            <a:ext uri="{FF2B5EF4-FFF2-40B4-BE49-F238E27FC236}">
              <a16:creationId xmlns:a16="http://schemas.microsoft.com/office/drawing/2014/main" id="{6A99FE2B-C91B-4540-928A-D145DC8BA89F}"/>
            </a:ext>
          </a:extLst>
        </xdr:cNvPr>
        <xdr:cNvSpPr/>
      </xdr:nvSpPr>
      <xdr:spPr>
        <a:xfrm>
          <a:off x="13652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81099</xdr:rowOff>
    </xdr:from>
    <xdr:to>
      <xdr:col>76</xdr:col>
      <xdr:colOff>114300</xdr:colOff>
      <xdr:row>37</xdr:row>
      <xdr:rowOff>143147</xdr:rowOff>
    </xdr:to>
    <xdr:cxnSp macro="">
      <xdr:nvCxnSpPr>
        <xdr:cNvPr id="447" name="直線コネクタ 446">
          <a:extLst>
            <a:ext uri="{FF2B5EF4-FFF2-40B4-BE49-F238E27FC236}">
              <a16:creationId xmlns:a16="http://schemas.microsoft.com/office/drawing/2014/main" id="{E76FD995-18FC-4EA4-8666-1B5D63610AA6}"/>
            </a:ext>
          </a:extLst>
        </xdr:cNvPr>
        <xdr:cNvCxnSpPr/>
      </xdr:nvCxnSpPr>
      <xdr:spPr>
        <a:xfrm>
          <a:off x="13703300" y="642474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167459</xdr:rowOff>
    </xdr:from>
    <xdr:to>
      <xdr:col>67</xdr:col>
      <xdr:colOff>101600</xdr:colOff>
      <xdr:row>38</xdr:row>
      <xdr:rowOff>97609</xdr:rowOff>
    </xdr:to>
    <xdr:sp macro="" textlink="">
      <xdr:nvSpPr>
        <xdr:cNvPr id="448" name="楕円 447">
          <a:extLst>
            <a:ext uri="{FF2B5EF4-FFF2-40B4-BE49-F238E27FC236}">
              <a16:creationId xmlns:a16="http://schemas.microsoft.com/office/drawing/2014/main" id="{98F55310-3569-4DE0-BA18-A26F613B3F09}"/>
            </a:ext>
          </a:extLst>
        </xdr:cNvPr>
        <xdr:cNvSpPr/>
      </xdr:nvSpPr>
      <xdr:spPr>
        <a:xfrm>
          <a:off x="12763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81099</xdr:rowOff>
    </xdr:from>
    <xdr:to>
      <xdr:col>71</xdr:col>
      <xdr:colOff>177800</xdr:colOff>
      <xdr:row>38</xdr:row>
      <xdr:rowOff>46809</xdr:rowOff>
    </xdr:to>
    <xdr:cxnSp macro="">
      <xdr:nvCxnSpPr>
        <xdr:cNvPr id="449" name="直線コネクタ 448">
          <a:extLst>
            <a:ext uri="{FF2B5EF4-FFF2-40B4-BE49-F238E27FC236}">
              <a16:creationId xmlns:a16="http://schemas.microsoft.com/office/drawing/2014/main" id="{CB3D1B65-303B-428F-BDE3-F254F2C4CDEE}"/>
            </a:ext>
          </a:extLst>
        </xdr:cNvPr>
        <xdr:cNvCxnSpPr/>
      </xdr:nvCxnSpPr>
      <xdr:spPr>
        <a:xfrm flipV="1">
          <a:off x="12814300" y="6424749"/>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7735F444-B453-4E97-8FB5-FD33F1531833}"/>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473F0AF4-97D3-4076-931D-98150D1B2043}"/>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7C524EE9-30CF-41B4-9CB0-EC5594D858D5}"/>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EC7C3569-D496-4C4F-9D6F-AEDBA8591911}"/>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94541</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B85A1ACE-0D9D-43E8-9367-D730333A8E20}"/>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D21619FA-033E-43C1-828E-D8699DF50412}"/>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148426</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73B6F7F1-687C-42AD-9AF3-0CC4B617D9B2}"/>
            </a:ext>
          </a:extLst>
        </xdr:cNvPr>
        <xdr:cNvSpPr txBox="1"/>
      </xdr:nvSpPr>
      <xdr:spPr>
        <a:xfrm>
          <a:off x="13500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114135</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7AF07FC5-6A36-4E6C-9A42-B83D9EC0890D}"/>
            </a:ext>
          </a:extLst>
        </xdr:cNvPr>
        <xdr:cNvSpPr txBox="1"/>
      </xdr:nvSpPr>
      <xdr:spPr>
        <a:xfrm>
          <a:off x="126117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6AF8CDE4-9349-4170-B494-3162C5C08BF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13227B89-6721-44DC-AA3A-DDA6AFCF37C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62CBA435-BBAA-436C-A234-8CEE9ECF498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E4DA6D8E-4B20-4755-9B06-A7C6D03706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F17F2779-900E-4803-A4A9-AD5BF3664D8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2A4ABCDC-FC41-4528-9B60-DF8034962C9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4235EF18-57FE-4F42-B7A5-C00B3A1073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55DF0B87-07DE-4451-914E-8DC512A72F8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1391F400-C157-4157-80D5-C670A82DA8A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3EC6BBA6-BD46-442A-BAE5-3BDE8CAD4D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792F89CD-C218-4EAD-862B-66886CA2C51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108DE875-0719-4BE9-B55A-19FDCD34144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5CC7B359-7EBC-4639-BEDA-D8A8783A1D4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3E635AC2-3036-4B1C-BB66-745D18CC5F3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1BA704A9-6477-4F55-B7E4-B24A79953EB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12E9A39E-468C-428F-8702-EBD21EB4495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5B99EC9F-3BCB-45BD-AC0B-7AF082F9BE9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9006DA1B-F6E7-496E-9F73-B3F0A4AEE17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220A9A8E-3EE7-45C8-B92A-15040864A0D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EA9D4863-2957-4F1A-9F23-70143999BE4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38C9FDFE-F2A8-4201-A5EA-7F2504E2F2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FC75012E-57CD-4811-988B-F3FCEB90370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62FCCCFA-A635-40E3-A0A2-E024E67ADFC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8C82C40C-5EC9-48C4-BBEF-E723B0FF4D06}"/>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D8BD8240-4705-41F4-89C4-D5033F7ADE13}"/>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333EEDF-6819-4825-879F-7E290D816B5B}"/>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428479F0-64FF-49D0-9514-40FCEA01EA49}"/>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34202FBD-BC57-464C-A460-750AAC07DF43}"/>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8109B839-4A5F-4803-98E8-D28E9FC4344F}"/>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5AE542BC-2937-448C-B2DE-99044EA0E796}"/>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CFDA1859-61AD-47D9-9F4C-EB8723B83B81}"/>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CBC88D46-F3A3-47A7-BE92-C90AF4BE3B42}"/>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958892AE-E5DB-42F1-B997-565791F5B19B}"/>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4A391C7D-D295-406D-9D88-925055FCF517}"/>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BF24B76-F659-4767-9C0B-514028D34E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BD7CD92-79CB-4F5A-A3AE-E4C650B0E6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7FE15F6-0738-4678-AA1B-95F57EF311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6C23C34-CF16-41C6-BCA1-5EBF8C54D6E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3762E46-4748-4D25-9DD6-6030463015D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160655</xdr:rowOff>
    </xdr:from>
    <xdr:to>
      <xdr:col>116</xdr:col>
      <xdr:colOff>114300</xdr:colOff>
      <xdr:row>34</xdr:row>
      <xdr:rowOff>90805</xdr:rowOff>
    </xdr:to>
    <xdr:sp macro="" textlink="">
      <xdr:nvSpPr>
        <xdr:cNvPr id="497" name="楕円 496">
          <a:extLst>
            <a:ext uri="{FF2B5EF4-FFF2-40B4-BE49-F238E27FC236}">
              <a16:creationId xmlns:a16="http://schemas.microsoft.com/office/drawing/2014/main" id="{F429CA32-700E-442F-9BA8-FAB9D6272277}"/>
            </a:ext>
          </a:extLst>
        </xdr:cNvPr>
        <xdr:cNvSpPr/>
      </xdr:nvSpPr>
      <xdr:spPr>
        <a:xfrm>
          <a:off x="22110700" y="58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75582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B6338360-E5F5-4CC2-B392-790072DD1B97}"/>
            </a:ext>
          </a:extLst>
        </xdr:cNvPr>
        <xdr:cNvSpPr txBox="1"/>
      </xdr:nvSpPr>
      <xdr:spPr>
        <a:xfrm>
          <a:off x="22199600" y="573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12065</xdr:rowOff>
    </xdr:from>
    <xdr:to>
      <xdr:col>112</xdr:col>
      <xdr:colOff>38100</xdr:colOff>
      <xdr:row>34</xdr:row>
      <xdr:rowOff>113665</xdr:rowOff>
    </xdr:to>
    <xdr:sp macro="" textlink="">
      <xdr:nvSpPr>
        <xdr:cNvPr id="499" name="楕円 498">
          <a:extLst>
            <a:ext uri="{FF2B5EF4-FFF2-40B4-BE49-F238E27FC236}">
              <a16:creationId xmlns:a16="http://schemas.microsoft.com/office/drawing/2014/main" id="{4CB51C62-B928-483A-BEEE-CD17AEDE76F7}"/>
            </a:ext>
          </a:extLst>
        </xdr:cNvPr>
        <xdr:cNvSpPr/>
      </xdr:nvSpPr>
      <xdr:spPr>
        <a:xfrm>
          <a:off x="21272500" y="58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40005</xdr:rowOff>
    </xdr:from>
    <xdr:to>
      <xdr:col>116</xdr:col>
      <xdr:colOff>63500</xdr:colOff>
      <xdr:row>34</xdr:row>
      <xdr:rowOff>62865</xdr:rowOff>
    </xdr:to>
    <xdr:cxnSp macro="">
      <xdr:nvCxnSpPr>
        <xdr:cNvPr id="500" name="直線コネクタ 499">
          <a:extLst>
            <a:ext uri="{FF2B5EF4-FFF2-40B4-BE49-F238E27FC236}">
              <a16:creationId xmlns:a16="http://schemas.microsoft.com/office/drawing/2014/main" id="{BC6ED44F-62A9-401C-A1A3-4A252E4699ED}"/>
            </a:ext>
          </a:extLst>
        </xdr:cNvPr>
        <xdr:cNvCxnSpPr/>
      </xdr:nvCxnSpPr>
      <xdr:spPr>
        <a:xfrm flipV="1">
          <a:off x="21323300" y="586930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38735</xdr:rowOff>
    </xdr:from>
    <xdr:to>
      <xdr:col>107</xdr:col>
      <xdr:colOff>101600</xdr:colOff>
      <xdr:row>34</xdr:row>
      <xdr:rowOff>140335</xdr:rowOff>
    </xdr:to>
    <xdr:sp macro="" textlink="">
      <xdr:nvSpPr>
        <xdr:cNvPr id="501" name="楕円 500">
          <a:extLst>
            <a:ext uri="{FF2B5EF4-FFF2-40B4-BE49-F238E27FC236}">
              <a16:creationId xmlns:a16="http://schemas.microsoft.com/office/drawing/2014/main" id="{3B609564-F649-43D8-9B20-EADB779025A6}"/>
            </a:ext>
          </a:extLst>
        </xdr:cNvPr>
        <xdr:cNvSpPr/>
      </xdr:nvSpPr>
      <xdr:spPr>
        <a:xfrm>
          <a:off x="20383500" y="586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62865</xdr:rowOff>
    </xdr:from>
    <xdr:to>
      <xdr:col>111</xdr:col>
      <xdr:colOff>177800</xdr:colOff>
      <xdr:row>34</xdr:row>
      <xdr:rowOff>89535</xdr:rowOff>
    </xdr:to>
    <xdr:cxnSp macro="">
      <xdr:nvCxnSpPr>
        <xdr:cNvPr id="502" name="直線コネクタ 501">
          <a:extLst>
            <a:ext uri="{FF2B5EF4-FFF2-40B4-BE49-F238E27FC236}">
              <a16:creationId xmlns:a16="http://schemas.microsoft.com/office/drawing/2014/main" id="{58CDCEA4-8088-4118-BD42-B99E92B39413}"/>
            </a:ext>
          </a:extLst>
        </xdr:cNvPr>
        <xdr:cNvCxnSpPr/>
      </xdr:nvCxnSpPr>
      <xdr:spPr>
        <a:xfrm flipV="1">
          <a:off x="20434300" y="589216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69215</xdr:rowOff>
    </xdr:from>
    <xdr:to>
      <xdr:col>102</xdr:col>
      <xdr:colOff>165100</xdr:colOff>
      <xdr:row>34</xdr:row>
      <xdr:rowOff>170815</xdr:rowOff>
    </xdr:to>
    <xdr:sp macro="" textlink="">
      <xdr:nvSpPr>
        <xdr:cNvPr id="503" name="楕円 502">
          <a:extLst>
            <a:ext uri="{FF2B5EF4-FFF2-40B4-BE49-F238E27FC236}">
              <a16:creationId xmlns:a16="http://schemas.microsoft.com/office/drawing/2014/main" id="{B070D9D2-DED1-41B6-AD75-9F0D70F92509}"/>
            </a:ext>
          </a:extLst>
        </xdr:cNvPr>
        <xdr:cNvSpPr/>
      </xdr:nvSpPr>
      <xdr:spPr>
        <a:xfrm>
          <a:off x="19494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89535</xdr:rowOff>
    </xdr:from>
    <xdr:to>
      <xdr:col>107</xdr:col>
      <xdr:colOff>50800</xdr:colOff>
      <xdr:row>34</xdr:row>
      <xdr:rowOff>120015</xdr:rowOff>
    </xdr:to>
    <xdr:cxnSp macro="">
      <xdr:nvCxnSpPr>
        <xdr:cNvPr id="504" name="直線コネクタ 503">
          <a:extLst>
            <a:ext uri="{FF2B5EF4-FFF2-40B4-BE49-F238E27FC236}">
              <a16:creationId xmlns:a16="http://schemas.microsoft.com/office/drawing/2014/main" id="{77C32512-004C-4474-9F91-F37C1ED60614}"/>
            </a:ext>
          </a:extLst>
        </xdr:cNvPr>
        <xdr:cNvCxnSpPr/>
      </xdr:nvCxnSpPr>
      <xdr:spPr>
        <a:xfrm flipV="1">
          <a:off x="19545300" y="59188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99695</xdr:rowOff>
    </xdr:from>
    <xdr:to>
      <xdr:col>98</xdr:col>
      <xdr:colOff>38100</xdr:colOff>
      <xdr:row>35</xdr:row>
      <xdr:rowOff>29845</xdr:rowOff>
    </xdr:to>
    <xdr:sp macro="" textlink="">
      <xdr:nvSpPr>
        <xdr:cNvPr id="505" name="楕円 504">
          <a:extLst>
            <a:ext uri="{FF2B5EF4-FFF2-40B4-BE49-F238E27FC236}">
              <a16:creationId xmlns:a16="http://schemas.microsoft.com/office/drawing/2014/main" id="{00EA590B-4E14-4862-8835-474297692140}"/>
            </a:ext>
          </a:extLst>
        </xdr:cNvPr>
        <xdr:cNvSpPr/>
      </xdr:nvSpPr>
      <xdr:spPr>
        <a:xfrm>
          <a:off x="186055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120015</xdr:rowOff>
    </xdr:from>
    <xdr:to>
      <xdr:col>102</xdr:col>
      <xdr:colOff>114300</xdr:colOff>
      <xdr:row>34</xdr:row>
      <xdr:rowOff>150495</xdr:rowOff>
    </xdr:to>
    <xdr:cxnSp macro="">
      <xdr:nvCxnSpPr>
        <xdr:cNvPr id="506" name="直線コネクタ 505">
          <a:extLst>
            <a:ext uri="{FF2B5EF4-FFF2-40B4-BE49-F238E27FC236}">
              <a16:creationId xmlns:a16="http://schemas.microsoft.com/office/drawing/2014/main" id="{4CE20F37-AF79-46BF-A2FF-ECDB73DE91E2}"/>
            </a:ext>
          </a:extLst>
        </xdr:cNvPr>
        <xdr:cNvCxnSpPr/>
      </xdr:nvCxnSpPr>
      <xdr:spPr>
        <a:xfrm flipV="1">
          <a:off x="18656300" y="59493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E8DD2510-9621-4011-B0DA-659A10DA4623}"/>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2C10FF6D-9641-44A8-8721-B771765F67F7}"/>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9C2D3240-B8F3-4708-8004-BC40D926F125}"/>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D1863E8B-1FE0-481B-99D6-2007DC39A952}"/>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130192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A857EA44-EEA4-4D75-A07A-AFEFF7E10603}"/>
            </a:ext>
          </a:extLst>
        </xdr:cNvPr>
        <xdr:cNvSpPr txBox="1"/>
      </xdr:nvSpPr>
      <xdr:spPr>
        <a:xfrm>
          <a:off x="21075727" y="56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156862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A2A3A23A-1419-48DB-9D94-5FDD685AFF35}"/>
            </a:ext>
          </a:extLst>
        </xdr:cNvPr>
        <xdr:cNvSpPr txBox="1"/>
      </xdr:nvSpPr>
      <xdr:spPr>
        <a:xfrm>
          <a:off x="20199427" y="564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15892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7BD8E2DE-935A-4236-B8D2-E90B2F02741F}"/>
            </a:ext>
          </a:extLst>
        </xdr:cNvPr>
        <xdr:cNvSpPr txBox="1"/>
      </xdr:nvSpPr>
      <xdr:spPr>
        <a:xfrm>
          <a:off x="19310427" y="56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46372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6EBDB0C-FD25-477C-BE46-1E18183341CE}"/>
            </a:ext>
          </a:extLst>
        </xdr:cNvPr>
        <xdr:cNvSpPr txBox="1"/>
      </xdr:nvSpPr>
      <xdr:spPr>
        <a:xfrm>
          <a:off x="18421427" y="570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E2B1A16-4377-4EE6-9C4B-E902AADBF8A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82DDE17A-8760-4D25-BB80-C89BB3707A9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3E93D4C-B8C2-49D5-8B00-04233B45C91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8F3ECAC0-FA23-404B-9124-C7246EB38DC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DEAFA3E2-0532-433D-A4E3-D489A5A6C7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CEC2C23F-39B4-4C33-A958-3A821CE563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3F854CF-605E-4B72-87A8-1ED3225763F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23C9B44E-4946-47E0-9BEB-C15678D3A9C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63691335-AB36-423B-A273-F5FE491D0E2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5CC71C39-8CE1-4573-AA0B-AD9F8FE6812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D92AF16-2332-49AF-B987-4C1A4AC60BD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F34D949D-0D9F-4B0F-A0B3-9F32B4D3817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CAA0F6DB-2015-42BC-A153-52F1C8D4958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33C2B76E-B240-4C45-BB81-6DE3632BFAD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732F78BC-1A1D-41DD-A1B9-BCF1CF91D3E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23D2BBB4-18BF-448F-81CA-257D5A0858A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BB105E12-3DB9-40D0-94C7-1EB02C3EFA6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4A742DB4-F75F-4A2F-812A-3ECEA31F230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3FCF2B58-5CD6-4170-BED1-B934A3A3F2D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E9987AC-9203-4D14-A776-B29213ABD28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A055B02F-0A3F-4865-87D1-1CB6911E7E3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6822BE18-53D9-4EFE-8B6B-E486B301D5C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F675BCAF-6A1D-49A1-86C3-897D581C1F6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54BB2F22-56C2-428B-B509-20E3068ECDE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32415D62-F182-4AC3-99D9-D21E6799B441}"/>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4B990303-C23F-40B1-A05D-2BCC25DFA88E}"/>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94BF3E7C-6385-4747-B574-83C8EA7651CD}"/>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9ED1BF40-7321-4EF9-9C41-78C912F2AE7F}"/>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967760D9-F362-46F2-A19A-5539A0742797}"/>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2F95209B-BF83-4AB5-AE04-83E4E43BB203}"/>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5D3FB839-D1C7-4805-A514-6760E7FBFF9E}"/>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97C070DA-006D-48FE-802E-824E63F6D31C}"/>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7266258F-F8FB-43E7-A898-E50B8C85A048}"/>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D04789EC-401F-42E7-B669-BF9664D657C7}"/>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F2E39004-F454-405C-B02D-3B67F54B3961}"/>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7A6A615-3B50-45C8-868C-4CD9D158EA5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2B3255E-60E0-4487-982D-FE3C2844AEE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753470D-2532-4EAC-B341-4DEEA325C8B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5499E82-52B5-4CE2-B464-E84C7F9F58D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A6AA1C8-FEEA-443B-B636-723E1620EAC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19685</xdr:rowOff>
    </xdr:from>
    <xdr:to>
      <xdr:col>85</xdr:col>
      <xdr:colOff>177800</xdr:colOff>
      <xdr:row>57</xdr:row>
      <xdr:rowOff>121285</xdr:rowOff>
    </xdr:to>
    <xdr:sp macro="" textlink="">
      <xdr:nvSpPr>
        <xdr:cNvPr id="555" name="楕円 554">
          <a:extLst>
            <a:ext uri="{FF2B5EF4-FFF2-40B4-BE49-F238E27FC236}">
              <a16:creationId xmlns:a16="http://schemas.microsoft.com/office/drawing/2014/main" id="{603F8F0B-8712-4305-BE30-19FE29749800}"/>
            </a:ext>
          </a:extLst>
        </xdr:cNvPr>
        <xdr:cNvSpPr/>
      </xdr:nvSpPr>
      <xdr:spPr>
        <a:xfrm>
          <a:off x="162687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42562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D51EA8F2-EAF8-4AF0-BAA0-BDFFB2536BDF}"/>
            </a:ext>
          </a:extLst>
        </xdr:cNvPr>
        <xdr:cNvSpPr txBox="1"/>
      </xdr:nvSpPr>
      <xdr:spPr>
        <a:xfrm>
          <a:off x="16357600"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macro="" textlink="">
      <xdr:nvSpPr>
        <xdr:cNvPr id="557" name="楕円 556">
          <a:extLst>
            <a:ext uri="{FF2B5EF4-FFF2-40B4-BE49-F238E27FC236}">
              <a16:creationId xmlns:a16="http://schemas.microsoft.com/office/drawing/2014/main" id="{BB618336-6C3B-4782-BE6B-D455CA758D45}"/>
            </a:ext>
          </a:extLst>
        </xdr:cNvPr>
        <xdr:cNvSpPr/>
      </xdr:nvSpPr>
      <xdr:spPr>
        <a:xfrm>
          <a:off x="15430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70485</xdr:rowOff>
    </xdr:from>
    <xdr:to>
      <xdr:col>85</xdr:col>
      <xdr:colOff>127000</xdr:colOff>
      <xdr:row>58</xdr:row>
      <xdr:rowOff>114300</xdr:rowOff>
    </xdr:to>
    <xdr:cxnSp macro="">
      <xdr:nvCxnSpPr>
        <xdr:cNvPr id="558" name="直線コネクタ 557">
          <a:extLst>
            <a:ext uri="{FF2B5EF4-FFF2-40B4-BE49-F238E27FC236}">
              <a16:creationId xmlns:a16="http://schemas.microsoft.com/office/drawing/2014/main" id="{EBF9EDC5-5797-441C-BE35-C4D48C02181D}"/>
            </a:ext>
          </a:extLst>
        </xdr:cNvPr>
        <xdr:cNvCxnSpPr/>
      </xdr:nvCxnSpPr>
      <xdr:spPr>
        <a:xfrm flipV="1">
          <a:off x="15481300" y="9843135"/>
          <a:ext cx="83820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29210</xdr:rowOff>
    </xdr:from>
    <xdr:to>
      <xdr:col>76</xdr:col>
      <xdr:colOff>165100</xdr:colOff>
      <xdr:row>58</xdr:row>
      <xdr:rowOff>130810</xdr:rowOff>
    </xdr:to>
    <xdr:sp macro="" textlink="">
      <xdr:nvSpPr>
        <xdr:cNvPr id="559" name="楕円 558">
          <a:extLst>
            <a:ext uri="{FF2B5EF4-FFF2-40B4-BE49-F238E27FC236}">
              <a16:creationId xmlns:a16="http://schemas.microsoft.com/office/drawing/2014/main" id="{34B668F4-F2CA-4DAB-AB61-98465954D4EC}"/>
            </a:ext>
          </a:extLst>
        </xdr:cNvPr>
        <xdr:cNvSpPr/>
      </xdr:nvSpPr>
      <xdr:spPr>
        <a:xfrm>
          <a:off x="14541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80010</xdr:rowOff>
    </xdr:from>
    <xdr:to>
      <xdr:col>81</xdr:col>
      <xdr:colOff>50800</xdr:colOff>
      <xdr:row>58</xdr:row>
      <xdr:rowOff>114300</xdr:rowOff>
    </xdr:to>
    <xdr:cxnSp macro="">
      <xdr:nvCxnSpPr>
        <xdr:cNvPr id="560" name="直線コネクタ 559">
          <a:extLst>
            <a:ext uri="{FF2B5EF4-FFF2-40B4-BE49-F238E27FC236}">
              <a16:creationId xmlns:a16="http://schemas.microsoft.com/office/drawing/2014/main" id="{AE55AB85-E764-4C66-A525-3E997477F927}"/>
            </a:ext>
          </a:extLst>
        </xdr:cNvPr>
        <xdr:cNvCxnSpPr/>
      </xdr:nvCxnSpPr>
      <xdr:spPr>
        <a:xfrm>
          <a:off x="14592300" y="100241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149225</xdr:rowOff>
    </xdr:from>
    <xdr:to>
      <xdr:col>72</xdr:col>
      <xdr:colOff>38100</xdr:colOff>
      <xdr:row>58</xdr:row>
      <xdr:rowOff>79375</xdr:rowOff>
    </xdr:to>
    <xdr:sp macro="" textlink="">
      <xdr:nvSpPr>
        <xdr:cNvPr id="561" name="楕円 560">
          <a:extLst>
            <a:ext uri="{FF2B5EF4-FFF2-40B4-BE49-F238E27FC236}">
              <a16:creationId xmlns:a16="http://schemas.microsoft.com/office/drawing/2014/main" id="{E0568D8B-C9F1-4A8B-B1FE-C764C37F44F0}"/>
            </a:ext>
          </a:extLst>
        </xdr:cNvPr>
        <xdr:cNvSpPr/>
      </xdr:nvSpPr>
      <xdr:spPr>
        <a:xfrm>
          <a:off x="13652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28575</xdr:rowOff>
    </xdr:from>
    <xdr:to>
      <xdr:col>76</xdr:col>
      <xdr:colOff>114300</xdr:colOff>
      <xdr:row>58</xdr:row>
      <xdr:rowOff>80010</xdr:rowOff>
    </xdr:to>
    <xdr:cxnSp macro="">
      <xdr:nvCxnSpPr>
        <xdr:cNvPr id="562" name="直線コネクタ 561">
          <a:extLst>
            <a:ext uri="{FF2B5EF4-FFF2-40B4-BE49-F238E27FC236}">
              <a16:creationId xmlns:a16="http://schemas.microsoft.com/office/drawing/2014/main" id="{FF781AB8-0209-425D-87FE-8861BF229C35}"/>
            </a:ext>
          </a:extLst>
        </xdr:cNvPr>
        <xdr:cNvCxnSpPr/>
      </xdr:nvCxnSpPr>
      <xdr:spPr>
        <a:xfrm>
          <a:off x="13703300" y="99726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135890</xdr:rowOff>
    </xdr:from>
    <xdr:to>
      <xdr:col>67</xdr:col>
      <xdr:colOff>101600</xdr:colOff>
      <xdr:row>58</xdr:row>
      <xdr:rowOff>66040</xdr:rowOff>
    </xdr:to>
    <xdr:sp macro="" textlink="">
      <xdr:nvSpPr>
        <xdr:cNvPr id="563" name="楕円 562">
          <a:extLst>
            <a:ext uri="{FF2B5EF4-FFF2-40B4-BE49-F238E27FC236}">
              <a16:creationId xmlns:a16="http://schemas.microsoft.com/office/drawing/2014/main" id="{9DF6DD18-3D00-4286-9EDA-42C5110284D8}"/>
            </a:ext>
          </a:extLst>
        </xdr:cNvPr>
        <xdr:cNvSpPr/>
      </xdr:nvSpPr>
      <xdr:spPr>
        <a:xfrm>
          <a:off x="12763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xdr:rowOff>
    </xdr:from>
    <xdr:to>
      <xdr:col>71</xdr:col>
      <xdr:colOff>177800</xdr:colOff>
      <xdr:row>58</xdr:row>
      <xdr:rowOff>28575</xdr:rowOff>
    </xdr:to>
    <xdr:cxnSp macro="">
      <xdr:nvCxnSpPr>
        <xdr:cNvPr id="564" name="直線コネクタ 563">
          <a:extLst>
            <a:ext uri="{FF2B5EF4-FFF2-40B4-BE49-F238E27FC236}">
              <a16:creationId xmlns:a16="http://schemas.microsoft.com/office/drawing/2014/main" id="{B97107DE-B6CD-4CC9-9819-9DF9D14AF8E3}"/>
            </a:ext>
          </a:extLst>
        </xdr:cNvPr>
        <xdr:cNvCxnSpPr/>
      </xdr:nvCxnSpPr>
      <xdr:spPr>
        <a:xfrm>
          <a:off x="12814300" y="99593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174F4FC3-86A4-41D4-B096-28AA0B4B478D}"/>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4EC5C1D3-7BCB-44B7-BA0E-BB94A5CAA2FA}"/>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9D13950B-BA10-4846-A1C3-B36F8E284377}"/>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F90BED2D-9DFC-4164-B414-46CEBB8E3318}"/>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macro="" textlink="">
      <xdr:nvSpPr>
        <xdr:cNvPr id="569" name="n_1mainValue【学校施設】&#10;有形固定資産減価償却率">
          <a:extLst>
            <a:ext uri="{FF2B5EF4-FFF2-40B4-BE49-F238E27FC236}">
              <a16:creationId xmlns:a16="http://schemas.microsoft.com/office/drawing/2014/main" id="{2CF198DE-DC45-4B98-968C-9A6BFB2E3473}"/>
            </a:ext>
          </a:extLst>
        </xdr:cNvPr>
        <xdr:cNvSpPr txBox="1"/>
      </xdr:nvSpPr>
      <xdr:spPr>
        <a:xfrm>
          <a:off x="152660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147337</xdr:rowOff>
    </xdr:from>
    <xdr:ext cx="405111" cy="259045"/>
    <xdr:sp macro="" textlink="">
      <xdr:nvSpPr>
        <xdr:cNvPr id="570" name="n_2mainValue【学校施設】&#10;有形固定資産減価償却率">
          <a:extLst>
            <a:ext uri="{FF2B5EF4-FFF2-40B4-BE49-F238E27FC236}">
              <a16:creationId xmlns:a16="http://schemas.microsoft.com/office/drawing/2014/main" id="{45879F11-E7A6-459A-9E99-7CD5628F9B66}"/>
            </a:ext>
          </a:extLst>
        </xdr:cNvPr>
        <xdr:cNvSpPr txBox="1"/>
      </xdr:nvSpPr>
      <xdr:spPr>
        <a:xfrm>
          <a:off x="14389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95902</xdr:rowOff>
    </xdr:from>
    <xdr:ext cx="405111" cy="259045"/>
    <xdr:sp macro="" textlink="">
      <xdr:nvSpPr>
        <xdr:cNvPr id="571" name="n_3mainValue【学校施設】&#10;有形固定資産減価償却率">
          <a:extLst>
            <a:ext uri="{FF2B5EF4-FFF2-40B4-BE49-F238E27FC236}">
              <a16:creationId xmlns:a16="http://schemas.microsoft.com/office/drawing/2014/main" id="{87BBEFD9-0A33-4F4A-8C72-B4A615C338F7}"/>
            </a:ext>
          </a:extLst>
        </xdr:cNvPr>
        <xdr:cNvSpPr txBox="1"/>
      </xdr:nvSpPr>
      <xdr:spPr>
        <a:xfrm>
          <a:off x="13500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82567</xdr:rowOff>
    </xdr:from>
    <xdr:ext cx="405111" cy="259045"/>
    <xdr:sp macro="" textlink="">
      <xdr:nvSpPr>
        <xdr:cNvPr id="572" name="n_4mainValue【学校施設】&#10;有形固定資産減価償却率">
          <a:extLst>
            <a:ext uri="{FF2B5EF4-FFF2-40B4-BE49-F238E27FC236}">
              <a16:creationId xmlns:a16="http://schemas.microsoft.com/office/drawing/2014/main" id="{CCB1E1D7-848F-4FFE-8A17-2DEDBE7BCE6A}"/>
            </a:ext>
          </a:extLst>
        </xdr:cNvPr>
        <xdr:cNvSpPr txBox="1"/>
      </xdr:nvSpPr>
      <xdr:spPr>
        <a:xfrm>
          <a:off x="12611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5F089377-6DB1-4775-98A5-FB845B5BC8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3A5602D8-2590-4D26-A5C6-B61B325703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5E1841D7-D033-48C8-ACAD-666BCE365D2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722F7528-36A0-4050-80DE-4CBB0159E3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63BDC867-730F-40C6-9A68-875FCCD2F49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ED84D239-8A7F-4718-9CA4-0FF68CC4D43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24B5E2E-CBD8-46E6-B0CD-D227624A0A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63203342-73FF-44AA-ADE9-9A83E338C37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C0D0315D-700E-4D55-8724-6F796D68A03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8C38BCE4-1F28-45D2-8830-72DCC146C0B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37149C1D-D657-41CD-A0C5-FC829AA1B47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8C5E0D78-4ABA-4066-A075-316BF896659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59321994-7F1C-4B27-9944-B01442D4834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188CEC7E-5BD3-4F61-826D-52768DE7517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004BAE6A-F21E-4FA3-939E-BE13A7C11BC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74269389-1A4E-419C-9F6D-09D46156BAB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FB545CCF-E757-413E-B1D8-A01E042DF53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EFB05A7C-70E9-4E11-9E6A-BAABA6E84A1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0CB48DB5-911C-4245-BF5D-9E5D84D0201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C0B16C39-13A9-4748-A65A-B9203AF4A3A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63202BA4-0BA0-4A0C-8508-11CF247C9F0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2C04AC76-1442-443E-8B77-49F798B359E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EADEC17E-4849-4E02-9058-624EB9B8A79C}"/>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416FBB28-1AA3-42E1-9AED-A4915959849B}"/>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B5AFF4B8-5D80-41C3-88D3-6069A315FBB5}"/>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ED53E285-4EF2-40FC-A492-9DAFCA49EEE9}"/>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F958699D-4824-43CE-8F15-19E8804EBFE5}"/>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3B625C86-4EAB-4011-B71D-96C06D2BDCAA}"/>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30DFCC7D-302E-4A88-8D29-695E585C7B26}"/>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8AD8CAA9-1AF4-4AFB-8832-A7588FD06F57}"/>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EE85AE54-92EC-4B80-B6D2-4978295D9E7D}"/>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8A34BD3A-FDF4-4760-BC08-7C4A39EE539A}"/>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9E00D6F4-E5D5-4411-8D8A-BDCC5C6EB32B}"/>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87AD3AB-904E-4315-A08D-E3737161540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03DB459-F2E0-46F5-BF6E-78FD7CA31B1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BE00DD3-B33F-4E7D-B6A3-889B9B7E7C4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994A661-F0C4-47A7-8CAA-B7C990A1F1A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C0F0D54-0096-4A9E-81C1-85D3063CE57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11379</xdr:rowOff>
    </xdr:from>
    <xdr:to>
      <xdr:col>116</xdr:col>
      <xdr:colOff>114300</xdr:colOff>
      <xdr:row>62</xdr:row>
      <xdr:rowOff>112979</xdr:rowOff>
    </xdr:to>
    <xdr:sp macro="" textlink="">
      <xdr:nvSpPr>
        <xdr:cNvPr id="611" name="楕円 610">
          <a:extLst>
            <a:ext uri="{FF2B5EF4-FFF2-40B4-BE49-F238E27FC236}">
              <a16:creationId xmlns:a16="http://schemas.microsoft.com/office/drawing/2014/main" id="{36790B6D-89CA-4BA2-A322-EC7F119BB8B9}"/>
            </a:ext>
          </a:extLst>
        </xdr:cNvPr>
        <xdr:cNvSpPr/>
      </xdr:nvSpPr>
      <xdr:spPr>
        <a:xfrm>
          <a:off x="22110700" y="1064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161256</xdr:rowOff>
    </xdr:from>
    <xdr:ext cx="469744" cy="259045"/>
    <xdr:sp macro="" textlink="">
      <xdr:nvSpPr>
        <xdr:cNvPr id="612" name="【学校施設】&#10;一人当たり面積該当値テキスト">
          <a:extLst>
            <a:ext uri="{FF2B5EF4-FFF2-40B4-BE49-F238E27FC236}">
              <a16:creationId xmlns:a16="http://schemas.microsoft.com/office/drawing/2014/main" id="{52AAB158-62C7-44CF-9E3F-CD50617962E5}"/>
            </a:ext>
          </a:extLst>
        </xdr:cNvPr>
        <xdr:cNvSpPr txBox="1"/>
      </xdr:nvSpPr>
      <xdr:spPr>
        <a:xfrm>
          <a:off x="22199600" y="1061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28753</xdr:rowOff>
    </xdr:from>
    <xdr:to>
      <xdr:col>112</xdr:col>
      <xdr:colOff>38100</xdr:colOff>
      <xdr:row>62</xdr:row>
      <xdr:rowOff>130353</xdr:rowOff>
    </xdr:to>
    <xdr:sp macro="" textlink="">
      <xdr:nvSpPr>
        <xdr:cNvPr id="613" name="楕円 612">
          <a:extLst>
            <a:ext uri="{FF2B5EF4-FFF2-40B4-BE49-F238E27FC236}">
              <a16:creationId xmlns:a16="http://schemas.microsoft.com/office/drawing/2014/main" id="{E3CD3CDD-9A7E-412B-855D-26169366D836}"/>
            </a:ext>
          </a:extLst>
        </xdr:cNvPr>
        <xdr:cNvSpPr/>
      </xdr:nvSpPr>
      <xdr:spPr>
        <a:xfrm>
          <a:off x="21272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62179</xdr:rowOff>
    </xdr:from>
    <xdr:to>
      <xdr:col>116</xdr:col>
      <xdr:colOff>63500</xdr:colOff>
      <xdr:row>62</xdr:row>
      <xdr:rowOff>79553</xdr:rowOff>
    </xdr:to>
    <xdr:cxnSp macro="">
      <xdr:nvCxnSpPr>
        <xdr:cNvPr id="614" name="直線コネクタ 613">
          <a:extLst>
            <a:ext uri="{FF2B5EF4-FFF2-40B4-BE49-F238E27FC236}">
              <a16:creationId xmlns:a16="http://schemas.microsoft.com/office/drawing/2014/main" id="{C0589651-0920-4231-B9A5-F9781918CAEF}"/>
            </a:ext>
          </a:extLst>
        </xdr:cNvPr>
        <xdr:cNvCxnSpPr/>
      </xdr:nvCxnSpPr>
      <xdr:spPr>
        <a:xfrm flipV="1">
          <a:off x="21323300" y="10692079"/>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46127</xdr:rowOff>
    </xdr:from>
    <xdr:to>
      <xdr:col>107</xdr:col>
      <xdr:colOff>101600</xdr:colOff>
      <xdr:row>62</xdr:row>
      <xdr:rowOff>147727</xdr:rowOff>
    </xdr:to>
    <xdr:sp macro="" textlink="">
      <xdr:nvSpPr>
        <xdr:cNvPr id="615" name="楕円 614">
          <a:extLst>
            <a:ext uri="{FF2B5EF4-FFF2-40B4-BE49-F238E27FC236}">
              <a16:creationId xmlns:a16="http://schemas.microsoft.com/office/drawing/2014/main" id="{6BB751AC-EDDD-47B7-96F5-93945464F7EE}"/>
            </a:ext>
          </a:extLst>
        </xdr:cNvPr>
        <xdr:cNvSpPr/>
      </xdr:nvSpPr>
      <xdr:spPr>
        <a:xfrm>
          <a:off x="20383500" y="10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79553</xdr:rowOff>
    </xdr:from>
    <xdr:to>
      <xdr:col>111</xdr:col>
      <xdr:colOff>177800</xdr:colOff>
      <xdr:row>62</xdr:row>
      <xdr:rowOff>96927</xdr:rowOff>
    </xdr:to>
    <xdr:cxnSp macro="">
      <xdr:nvCxnSpPr>
        <xdr:cNvPr id="616" name="直線コネクタ 615">
          <a:extLst>
            <a:ext uri="{FF2B5EF4-FFF2-40B4-BE49-F238E27FC236}">
              <a16:creationId xmlns:a16="http://schemas.microsoft.com/office/drawing/2014/main" id="{ECE44078-B7B7-400F-A8CD-34CA0B719714}"/>
            </a:ext>
          </a:extLst>
        </xdr:cNvPr>
        <xdr:cNvCxnSpPr/>
      </xdr:nvCxnSpPr>
      <xdr:spPr>
        <a:xfrm flipV="1">
          <a:off x="20434300" y="1070945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17" name="楕円 616">
          <a:extLst>
            <a:ext uri="{FF2B5EF4-FFF2-40B4-BE49-F238E27FC236}">
              <a16:creationId xmlns:a16="http://schemas.microsoft.com/office/drawing/2014/main" id="{9B028F52-06D6-40A5-B111-B67E3964CCBB}"/>
            </a:ext>
          </a:extLst>
        </xdr:cNvPr>
        <xdr:cNvSpPr/>
      </xdr:nvSpPr>
      <xdr:spPr>
        <a:xfrm>
          <a:off x="19494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96927</xdr:rowOff>
    </xdr:from>
    <xdr:to>
      <xdr:col>107</xdr:col>
      <xdr:colOff>50800</xdr:colOff>
      <xdr:row>62</xdr:row>
      <xdr:rowOff>114300</xdr:rowOff>
    </xdr:to>
    <xdr:cxnSp macro="">
      <xdr:nvCxnSpPr>
        <xdr:cNvPr id="618" name="直線コネクタ 617">
          <a:extLst>
            <a:ext uri="{FF2B5EF4-FFF2-40B4-BE49-F238E27FC236}">
              <a16:creationId xmlns:a16="http://schemas.microsoft.com/office/drawing/2014/main" id="{A524C61D-AC5B-4953-8444-B459A682C884}"/>
            </a:ext>
          </a:extLst>
        </xdr:cNvPr>
        <xdr:cNvCxnSpPr/>
      </xdr:nvCxnSpPr>
      <xdr:spPr>
        <a:xfrm flipV="1">
          <a:off x="19545300" y="10726827"/>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57099</xdr:rowOff>
    </xdr:from>
    <xdr:to>
      <xdr:col>98</xdr:col>
      <xdr:colOff>38100</xdr:colOff>
      <xdr:row>62</xdr:row>
      <xdr:rowOff>158699</xdr:rowOff>
    </xdr:to>
    <xdr:sp macro="" textlink="">
      <xdr:nvSpPr>
        <xdr:cNvPr id="619" name="楕円 618">
          <a:extLst>
            <a:ext uri="{FF2B5EF4-FFF2-40B4-BE49-F238E27FC236}">
              <a16:creationId xmlns:a16="http://schemas.microsoft.com/office/drawing/2014/main" id="{4230A10B-075A-4888-92A0-568DEC1375C4}"/>
            </a:ext>
          </a:extLst>
        </xdr:cNvPr>
        <xdr:cNvSpPr/>
      </xdr:nvSpPr>
      <xdr:spPr>
        <a:xfrm>
          <a:off x="18605500" y="106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107899</xdr:rowOff>
    </xdr:from>
    <xdr:to>
      <xdr:col>102</xdr:col>
      <xdr:colOff>114300</xdr:colOff>
      <xdr:row>62</xdr:row>
      <xdr:rowOff>114300</xdr:rowOff>
    </xdr:to>
    <xdr:cxnSp macro="">
      <xdr:nvCxnSpPr>
        <xdr:cNvPr id="620" name="直線コネクタ 619">
          <a:extLst>
            <a:ext uri="{FF2B5EF4-FFF2-40B4-BE49-F238E27FC236}">
              <a16:creationId xmlns:a16="http://schemas.microsoft.com/office/drawing/2014/main" id="{F7D3C7AD-AF9F-4D7A-9376-243462DB476A}"/>
            </a:ext>
          </a:extLst>
        </xdr:cNvPr>
        <xdr:cNvCxnSpPr/>
      </xdr:nvCxnSpPr>
      <xdr:spPr>
        <a:xfrm>
          <a:off x="18656300" y="10737799"/>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D2D3FFB1-FA90-4D09-B872-2BB322F79D87}"/>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8399B8B3-899F-4793-9781-065036DFE32B}"/>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50355422-B083-492F-BCE2-C539B289C29F}"/>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98B0F747-9D58-4255-9A76-739A5B0E03FF}"/>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121480</xdr:rowOff>
    </xdr:from>
    <xdr:ext cx="469744" cy="259045"/>
    <xdr:sp macro="" textlink="">
      <xdr:nvSpPr>
        <xdr:cNvPr id="625" name="n_1mainValue【学校施設】&#10;一人当たり面積">
          <a:extLst>
            <a:ext uri="{FF2B5EF4-FFF2-40B4-BE49-F238E27FC236}">
              <a16:creationId xmlns:a16="http://schemas.microsoft.com/office/drawing/2014/main" id="{94B43D4A-2E7B-4BB5-A15A-37AA7424F228}"/>
            </a:ext>
          </a:extLst>
        </xdr:cNvPr>
        <xdr:cNvSpPr txBox="1"/>
      </xdr:nvSpPr>
      <xdr:spPr>
        <a:xfrm>
          <a:off x="21075727" y="1075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138854</xdr:rowOff>
    </xdr:from>
    <xdr:ext cx="469744" cy="259045"/>
    <xdr:sp macro="" textlink="">
      <xdr:nvSpPr>
        <xdr:cNvPr id="626" name="n_2mainValue【学校施設】&#10;一人当たり面積">
          <a:extLst>
            <a:ext uri="{FF2B5EF4-FFF2-40B4-BE49-F238E27FC236}">
              <a16:creationId xmlns:a16="http://schemas.microsoft.com/office/drawing/2014/main" id="{9C04BB8D-CCC8-4F2F-ADBC-FDF63C36FC84}"/>
            </a:ext>
          </a:extLst>
        </xdr:cNvPr>
        <xdr:cNvSpPr txBox="1"/>
      </xdr:nvSpPr>
      <xdr:spPr>
        <a:xfrm>
          <a:off x="20199427" y="1076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627" name="n_3mainValue【学校施設】&#10;一人当たり面積">
          <a:extLst>
            <a:ext uri="{FF2B5EF4-FFF2-40B4-BE49-F238E27FC236}">
              <a16:creationId xmlns:a16="http://schemas.microsoft.com/office/drawing/2014/main" id="{67AFAAFE-7A77-4EAC-BBFD-CA504BAD1180}"/>
            </a:ext>
          </a:extLst>
        </xdr:cNvPr>
        <xdr:cNvSpPr txBox="1"/>
      </xdr:nvSpPr>
      <xdr:spPr>
        <a:xfrm>
          <a:off x="19310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149826</xdr:rowOff>
    </xdr:from>
    <xdr:ext cx="469744" cy="259045"/>
    <xdr:sp macro="" textlink="">
      <xdr:nvSpPr>
        <xdr:cNvPr id="628" name="n_4mainValue【学校施設】&#10;一人当たり面積">
          <a:extLst>
            <a:ext uri="{FF2B5EF4-FFF2-40B4-BE49-F238E27FC236}">
              <a16:creationId xmlns:a16="http://schemas.microsoft.com/office/drawing/2014/main" id="{869B8F86-F21E-4312-8DF2-E5ADFA3C72B1}"/>
            </a:ext>
          </a:extLst>
        </xdr:cNvPr>
        <xdr:cNvSpPr txBox="1"/>
      </xdr:nvSpPr>
      <xdr:spPr>
        <a:xfrm>
          <a:off x="18421427" y="1077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A030961D-DA25-4F77-BB8E-6DEE203B57A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318F5853-8B6B-4073-B3B0-6BD0C65D03A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D8488FE8-296A-477E-9B1F-AE14E3C6F1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C60DBCC6-8ACE-405C-BA9F-7BDFC441B1F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6B5F65EA-A18C-49F4-8C96-691ED715DE3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B41C6380-A4EA-43FD-90D9-450F2396811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E8D4785D-422C-498D-B8C5-D5E703D2C5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FB6E2EE-FFEC-4609-B88E-1AC75D15D02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CC2FA502-7111-45C6-9CC6-CE44813A18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FA66DAD8-638C-42CE-9C8B-57BA27C97D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D09FA16C-9091-4A5F-99A0-E81ADBC835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F73A79D6-5480-479B-A3FF-D516314BBF5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094911A4-2FFF-444A-851A-074B477D2E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D3A4E9C4-9F05-41BD-B790-8600370BFC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7235ADBD-68BE-413B-AF13-40DC926847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B29D246E-2453-4B75-B42D-94B08316556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B021A4DB-EC09-4658-9BD3-13BC06011FE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CFCC143C-DBC3-4EBE-B3A0-A3C72FA97A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7B2C0255-CEB7-4077-A065-603B1A401F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3F2856F4-7912-49DA-911F-A936E6DD4FD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8B2FAC2-83E8-4047-9E1A-E6D6B7761E2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74FEB2F9-C8D2-4130-8760-1681304904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85D61DED-8CE8-4FB7-8921-EB64F8A2720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36F16E5A-24D8-44F2-AC42-CF2A29907D9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3" name="正方形/長方形 652">
          <a:extLst>
            <a:ext uri="{FF2B5EF4-FFF2-40B4-BE49-F238E27FC236}">
              <a16:creationId xmlns:a16="http://schemas.microsoft.com/office/drawing/2014/main" id="{703A30F1-13DE-4363-A8F4-9C2E028CE33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4" name="正方形/長方形 653">
          <a:extLst>
            <a:ext uri="{FF2B5EF4-FFF2-40B4-BE49-F238E27FC236}">
              <a16:creationId xmlns:a16="http://schemas.microsoft.com/office/drawing/2014/main" id="{E038136A-4937-4A68-93CE-F8BC0CCDEFD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5" name="正方形/長方形 654">
          <a:extLst>
            <a:ext uri="{FF2B5EF4-FFF2-40B4-BE49-F238E27FC236}">
              <a16:creationId xmlns:a16="http://schemas.microsoft.com/office/drawing/2014/main" id="{829C7F86-6D9A-4845-BD0D-3DD587B4C93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6" name="正方形/長方形 655">
          <a:extLst>
            <a:ext uri="{FF2B5EF4-FFF2-40B4-BE49-F238E27FC236}">
              <a16:creationId xmlns:a16="http://schemas.microsoft.com/office/drawing/2014/main" id="{5DAFA7A4-29E5-4984-B745-BD4E499267D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7" name="正方形/長方形 656">
          <a:extLst>
            <a:ext uri="{FF2B5EF4-FFF2-40B4-BE49-F238E27FC236}">
              <a16:creationId xmlns:a16="http://schemas.microsoft.com/office/drawing/2014/main" id="{AF3B01E7-CC2A-4B41-BA3B-18655E343F3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8" name="正方形/長方形 657">
          <a:extLst>
            <a:ext uri="{FF2B5EF4-FFF2-40B4-BE49-F238E27FC236}">
              <a16:creationId xmlns:a16="http://schemas.microsoft.com/office/drawing/2014/main" id="{8E822BC7-E41F-4D3A-82E0-DA666BDDB0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9" name="正方形/長方形 658">
          <a:extLst>
            <a:ext uri="{FF2B5EF4-FFF2-40B4-BE49-F238E27FC236}">
              <a16:creationId xmlns:a16="http://schemas.microsoft.com/office/drawing/2014/main" id="{3EE5CFF9-28A3-442D-8DC3-0FF5003EB2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0" name="正方形/長方形 659">
          <a:extLst>
            <a:ext uri="{FF2B5EF4-FFF2-40B4-BE49-F238E27FC236}">
              <a16:creationId xmlns:a16="http://schemas.microsoft.com/office/drawing/2014/main" id="{A9649FA1-9848-4C32-B718-2C64215D7F8A}"/>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75A54CFA-F06A-4CAC-BD50-6896139A37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6ED746BF-C50F-44BB-89EB-571C0AC2DD6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3DB28975-BFC9-45BB-87AE-E8D951B4CCC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類似団体平均と比較して、有形固定資産減価償却率が特に高い施設は「道路」であり、特に低い施設は「橋りょう・トンネル」、「学校施設」となっている。</a:t>
          </a:r>
        </a:p>
        <a:p>
          <a:r>
            <a:rPr kumimoji="1" lang="ja-JP" altLang="en-US" sz="1300">
              <a:latin typeface="ＭＳ Ｐゴシック" panose="020B0600070205080204" pitchFamily="50" charset="-128"/>
              <a:ea typeface="ＭＳ Ｐゴシック" panose="020B0600070205080204" pitchFamily="50" charset="-128"/>
            </a:rPr>
            <a:t>　「道路」については、令和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実施していた町道整備事業が完了したものの、既存道路の老朽化が進んでいることから、比率はわずかに悪化した。「橋りょう・トンネル」については町道整備事業の完了に合わせわずかに改善した。既存道路については老朽化が著しいほ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によって多くの路線が被災しており、早期復旧が課題となっている。道路をはじめとしたインフラ資産は、住民生活に直結することから、速やかな復旧と計画的な老朽化対策の両立に努めたい。</a:t>
          </a:r>
        </a:p>
        <a:p>
          <a:r>
            <a:rPr kumimoji="1" lang="ja-JP" altLang="en-US" sz="1300">
              <a:latin typeface="ＭＳ Ｐゴシック" panose="020B0600070205080204" pitchFamily="50" charset="-128"/>
              <a:ea typeface="ＭＳ Ｐゴシック" panose="020B0600070205080204" pitchFamily="50" charset="-128"/>
            </a:rPr>
            <a:t>　「学校施設」については、平成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年度に中学校</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校に統合したことにより、類似団体平均より低くなっている。また、令和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年度に小学校の統廃合にも取り組んだところであるため、さらに比率が改善された。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CFE5B3-3DA8-4478-9CE4-BA3D72B4068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318A9F-1EC7-4C6F-9C10-1183E55221B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D302334-8BEE-45AA-8FC1-D90427F214D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F2D284-CFFD-409D-A61E-53CFF677945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石川県宝達志水町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513414-B3C5-446F-A09D-A39804F7D86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63AC2C-C805-4F65-9380-AC2211D486D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CDC76E-A033-4E15-BEB4-3867D8CDA1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E48EAE-CFF1-4C2D-9C8F-BFCA31A1E43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6300AD-477F-4422-9590-E33EACE43D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532D3E6-95DB-4CE3-9D28-D522F8530A1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11,822
11,588
111.51
13,483,702
12,157,296
1,084,743
5,431,547
6,961,699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E397FC-C42C-4FC2-8DD4-81F07C8BC35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CAF318-74B6-4232-8F15-C9C9D59DB4D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4234FCE-4029-4F51-9E08-E6018DD9749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01384E-B4A9-4462-84EC-5DF31EA8F50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831ACA-F042-42DD-8D40-AA520CBDF56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6D6F3DA-0998-4086-8C67-B77B03AAB7A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7393B1-B6CD-4992-8F0A-CAE4452F458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5DCF7A-B56E-4E94-8707-FBE6C92132E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D653F0-47DD-45E9-81B2-61E2C9695C4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3AA5BF-BEC7-4EB2-B609-141646E431B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B1A5B1-FCF9-45F5-A8D3-D801384798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AF9523-B902-44FE-B629-EF4843F839F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16752A-5CFA-4570-BB48-A8BD0AA0E2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1C4528-7BED-4726-884B-FD108D4B4DF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67ABB0-6743-402A-8BA1-E6DE8CFB4F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85C6C3-6228-4F1F-81DB-075E40DA046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B50444-B45C-496C-9B20-3690E99705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2CD73C-B054-4008-8AA7-C0D5A4D31F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41582D-D2B6-4DC4-8443-ABB0384DA68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89BCE2-D0C2-4EAD-A0B4-325DC63A719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0D6292-21B8-482A-B33C-0F9F42DCC15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BE5E2D-AD99-4F03-942E-8A522599735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02BC74-6BC5-440E-A645-15EDCFE7AE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FCF3CF-157A-44E2-9348-AB64C532B8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06E6E52-F2D5-4927-A738-01F47C8DB7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2F9DFA-77D4-4A96-9753-9C2DE883E1D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71D5D1-92C6-411D-923E-EF408BED09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9235A3-7E63-4878-ABBF-C867D5B64A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074D06-2F09-4E64-8A5C-A585D7DB37D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046B04C-9238-42B5-803D-8B9785BAED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5ABBFC0-42F4-4E5B-8E59-F7B52BC6E6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F746974-B4E7-410B-8004-1850D57C02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473D445-9072-4C01-9C60-E1771906726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F13905B-A6C8-4720-BA61-97B31FE64AE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CFF7A5A-BB21-4EEC-A288-F2D2C6A948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8923C6B-89A4-47A6-9606-568136B7731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438D566-982B-4A0B-940F-1777130F1992}"/>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779C053-ECE1-4629-868A-A07D813A4C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76C4E24-3AFA-4DEE-B3B0-B815A15095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A81FE97-8ADF-4D33-A04D-6761FA5CCED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696BF52-CA90-43F2-AEDA-408737D9B01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018A97D-C0E6-4491-B9A5-B607810806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F52D0CF-D8AD-457D-B8ED-E32E93E84C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8C0B044-02C0-46D6-97C9-C040E49D6C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C55E96B-5549-41A9-83EF-1A14460627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2D651D1-6851-4B3C-93EF-185E58E8E3E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7BE3668-37DB-4A77-BB07-A2524B0821C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5D54C25-FCE0-481D-BE65-5ED33BBEFD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5D6B475-F875-44FE-A26A-4E23DED5537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1A2206C-1F73-4CBC-8D7B-7E6F13A46B9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7CDD2BA-1FC3-4B73-B3C3-132070A8517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360FA2F-B47F-4582-A5AA-25397FAA658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87E54A5-2A0B-4CD7-AAF1-6FBFBE5CBB9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3C2A269-3B6B-45AE-9C81-7A8DD6C94A6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05B7CF0-75A1-4F36-AD86-5C300246438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8EFFE3D-5D56-44A2-A5DD-D09B87322FE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135116A-82D7-4800-BF02-8FD46D0837D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5C6D296D-2C6A-424C-ACB9-7B494BADD05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31010042-D16E-42DB-9833-4AD5131013F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81916BA-A5D3-408F-AC63-B0C6CE2A593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4EE8D8C3-5F6D-4EE0-95AD-AF2B43FFBB7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DA1BFDD-3F19-455D-A668-C76A38F98D93}"/>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8E6F403-056D-4583-B4BD-7F8A6958FED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DB7D00C-8452-4C88-B895-3027DD3A404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E9D1D020-8855-4A53-BA2C-9FC3FA26D9AB}"/>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59B965C8-14F2-48EC-A74C-C39F7D643998}"/>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01BB856-AEF6-408D-8162-F72EB317EDAF}"/>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669A059A-CA66-41C7-A1BA-064004061E63}"/>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A2766461-DF79-4C4E-96AF-ED4EC0D318D5}"/>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85BB0898-916A-4142-9703-CEE032F71ED8}"/>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E283C71D-328A-46FB-971C-CD4AA7767C25}"/>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B5C213C0-B6A6-4A0B-8229-F91FCA88E84B}"/>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FB765E69-093A-4D6A-99E9-0403B6AEBD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338DE18-78B7-4A2B-9919-89E1760014D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406CF36-47A2-46F7-956D-C434F1BFF1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2C6A029-AA97-449B-B63A-41032694923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133B5F1-33B8-46A6-A8F6-B670706E87A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153035</xdr:rowOff>
    </xdr:from>
    <xdr:to>
      <xdr:col>24</xdr:col>
      <xdr:colOff>114300</xdr:colOff>
      <xdr:row>62</xdr:row>
      <xdr:rowOff>83185</xdr:rowOff>
    </xdr:to>
    <xdr:sp macro="" textlink="">
      <xdr:nvSpPr>
        <xdr:cNvPr id="89" name="楕円 88">
          <a:extLst>
            <a:ext uri="{FF2B5EF4-FFF2-40B4-BE49-F238E27FC236}">
              <a16:creationId xmlns:a16="http://schemas.microsoft.com/office/drawing/2014/main" id="{6A2B4E97-E3B7-4854-BC55-8FC96ECD3BC4}"/>
            </a:ext>
          </a:extLst>
        </xdr:cNvPr>
        <xdr:cNvSpPr/>
      </xdr:nvSpPr>
      <xdr:spPr>
        <a:xfrm>
          <a:off x="45847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131462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844D141-1365-46D4-B112-05BD1E33C3B2}"/>
            </a:ext>
          </a:extLst>
        </xdr:cNvPr>
        <xdr:cNvSpPr txBox="1"/>
      </xdr:nvSpPr>
      <xdr:spPr>
        <a:xfrm>
          <a:off x="4673600"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113030</xdr:rowOff>
    </xdr:from>
    <xdr:to>
      <xdr:col>20</xdr:col>
      <xdr:colOff>38100</xdr:colOff>
      <xdr:row>62</xdr:row>
      <xdr:rowOff>43180</xdr:rowOff>
    </xdr:to>
    <xdr:sp macro="" textlink="">
      <xdr:nvSpPr>
        <xdr:cNvPr id="91" name="楕円 90">
          <a:extLst>
            <a:ext uri="{FF2B5EF4-FFF2-40B4-BE49-F238E27FC236}">
              <a16:creationId xmlns:a16="http://schemas.microsoft.com/office/drawing/2014/main" id="{BE9FC523-DC13-487C-99E9-334017EF992A}"/>
            </a:ext>
          </a:extLst>
        </xdr:cNvPr>
        <xdr:cNvSpPr/>
      </xdr:nvSpPr>
      <xdr:spPr>
        <a:xfrm>
          <a:off x="3746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163830</xdr:rowOff>
    </xdr:from>
    <xdr:to>
      <xdr:col>24</xdr:col>
      <xdr:colOff>63500</xdr:colOff>
      <xdr:row>62</xdr:row>
      <xdr:rowOff>32385</xdr:rowOff>
    </xdr:to>
    <xdr:cxnSp macro="">
      <xdr:nvCxnSpPr>
        <xdr:cNvPr id="92" name="直線コネクタ 91">
          <a:extLst>
            <a:ext uri="{FF2B5EF4-FFF2-40B4-BE49-F238E27FC236}">
              <a16:creationId xmlns:a16="http://schemas.microsoft.com/office/drawing/2014/main" id="{BE511ED0-7F22-475B-B90F-21D56DB4ED5C}"/>
            </a:ext>
          </a:extLst>
        </xdr:cNvPr>
        <xdr:cNvCxnSpPr/>
      </xdr:nvCxnSpPr>
      <xdr:spPr>
        <a:xfrm>
          <a:off x="3797300" y="1062228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76835</xdr:rowOff>
    </xdr:from>
    <xdr:to>
      <xdr:col>15</xdr:col>
      <xdr:colOff>101600</xdr:colOff>
      <xdr:row>62</xdr:row>
      <xdr:rowOff>6985</xdr:rowOff>
    </xdr:to>
    <xdr:sp macro="" textlink="">
      <xdr:nvSpPr>
        <xdr:cNvPr id="93" name="楕円 92">
          <a:extLst>
            <a:ext uri="{FF2B5EF4-FFF2-40B4-BE49-F238E27FC236}">
              <a16:creationId xmlns:a16="http://schemas.microsoft.com/office/drawing/2014/main" id="{9BC5B372-37CF-40F6-A69C-700DD767E3B2}"/>
            </a:ext>
          </a:extLst>
        </xdr:cNvPr>
        <xdr:cNvSpPr/>
      </xdr:nvSpPr>
      <xdr:spPr>
        <a:xfrm>
          <a:off x="2857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127635</xdr:rowOff>
    </xdr:from>
    <xdr:to>
      <xdr:col>19</xdr:col>
      <xdr:colOff>177800</xdr:colOff>
      <xdr:row>61</xdr:row>
      <xdr:rowOff>163830</xdr:rowOff>
    </xdr:to>
    <xdr:cxnSp macro="">
      <xdr:nvCxnSpPr>
        <xdr:cNvPr id="94" name="直線コネクタ 93">
          <a:extLst>
            <a:ext uri="{FF2B5EF4-FFF2-40B4-BE49-F238E27FC236}">
              <a16:creationId xmlns:a16="http://schemas.microsoft.com/office/drawing/2014/main" id="{B1FFA8F6-DB2C-493C-84F3-7D42DA5FF41B}"/>
            </a:ext>
          </a:extLst>
        </xdr:cNvPr>
        <xdr:cNvCxnSpPr/>
      </xdr:nvCxnSpPr>
      <xdr:spPr>
        <a:xfrm>
          <a:off x="2908300" y="105860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34925</xdr:rowOff>
    </xdr:from>
    <xdr:to>
      <xdr:col>10</xdr:col>
      <xdr:colOff>165100</xdr:colOff>
      <xdr:row>61</xdr:row>
      <xdr:rowOff>136525</xdr:rowOff>
    </xdr:to>
    <xdr:sp macro="" textlink="">
      <xdr:nvSpPr>
        <xdr:cNvPr id="95" name="楕円 94">
          <a:extLst>
            <a:ext uri="{FF2B5EF4-FFF2-40B4-BE49-F238E27FC236}">
              <a16:creationId xmlns:a16="http://schemas.microsoft.com/office/drawing/2014/main" id="{146F844B-8329-4E1C-8774-5275A8BBD30A}"/>
            </a:ext>
          </a:extLst>
        </xdr:cNvPr>
        <xdr:cNvSpPr/>
      </xdr:nvSpPr>
      <xdr:spPr>
        <a:xfrm>
          <a:off x="1968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85725</xdr:rowOff>
    </xdr:from>
    <xdr:to>
      <xdr:col>15</xdr:col>
      <xdr:colOff>50800</xdr:colOff>
      <xdr:row>61</xdr:row>
      <xdr:rowOff>127635</xdr:rowOff>
    </xdr:to>
    <xdr:cxnSp macro="">
      <xdr:nvCxnSpPr>
        <xdr:cNvPr id="96" name="直線コネクタ 95">
          <a:extLst>
            <a:ext uri="{FF2B5EF4-FFF2-40B4-BE49-F238E27FC236}">
              <a16:creationId xmlns:a16="http://schemas.microsoft.com/office/drawing/2014/main" id="{D27B8EDC-1587-402B-AC4E-4766E284983E}"/>
            </a:ext>
          </a:extLst>
        </xdr:cNvPr>
        <xdr:cNvCxnSpPr/>
      </xdr:nvCxnSpPr>
      <xdr:spPr>
        <a:xfrm>
          <a:off x="2019300" y="105441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162560</xdr:rowOff>
    </xdr:from>
    <xdr:to>
      <xdr:col>6</xdr:col>
      <xdr:colOff>38100</xdr:colOff>
      <xdr:row>61</xdr:row>
      <xdr:rowOff>92710</xdr:rowOff>
    </xdr:to>
    <xdr:sp macro="" textlink="">
      <xdr:nvSpPr>
        <xdr:cNvPr id="97" name="楕円 96">
          <a:extLst>
            <a:ext uri="{FF2B5EF4-FFF2-40B4-BE49-F238E27FC236}">
              <a16:creationId xmlns:a16="http://schemas.microsoft.com/office/drawing/2014/main" id="{50B667A9-06BA-4227-B177-88008CE008F8}"/>
            </a:ext>
          </a:extLst>
        </xdr:cNvPr>
        <xdr:cNvSpPr/>
      </xdr:nvSpPr>
      <xdr:spPr>
        <a:xfrm>
          <a:off x="1079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41910</xdr:rowOff>
    </xdr:from>
    <xdr:to>
      <xdr:col>10</xdr:col>
      <xdr:colOff>114300</xdr:colOff>
      <xdr:row>61</xdr:row>
      <xdr:rowOff>85725</xdr:rowOff>
    </xdr:to>
    <xdr:cxnSp macro="">
      <xdr:nvCxnSpPr>
        <xdr:cNvPr id="98" name="直線コネクタ 97">
          <a:extLst>
            <a:ext uri="{FF2B5EF4-FFF2-40B4-BE49-F238E27FC236}">
              <a16:creationId xmlns:a16="http://schemas.microsoft.com/office/drawing/2014/main" id="{68DDA694-C7C9-4157-BD1A-21D3659FFFA4}"/>
            </a:ext>
          </a:extLst>
        </xdr:cNvPr>
        <xdr:cNvCxnSpPr/>
      </xdr:nvCxnSpPr>
      <xdr:spPr>
        <a:xfrm>
          <a:off x="1130300" y="105003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99" name="n_1aveValue【体育館・プール】&#10;有形固定資産減価償却率">
          <a:extLst>
            <a:ext uri="{FF2B5EF4-FFF2-40B4-BE49-F238E27FC236}">
              <a16:creationId xmlns:a16="http://schemas.microsoft.com/office/drawing/2014/main" id="{A9F94D75-1458-4375-A58D-0A1E886B2141}"/>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00" name="n_2aveValue【体育館・プール】&#10;有形固定資産減価償却率">
          <a:extLst>
            <a:ext uri="{FF2B5EF4-FFF2-40B4-BE49-F238E27FC236}">
              <a16:creationId xmlns:a16="http://schemas.microsoft.com/office/drawing/2014/main" id="{8F010D48-8527-4A22-BCB4-C313A8F9D07E}"/>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01" name="n_3aveValue【体育館・プール】&#10;有形固定資産減価償却率">
          <a:extLst>
            <a:ext uri="{FF2B5EF4-FFF2-40B4-BE49-F238E27FC236}">
              <a16:creationId xmlns:a16="http://schemas.microsoft.com/office/drawing/2014/main" id="{8B384E0F-7F5A-4E1C-B834-DD260074ECFC}"/>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560FB554-26ED-4F58-B175-5139068A3343}"/>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34307</xdr:rowOff>
    </xdr:from>
    <xdr:ext cx="405111" cy="259045"/>
    <xdr:sp macro="" textlink="">
      <xdr:nvSpPr>
        <xdr:cNvPr id="103" name="n_1mainValue【体育館・プール】&#10;有形固定資産減価償却率">
          <a:extLst>
            <a:ext uri="{FF2B5EF4-FFF2-40B4-BE49-F238E27FC236}">
              <a16:creationId xmlns:a16="http://schemas.microsoft.com/office/drawing/2014/main" id="{929F7128-9863-4D06-A1A9-6C673356C211}"/>
            </a:ext>
          </a:extLst>
        </xdr:cNvPr>
        <xdr:cNvSpPr txBox="1"/>
      </xdr:nvSpPr>
      <xdr:spPr>
        <a:xfrm>
          <a:off x="3582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169562</xdr:rowOff>
    </xdr:from>
    <xdr:ext cx="405111" cy="259045"/>
    <xdr:sp macro="" textlink="">
      <xdr:nvSpPr>
        <xdr:cNvPr id="104" name="n_2mainValue【体育館・プール】&#10;有形固定資産減価償却率">
          <a:extLst>
            <a:ext uri="{FF2B5EF4-FFF2-40B4-BE49-F238E27FC236}">
              <a16:creationId xmlns:a16="http://schemas.microsoft.com/office/drawing/2014/main" id="{8CE13EA7-D2AF-4BEF-8AC8-147975972942}"/>
            </a:ext>
          </a:extLst>
        </xdr:cNvPr>
        <xdr:cNvSpPr txBox="1"/>
      </xdr:nvSpPr>
      <xdr:spPr>
        <a:xfrm>
          <a:off x="27057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127652</xdr:rowOff>
    </xdr:from>
    <xdr:ext cx="405111" cy="259045"/>
    <xdr:sp macro="" textlink="">
      <xdr:nvSpPr>
        <xdr:cNvPr id="105" name="n_3mainValue【体育館・プール】&#10;有形固定資産減価償却率">
          <a:extLst>
            <a:ext uri="{FF2B5EF4-FFF2-40B4-BE49-F238E27FC236}">
              <a16:creationId xmlns:a16="http://schemas.microsoft.com/office/drawing/2014/main" id="{914723C6-BCC7-4C4A-8766-DA169ABC5DF4}"/>
            </a:ext>
          </a:extLst>
        </xdr:cNvPr>
        <xdr:cNvSpPr txBox="1"/>
      </xdr:nvSpPr>
      <xdr:spPr>
        <a:xfrm>
          <a:off x="18167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83837</xdr:rowOff>
    </xdr:from>
    <xdr:ext cx="405111" cy="259045"/>
    <xdr:sp macro="" textlink="">
      <xdr:nvSpPr>
        <xdr:cNvPr id="106" name="n_4mainValue【体育館・プール】&#10;有形固定資産減価償却率">
          <a:extLst>
            <a:ext uri="{FF2B5EF4-FFF2-40B4-BE49-F238E27FC236}">
              <a16:creationId xmlns:a16="http://schemas.microsoft.com/office/drawing/2014/main" id="{4BDFF6D2-6605-4E99-8A8C-1B5C07640924}"/>
            </a:ext>
          </a:extLst>
        </xdr:cNvPr>
        <xdr:cNvSpPr txBox="1"/>
      </xdr:nvSpPr>
      <xdr:spPr>
        <a:xfrm>
          <a:off x="927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158A628-CF02-4011-AE1C-6AF7F33817C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3A05CEE-BF74-45CC-84AC-31DC7E0EB12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85B6D10-F360-4543-A4FB-4349AE6549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DAC44431-5604-4332-A8F2-46B77DB4BC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7CD29276-5461-4087-A1FD-85ADF11D33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48C30B9D-5359-4AB1-A28F-E4B81DF2025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D643F6F-031D-46C8-A6D3-E22E732AC24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2484AC92-BB05-42E3-9299-F3740EC7195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7A5145DC-A4C9-4641-BCAF-634CE98D79D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FB355D11-9E3F-4BA6-86A6-1E69435086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6F14DC90-3F7D-408C-8E14-24A604F3485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2E162480-8DC8-46B2-AF21-2AD64E2B353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8C8AAE71-7138-4C70-AB2D-41ACF7AA2CC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A3C8ED9-3B8E-4021-8EB8-39F3C88CEB6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15F64BC8-A90D-4AFE-A7E9-0106078733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AFDFE0D6-D829-44D2-A1C7-826BA1FFF5E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5FCAEB04-5353-4C9D-A72C-E06F188AE1D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3E6582A0-91A9-47BE-9AD3-A23D6C81CD7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249CDD74-6CEF-4AD6-84F0-07D860AFD13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BAEAC727-D407-4E8D-90F4-6508008E09D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C13A2E1C-1F2E-406C-AD0F-08ED5DD89A4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B7C51F01-BDA3-4115-8480-B1CEA59E9A0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CBDCB6E2-E510-4DF9-BFC0-1EA7759F464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EFBC4622-5179-4B9D-A11B-8CBE8B87CE2F}"/>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B06C4DC0-B2B3-4340-834C-CE34F5D10FC1}"/>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994F1B19-6BEA-4094-BBAD-F95FF4D4BCD8}"/>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D6A125F8-906D-478E-BD67-47F6A27CE024}"/>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20B7546D-93DD-4ACD-9BA9-7D54A1A33A5B}"/>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135" name="【体育館・プール】&#10;一人当たり面積平均値テキスト">
          <a:extLst>
            <a:ext uri="{FF2B5EF4-FFF2-40B4-BE49-F238E27FC236}">
              <a16:creationId xmlns:a16="http://schemas.microsoft.com/office/drawing/2014/main" id="{31CC6AA6-8570-456E-ABEB-017B6E5A4742}"/>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04747150-48DF-45F5-A986-04D6A8D03C54}"/>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47FBC9A8-BEA7-4082-B636-8977D49287AA}"/>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0199C093-212E-410D-A550-D80F54AF9CC2}"/>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11EDEA3C-B80E-4A99-9796-F9284D39DDA4}"/>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504EBB58-C615-454E-9354-59B2F06CAB04}"/>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1717900-03B7-4995-A152-60BBD21B5C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7520BBB-D48E-4553-9095-FEE02ADCEF4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1483811-4927-4E53-97CD-5622095000D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E79E824-3770-470D-9579-8D31C5A72FA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7F0CCE8-AF7B-4E6B-9AA1-72130298B8C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77978</xdr:rowOff>
    </xdr:from>
    <xdr:to>
      <xdr:col>55</xdr:col>
      <xdr:colOff>50800</xdr:colOff>
      <xdr:row>62</xdr:row>
      <xdr:rowOff>8128</xdr:rowOff>
    </xdr:to>
    <xdr:sp macro="" textlink="">
      <xdr:nvSpPr>
        <xdr:cNvPr id="146" name="楕円 145">
          <a:extLst>
            <a:ext uri="{FF2B5EF4-FFF2-40B4-BE49-F238E27FC236}">
              <a16:creationId xmlns:a16="http://schemas.microsoft.com/office/drawing/2014/main" id="{42AB0713-EDD5-4242-906E-F61A0E87B980}"/>
            </a:ext>
          </a:extLst>
        </xdr:cNvPr>
        <xdr:cNvSpPr/>
      </xdr:nvSpPr>
      <xdr:spPr>
        <a:xfrm>
          <a:off x="10426700" y="1053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100855</xdr:rowOff>
    </xdr:from>
    <xdr:ext cx="469744" cy="259045"/>
    <xdr:sp macro="" textlink="">
      <xdr:nvSpPr>
        <xdr:cNvPr id="147" name="【体育館・プール】&#10;一人当たり面積該当値テキスト">
          <a:extLst>
            <a:ext uri="{FF2B5EF4-FFF2-40B4-BE49-F238E27FC236}">
              <a16:creationId xmlns:a16="http://schemas.microsoft.com/office/drawing/2014/main" id="{1E7D95AE-5EE2-4638-96C2-F6E9111E7C32}"/>
            </a:ext>
          </a:extLst>
        </xdr:cNvPr>
        <xdr:cNvSpPr txBox="1"/>
      </xdr:nvSpPr>
      <xdr:spPr>
        <a:xfrm>
          <a:off x="10515600"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85598</xdr:rowOff>
    </xdr:from>
    <xdr:to>
      <xdr:col>50</xdr:col>
      <xdr:colOff>165100</xdr:colOff>
      <xdr:row>62</xdr:row>
      <xdr:rowOff>15748</xdr:rowOff>
    </xdr:to>
    <xdr:sp macro="" textlink="">
      <xdr:nvSpPr>
        <xdr:cNvPr id="148" name="楕円 147">
          <a:extLst>
            <a:ext uri="{FF2B5EF4-FFF2-40B4-BE49-F238E27FC236}">
              <a16:creationId xmlns:a16="http://schemas.microsoft.com/office/drawing/2014/main" id="{E4ACEEBA-DA5C-41E2-9802-A816182D1410}"/>
            </a:ext>
          </a:extLst>
        </xdr:cNvPr>
        <xdr:cNvSpPr/>
      </xdr:nvSpPr>
      <xdr:spPr>
        <a:xfrm>
          <a:off x="9588500" y="1054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128778</xdr:rowOff>
    </xdr:from>
    <xdr:to>
      <xdr:col>55</xdr:col>
      <xdr:colOff>0</xdr:colOff>
      <xdr:row>61</xdr:row>
      <xdr:rowOff>136398</xdr:rowOff>
    </xdr:to>
    <xdr:cxnSp macro="">
      <xdr:nvCxnSpPr>
        <xdr:cNvPr id="149" name="直線コネクタ 148">
          <a:extLst>
            <a:ext uri="{FF2B5EF4-FFF2-40B4-BE49-F238E27FC236}">
              <a16:creationId xmlns:a16="http://schemas.microsoft.com/office/drawing/2014/main" id="{BCF56B00-E954-4E53-B929-9092AC3EDC14}"/>
            </a:ext>
          </a:extLst>
        </xdr:cNvPr>
        <xdr:cNvCxnSpPr/>
      </xdr:nvCxnSpPr>
      <xdr:spPr>
        <a:xfrm flipV="1">
          <a:off x="9639300" y="10587228"/>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94742</xdr:rowOff>
    </xdr:from>
    <xdr:to>
      <xdr:col>46</xdr:col>
      <xdr:colOff>38100</xdr:colOff>
      <xdr:row>62</xdr:row>
      <xdr:rowOff>24892</xdr:rowOff>
    </xdr:to>
    <xdr:sp macro="" textlink="">
      <xdr:nvSpPr>
        <xdr:cNvPr id="150" name="楕円 149">
          <a:extLst>
            <a:ext uri="{FF2B5EF4-FFF2-40B4-BE49-F238E27FC236}">
              <a16:creationId xmlns:a16="http://schemas.microsoft.com/office/drawing/2014/main" id="{387E0118-F153-4480-93E9-E4DB64B18ABB}"/>
            </a:ext>
          </a:extLst>
        </xdr:cNvPr>
        <xdr:cNvSpPr/>
      </xdr:nvSpPr>
      <xdr:spPr>
        <a:xfrm>
          <a:off x="8699500" y="1055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136398</xdr:rowOff>
    </xdr:from>
    <xdr:to>
      <xdr:col>50</xdr:col>
      <xdr:colOff>114300</xdr:colOff>
      <xdr:row>61</xdr:row>
      <xdr:rowOff>145542</xdr:rowOff>
    </xdr:to>
    <xdr:cxnSp macro="">
      <xdr:nvCxnSpPr>
        <xdr:cNvPr id="151" name="直線コネクタ 150">
          <a:extLst>
            <a:ext uri="{FF2B5EF4-FFF2-40B4-BE49-F238E27FC236}">
              <a16:creationId xmlns:a16="http://schemas.microsoft.com/office/drawing/2014/main" id="{7D9D5DB4-96AC-4FE8-820E-AEE7EBA39D02}"/>
            </a:ext>
          </a:extLst>
        </xdr:cNvPr>
        <xdr:cNvCxnSpPr/>
      </xdr:nvCxnSpPr>
      <xdr:spPr>
        <a:xfrm flipV="1">
          <a:off x="8750300" y="105948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103124</xdr:rowOff>
    </xdr:from>
    <xdr:to>
      <xdr:col>41</xdr:col>
      <xdr:colOff>101600</xdr:colOff>
      <xdr:row>62</xdr:row>
      <xdr:rowOff>33274</xdr:rowOff>
    </xdr:to>
    <xdr:sp macro="" textlink="">
      <xdr:nvSpPr>
        <xdr:cNvPr id="152" name="楕円 151">
          <a:extLst>
            <a:ext uri="{FF2B5EF4-FFF2-40B4-BE49-F238E27FC236}">
              <a16:creationId xmlns:a16="http://schemas.microsoft.com/office/drawing/2014/main" id="{F0E2C29D-014A-4ED4-AC85-64153498FF12}"/>
            </a:ext>
          </a:extLst>
        </xdr:cNvPr>
        <xdr:cNvSpPr/>
      </xdr:nvSpPr>
      <xdr:spPr>
        <a:xfrm>
          <a:off x="7810500" y="1056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145542</xdr:rowOff>
    </xdr:from>
    <xdr:to>
      <xdr:col>45</xdr:col>
      <xdr:colOff>177800</xdr:colOff>
      <xdr:row>61</xdr:row>
      <xdr:rowOff>153924</xdr:rowOff>
    </xdr:to>
    <xdr:cxnSp macro="">
      <xdr:nvCxnSpPr>
        <xdr:cNvPr id="153" name="直線コネクタ 152">
          <a:extLst>
            <a:ext uri="{FF2B5EF4-FFF2-40B4-BE49-F238E27FC236}">
              <a16:creationId xmlns:a16="http://schemas.microsoft.com/office/drawing/2014/main" id="{10236FF6-FD19-4691-BA89-70B009951FC7}"/>
            </a:ext>
          </a:extLst>
        </xdr:cNvPr>
        <xdr:cNvCxnSpPr/>
      </xdr:nvCxnSpPr>
      <xdr:spPr>
        <a:xfrm flipV="1">
          <a:off x="7861300" y="1060399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111506</xdr:rowOff>
    </xdr:from>
    <xdr:to>
      <xdr:col>36</xdr:col>
      <xdr:colOff>165100</xdr:colOff>
      <xdr:row>62</xdr:row>
      <xdr:rowOff>41656</xdr:rowOff>
    </xdr:to>
    <xdr:sp macro="" textlink="">
      <xdr:nvSpPr>
        <xdr:cNvPr id="154" name="楕円 153">
          <a:extLst>
            <a:ext uri="{FF2B5EF4-FFF2-40B4-BE49-F238E27FC236}">
              <a16:creationId xmlns:a16="http://schemas.microsoft.com/office/drawing/2014/main" id="{76D5C805-74D3-45DA-AE54-FBC07CF09777}"/>
            </a:ext>
          </a:extLst>
        </xdr:cNvPr>
        <xdr:cNvSpPr/>
      </xdr:nvSpPr>
      <xdr:spPr>
        <a:xfrm>
          <a:off x="6921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153924</xdr:rowOff>
    </xdr:from>
    <xdr:to>
      <xdr:col>41</xdr:col>
      <xdr:colOff>50800</xdr:colOff>
      <xdr:row>61</xdr:row>
      <xdr:rowOff>162306</xdr:rowOff>
    </xdr:to>
    <xdr:cxnSp macro="">
      <xdr:nvCxnSpPr>
        <xdr:cNvPr id="155" name="直線コネクタ 154">
          <a:extLst>
            <a:ext uri="{FF2B5EF4-FFF2-40B4-BE49-F238E27FC236}">
              <a16:creationId xmlns:a16="http://schemas.microsoft.com/office/drawing/2014/main" id="{8C262945-F745-4331-8E41-5F8A126F6D5C}"/>
            </a:ext>
          </a:extLst>
        </xdr:cNvPr>
        <xdr:cNvCxnSpPr/>
      </xdr:nvCxnSpPr>
      <xdr:spPr>
        <a:xfrm flipV="1">
          <a:off x="6972300" y="1061237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156" name="n_1aveValue【体育館・プール】&#10;一人当たり面積">
          <a:extLst>
            <a:ext uri="{FF2B5EF4-FFF2-40B4-BE49-F238E27FC236}">
              <a16:creationId xmlns:a16="http://schemas.microsoft.com/office/drawing/2014/main" id="{3BBE7F94-877D-4596-ACEB-AD49B012C372}"/>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157" name="n_2aveValue【体育館・プール】&#10;一人当たり面積">
          <a:extLst>
            <a:ext uri="{FF2B5EF4-FFF2-40B4-BE49-F238E27FC236}">
              <a16:creationId xmlns:a16="http://schemas.microsoft.com/office/drawing/2014/main" id="{81831BA4-F5AF-4794-A388-EF67EEE556BB}"/>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158" name="n_3aveValue【体育館・プール】&#10;一人当たり面積">
          <a:extLst>
            <a:ext uri="{FF2B5EF4-FFF2-40B4-BE49-F238E27FC236}">
              <a16:creationId xmlns:a16="http://schemas.microsoft.com/office/drawing/2014/main" id="{A396204A-68DE-4124-BDD3-E9BED7657B01}"/>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159" name="n_4aveValue【体育館・プール】&#10;一人当たり面積">
          <a:extLst>
            <a:ext uri="{FF2B5EF4-FFF2-40B4-BE49-F238E27FC236}">
              <a16:creationId xmlns:a16="http://schemas.microsoft.com/office/drawing/2014/main" id="{2E1173B5-FEA2-4354-AB8E-07ECB10D7796}"/>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32275</xdr:rowOff>
    </xdr:from>
    <xdr:ext cx="469744" cy="259045"/>
    <xdr:sp macro="" textlink="">
      <xdr:nvSpPr>
        <xdr:cNvPr id="160" name="n_1mainValue【体育館・プール】&#10;一人当たり面積">
          <a:extLst>
            <a:ext uri="{FF2B5EF4-FFF2-40B4-BE49-F238E27FC236}">
              <a16:creationId xmlns:a16="http://schemas.microsoft.com/office/drawing/2014/main" id="{5BC730E1-F241-405E-B498-AC5666EE9E86}"/>
            </a:ext>
          </a:extLst>
        </xdr:cNvPr>
        <xdr:cNvSpPr txBox="1"/>
      </xdr:nvSpPr>
      <xdr:spPr>
        <a:xfrm>
          <a:off x="9391727" y="103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41419</xdr:rowOff>
    </xdr:from>
    <xdr:ext cx="469744" cy="259045"/>
    <xdr:sp macro="" textlink="">
      <xdr:nvSpPr>
        <xdr:cNvPr id="161" name="n_2mainValue【体育館・プール】&#10;一人当たり面積">
          <a:extLst>
            <a:ext uri="{FF2B5EF4-FFF2-40B4-BE49-F238E27FC236}">
              <a16:creationId xmlns:a16="http://schemas.microsoft.com/office/drawing/2014/main" id="{DCEC730E-092D-4536-AB83-9D480D505E05}"/>
            </a:ext>
          </a:extLst>
        </xdr:cNvPr>
        <xdr:cNvSpPr txBox="1"/>
      </xdr:nvSpPr>
      <xdr:spPr>
        <a:xfrm>
          <a:off x="8515427" y="1032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49801</xdr:rowOff>
    </xdr:from>
    <xdr:ext cx="469744" cy="259045"/>
    <xdr:sp macro="" textlink="">
      <xdr:nvSpPr>
        <xdr:cNvPr id="162" name="n_3mainValue【体育館・プール】&#10;一人当たり面積">
          <a:extLst>
            <a:ext uri="{FF2B5EF4-FFF2-40B4-BE49-F238E27FC236}">
              <a16:creationId xmlns:a16="http://schemas.microsoft.com/office/drawing/2014/main" id="{3C060DBC-5C6A-47DF-96B6-196BF66B36E5}"/>
            </a:ext>
          </a:extLst>
        </xdr:cNvPr>
        <xdr:cNvSpPr txBox="1"/>
      </xdr:nvSpPr>
      <xdr:spPr>
        <a:xfrm>
          <a:off x="762642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58183</xdr:rowOff>
    </xdr:from>
    <xdr:ext cx="469744" cy="259045"/>
    <xdr:sp macro="" textlink="">
      <xdr:nvSpPr>
        <xdr:cNvPr id="163" name="n_4mainValue【体育館・プール】&#10;一人当たり面積">
          <a:extLst>
            <a:ext uri="{FF2B5EF4-FFF2-40B4-BE49-F238E27FC236}">
              <a16:creationId xmlns:a16="http://schemas.microsoft.com/office/drawing/2014/main" id="{EA689DD9-8017-4703-86A1-2A1DE02D5292}"/>
            </a:ext>
          </a:extLst>
        </xdr:cNvPr>
        <xdr:cNvSpPr txBox="1"/>
      </xdr:nvSpPr>
      <xdr:spPr>
        <a:xfrm>
          <a:off x="6737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4282A71-3939-49D7-B118-7CE43DF3719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26565081-3000-489D-8620-92E251A625B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3ED7AAE-10CD-4E53-847E-1CE3905EA5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636667D9-673B-4CA0-AC95-8605A3E94B5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598D1076-EFFC-4AED-817D-5A4FFB429D3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CA24371-4C9F-43CF-82C6-568494CC642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8A2815A9-7107-4F24-BF01-AD5115E5090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2C7173-A37E-41D1-85BF-E986EBD8576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FAE517EC-71C6-4B0A-8EB1-585C261C07C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5BB9547C-E4CB-4623-A8E9-A89504C160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D127C849-2950-4973-8320-C4D370E5C88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DC386EC2-5289-4156-98BA-C1B0AB5EA4D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E90CCE27-1664-4CD6-9F27-24AF570D944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CD36C908-FF05-49B8-8A06-26718537991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FE56C782-A719-4F87-ACB6-6693F3C86F0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16D28F99-0640-4BD4-99E7-435CC30F91F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C16BF6D4-7236-49C1-BA0E-D642A5429E6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F84DA1E3-1F14-48AB-B8A8-683130514A3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E51325F2-13AC-45BE-B2CB-81ADD56F354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D2930B78-03E4-4FC8-AE5E-5A36BD3C7FF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AE2D1F44-07AE-408E-94F8-D16649E2C27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106C2993-6A24-4198-B628-F799DAD0B3F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56F8A21E-4C67-493C-8566-A59DC5B73AA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3B5EF6EB-9F6F-4AED-857A-915CC92DA07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D0057F27-4EB8-4F6F-8892-D5B5613A916F}"/>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701842E3-D040-4370-8562-1E28CE5006D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597C4C10-4EC3-4F87-B449-07012DC8E62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E6AC99A0-8C32-46D9-9859-88DC27FDFF11}"/>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947FA752-C93F-4C45-98D6-3F1F5AB006EA}"/>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AA64D428-C012-4EBC-AB96-29A9170E9A72}"/>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F4EC60C9-44C2-45EC-810D-06513C20755C}"/>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D9407224-A8B4-483E-9E0E-292D4B85B403}"/>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A46D66DB-D29F-42CC-9250-CA1224C9208A}"/>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06A987FA-5947-4CA3-90D7-3345AF4F78C2}"/>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42B80D9F-096F-485C-8480-FEA7407F5E7A}"/>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5053CA7-97B7-471C-9E4E-CAD223ACC88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A03A28D-F001-4668-9EBF-98EB824BB63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B0EC10B-92DA-4709-90C5-02A8A78A5A1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E4BAADA-0B6F-42AE-9A53-5489CD6918B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953EAEB-844E-4533-BCB9-E3131504277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38736</xdr:rowOff>
    </xdr:from>
    <xdr:to>
      <xdr:col>24</xdr:col>
      <xdr:colOff>114300</xdr:colOff>
      <xdr:row>82</xdr:row>
      <xdr:rowOff>140336</xdr:rowOff>
    </xdr:to>
    <xdr:sp macro="" textlink="">
      <xdr:nvSpPr>
        <xdr:cNvPr id="204" name="楕円 203">
          <a:extLst>
            <a:ext uri="{FF2B5EF4-FFF2-40B4-BE49-F238E27FC236}">
              <a16:creationId xmlns:a16="http://schemas.microsoft.com/office/drawing/2014/main" id="{A905827C-7649-4E2A-9AD7-62014F95836F}"/>
            </a:ext>
          </a:extLst>
        </xdr:cNvPr>
        <xdr:cNvSpPr/>
      </xdr:nvSpPr>
      <xdr:spPr>
        <a:xfrm>
          <a:off x="45847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17163</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F1B7B230-5B34-434A-84DD-C0F2A3D29A40}"/>
            </a:ext>
          </a:extLst>
        </xdr:cNvPr>
        <xdr:cNvSpPr txBox="1"/>
      </xdr:nvSpPr>
      <xdr:spPr>
        <a:xfrm>
          <a:off x="4673600"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xdr:rowOff>
    </xdr:from>
    <xdr:to>
      <xdr:col>20</xdr:col>
      <xdr:colOff>38100</xdr:colOff>
      <xdr:row>82</xdr:row>
      <xdr:rowOff>117475</xdr:rowOff>
    </xdr:to>
    <xdr:sp macro="" textlink="">
      <xdr:nvSpPr>
        <xdr:cNvPr id="206" name="楕円 205">
          <a:extLst>
            <a:ext uri="{FF2B5EF4-FFF2-40B4-BE49-F238E27FC236}">
              <a16:creationId xmlns:a16="http://schemas.microsoft.com/office/drawing/2014/main" id="{22A9DBD0-291D-4704-BED9-2EAD9E889CE8}"/>
            </a:ext>
          </a:extLst>
        </xdr:cNvPr>
        <xdr:cNvSpPr/>
      </xdr:nvSpPr>
      <xdr:spPr>
        <a:xfrm>
          <a:off x="3746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66675</xdr:rowOff>
    </xdr:from>
    <xdr:to>
      <xdr:col>24</xdr:col>
      <xdr:colOff>63500</xdr:colOff>
      <xdr:row>82</xdr:row>
      <xdr:rowOff>89536</xdr:rowOff>
    </xdr:to>
    <xdr:cxnSp macro="">
      <xdr:nvCxnSpPr>
        <xdr:cNvPr id="207" name="直線コネクタ 206">
          <a:extLst>
            <a:ext uri="{FF2B5EF4-FFF2-40B4-BE49-F238E27FC236}">
              <a16:creationId xmlns:a16="http://schemas.microsoft.com/office/drawing/2014/main" id="{580BAABF-74BC-428A-B331-E214809C2242}"/>
            </a:ext>
          </a:extLst>
        </xdr:cNvPr>
        <xdr:cNvCxnSpPr/>
      </xdr:nvCxnSpPr>
      <xdr:spPr>
        <a:xfrm>
          <a:off x="3797300" y="1412557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13970</xdr:rowOff>
    </xdr:from>
    <xdr:to>
      <xdr:col>15</xdr:col>
      <xdr:colOff>101600</xdr:colOff>
      <xdr:row>82</xdr:row>
      <xdr:rowOff>115570</xdr:rowOff>
    </xdr:to>
    <xdr:sp macro="" textlink="">
      <xdr:nvSpPr>
        <xdr:cNvPr id="208" name="楕円 207">
          <a:extLst>
            <a:ext uri="{FF2B5EF4-FFF2-40B4-BE49-F238E27FC236}">
              <a16:creationId xmlns:a16="http://schemas.microsoft.com/office/drawing/2014/main" id="{986B7A4C-09BA-4475-B0D5-06496E398E77}"/>
            </a:ext>
          </a:extLst>
        </xdr:cNvPr>
        <xdr:cNvSpPr/>
      </xdr:nvSpPr>
      <xdr:spPr>
        <a:xfrm>
          <a:off x="2857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64770</xdr:rowOff>
    </xdr:from>
    <xdr:to>
      <xdr:col>19</xdr:col>
      <xdr:colOff>177800</xdr:colOff>
      <xdr:row>82</xdr:row>
      <xdr:rowOff>66675</xdr:rowOff>
    </xdr:to>
    <xdr:cxnSp macro="">
      <xdr:nvCxnSpPr>
        <xdr:cNvPr id="209" name="直線コネクタ 208">
          <a:extLst>
            <a:ext uri="{FF2B5EF4-FFF2-40B4-BE49-F238E27FC236}">
              <a16:creationId xmlns:a16="http://schemas.microsoft.com/office/drawing/2014/main" id="{CBB7A530-A8F0-4819-ACDD-33614BF28847}"/>
            </a:ext>
          </a:extLst>
        </xdr:cNvPr>
        <xdr:cNvCxnSpPr/>
      </xdr:nvCxnSpPr>
      <xdr:spPr>
        <a:xfrm>
          <a:off x="2908300" y="141236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210" name="楕円 209">
          <a:extLst>
            <a:ext uri="{FF2B5EF4-FFF2-40B4-BE49-F238E27FC236}">
              <a16:creationId xmlns:a16="http://schemas.microsoft.com/office/drawing/2014/main" id="{1F834B38-66E5-45A9-8636-088ED0A61C9B}"/>
            </a:ext>
          </a:extLst>
        </xdr:cNvPr>
        <xdr:cNvSpPr/>
      </xdr:nvSpPr>
      <xdr:spPr>
        <a:xfrm>
          <a:off x="1968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64770</xdr:rowOff>
    </xdr:from>
    <xdr:to>
      <xdr:col>15</xdr:col>
      <xdr:colOff>50800</xdr:colOff>
      <xdr:row>82</xdr:row>
      <xdr:rowOff>137161</xdr:rowOff>
    </xdr:to>
    <xdr:cxnSp macro="">
      <xdr:nvCxnSpPr>
        <xdr:cNvPr id="211" name="直線コネクタ 210">
          <a:extLst>
            <a:ext uri="{FF2B5EF4-FFF2-40B4-BE49-F238E27FC236}">
              <a16:creationId xmlns:a16="http://schemas.microsoft.com/office/drawing/2014/main" id="{E18CB6CD-41E8-436A-A3A3-9567A426EA55}"/>
            </a:ext>
          </a:extLst>
        </xdr:cNvPr>
        <xdr:cNvCxnSpPr/>
      </xdr:nvCxnSpPr>
      <xdr:spPr>
        <a:xfrm flipV="1">
          <a:off x="2019300" y="141236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46355</xdr:rowOff>
    </xdr:from>
    <xdr:to>
      <xdr:col>6</xdr:col>
      <xdr:colOff>38100</xdr:colOff>
      <xdr:row>82</xdr:row>
      <xdr:rowOff>147955</xdr:rowOff>
    </xdr:to>
    <xdr:sp macro="" textlink="">
      <xdr:nvSpPr>
        <xdr:cNvPr id="212" name="楕円 211">
          <a:extLst>
            <a:ext uri="{FF2B5EF4-FFF2-40B4-BE49-F238E27FC236}">
              <a16:creationId xmlns:a16="http://schemas.microsoft.com/office/drawing/2014/main" id="{FDBABB04-115F-474A-AE2C-0A5D9FDF0A40}"/>
            </a:ext>
          </a:extLst>
        </xdr:cNvPr>
        <xdr:cNvSpPr/>
      </xdr:nvSpPr>
      <xdr:spPr>
        <a:xfrm>
          <a:off x="1079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97155</xdr:rowOff>
    </xdr:from>
    <xdr:to>
      <xdr:col>10</xdr:col>
      <xdr:colOff>114300</xdr:colOff>
      <xdr:row>82</xdr:row>
      <xdr:rowOff>137161</xdr:rowOff>
    </xdr:to>
    <xdr:cxnSp macro="">
      <xdr:nvCxnSpPr>
        <xdr:cNvPr id="213" name="直線コネクタ 212">
          <a:extLst>
            <a:ext uri="{FF2B5EF4-FFF2-40B4-BE49-F238E27FC236}">
              <a16:creationId xmlns:a16="http://schemas.microsoft.com/office/drawing/2014/main" id="{5ABD0C36-4E09-4957-80D2-55D25E0CF309}"/>
            </a:ext>
          </a:extLst>
        </xdr:cNvPr>
        <xdr:cNvCxnSpPr/>
      </xdr:nvCxnSpPr>
      <xdr:spPr>
        <a:xfrm>
          <a:off x="1130300" y="141560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214" name="n_1aveValue【福祉施設】&#10;有形固定資産減価償却率">
          <a:extLst>
            <a:ext uri="{FF2B5EF4-FFF2-40B4-BE49-F238E27FC236}">
              <a16:creationId xmlns:a16="http://schemas.microsoft.com/office/drawing/2014/main" id="{91C6B218-B679-426A-88A4-F335A33A5BB9}"/>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15" name="n_2aveValue【福祉施設】&#10;有形固定資産減価償却率">
          <a:extLst>
            <a:ext uri="{FF2B5EF4-FFF2-40B4-BE49-F238E27FC236}">
              <a16:creationId xmlns:a16="http://schemas.microsoft.com/office/drawing/2014/main" id="{3046C375-2FBD-48E2-B871-B139E5065105}"/>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16" name="n_3aveValue【福祉施設】&#10;有形固定資産減価償却率">
          <a:extLst>
            <a:ext uri="{FF2B5EF4-FFF2-40B4-BE49-F238E27FC236}">
              <a16:creationId xmlns:a16="http://schemas.microsoft.com/office/drawing/2014/main" id="{7A34A0D2-2DE4-46EA-990A-561E1018BCBC}"/>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217" name="n_4aveValue【福祉施設】&#10;有形固定資産減価償却率">
          <a:extLst>
            <a:ext uri="{FF2B5EF4-FFF2-40B4-BE49-F238E27FC236}">
              <a16:creationId xmlns:a16="http://schemas.microsoft.com/office/drawing/2014/main" id="{719D9049-B757-4B1D-8A05-1786CCDA7AE8}"/>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108602</xdr:rowOff>
    </xdr:from>
    <xdr:ext cx="405111" cy="259045"/>
    <xdr:sp macro="" textlink="">
      <xdr:nvSpPr>
        <xdr:cNvPr id="218" name="n_1mainValue【福祉施設】&#10;有形固定資産減価償却率">
          <a:extLst>
            <a:ext uri="{FF2B5EF4-FFF2-40B4-BE49-F238E27FC236}">
              <a16:creationId xmlns:a16="http://schemas.microsoft.com/office/drawing/2014/main" id="{1468BE5E-CCBF-49DE-AE18-F0DBA29C1634}"/>
            </a:ext>
          </a:extLst>
        </xdr:cNvPr>
        <xdr:cNvSpPr txBox="1"/>
      </xdr:nvSpPr>
      <xdr:spPr>
        <a:xfrm>
          <a:off x="35820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106697</xdr:rowOff>
    </xdr:from>
    <xdr:ext cx="405111" cy="259045"/>
    <xdr:sp macro="" textlink="">
      <xdr:nvSpPr>
        <xdr:cNvPr id="219" name="n_2mainValue【福祉施設】&#10;有形固定資産減価償却率">
          <a:extLst>
            <a:ext uri="{FF2B5EF4-FFF2-40B4-BE49-F238E27FC236}">
              <a16:creationId xmlns:a16="http://schemas.microsoft.com/office/drawing/2014/main" id="{BF0892D2-5B33-4BA7-A700-824A6BAD39C4}"/>
            </a:ext>
          </a:extLst>
        </xdr:cNvPr>
        <xdr:cNvSpPr txBox="1"/>
      </xdr:nvSpPr>
      <xdr:spPr>
        <a:xfrm>
          <a:off x="2705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220" name="n_3mainValue【福祉施設】&#10;有形固定資産減価償却率">
          <a:extLst>
            <a:ext uri="{FF2B5EF4-FFF2-40B4-BE49-F238E27FC236}">
              <a16:creationId xmlns:a16="http://schemas.microsoft.com/office/drawing/2014/main" id="{90332DEE-8F56-42D7-BF32-057BBA493199}"/>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221" name="n_4mainValue【福祉施設】&#10;有形固定資産減価償却率">
          <a:extLst>
            <a:ext uri="{FF2B5EF4-FFF2-40B4-BE49-F238E27FC236}">
              <a16:creationId xmlns:a16="http://schemas.microsoft.com/office/drawing/2014/main" id="{13CF5E87-CDED-43C2-9945-907E14832C35}"/>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A9F615D0-04BA-4DE0-9C45-63CF4898096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1249D8DF-6D44-48D6-824F-A7B4DE421F5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9C036546-58B1-4CC5-B0DC-3C77E91B2EC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BCDF04EB-1D9F-4BF2-9280-CED5F8626B3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36EF811-15FF-4A71-BC6F-94A31CD264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5EF5B5CB-C906-4E0A-B3F8-D67DBD844D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0D5DDFE8-3022-4BE4-940B-658CBD8C231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AEAE9E04-6608-41FF-89C3-E5A45208180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17A64BEF-98C3-46B6-835D-573452A9F49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189892ED-270B-4B90-8689-60F7D6A51B3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39F1398D-C865-415A-AE29-E08DF7693E5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8FD4695D-07D2-411C-8375-877B39634EE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DAC2E6EB-1C34-4187-8FDB-FCDDB3F867D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4FD0C0B6-2162-40B0-B150-03B88317D6E2}"/>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2BE99E75-06DE-402B-8337-DEC729EC0D9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77AF8D5C-82A8-4207-8D88-0DAC1FCF219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62AB17F2-D62A-46D2-8469-FA80940076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F6F39FBD-23E3-48C8-8E1F-168D0F9A7C97}"/>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F992741F-F57F-43A9-A904-2266D6DD291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BF13EA9D-6878-4CA9-B00C-AC026BB93DE7}"/>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96B0F8DE-4E9F-415B-A158-1F7F674E9CA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A0E493D0-083C-4A72-A39B-E7DBC31EB23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1C68C38C-CCB2-49DD-AC76-542921CDCCE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16390F30-9E0C-48BF-99BD-5585E2D23642}"/>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276829AC-C1B2-447F-9AEB-880A30DB2690}"/>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E97A78EC-0452-493E-AB41-0BA3B4360D2B}"/>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C5B3B0EF-6B00-4869-B826-9CAC761A1FBD}"/>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110EE9BC-C41E-42F6-B8CC-7A7D02CD23C3}"/>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D93953BB-54EC-4556-AED1-970ABB45BB02}"/>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548A62DC-08B3-4D97-8CC3-8C0BF0CC6B60}"/>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14D94066-A9E7-47DF-853F-2719B9235CAD}"/>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3BDA070E-67C0-4412-B6D2-F755E4C5DDC9}"/>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A1EDE428-EED6-4FC2-9FB1-2F8E34953E65}"/>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CC2CE97E-EEA4-4B7D-B99A-9036B8ADF8EB}"/>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F8EA4FB-F34A-48C4-9230-DAD33DB5AC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D29D2C22-53D7-48A8-8DF2-1400914BAC1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1F01C1B-1457-4544-ABD6-7FADADF22C1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EAF08AB-8E45-43C2-B323-B8EB8EEA5CE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20BC0E2-B202-4641-AAC9-5DABD1738C3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60604</xdr:rowOff>
    </xdr:from>
    <xdr:to>
      <xdr:col>55</xdr:col>
      <xdr:colOff>50800</xdr:colOff>
      <xdr:row>86</xdr:row>
      <xdr:rowOff>162204</xdr:rowOff>
    </xdr:to>
    <xdr:sp macro="" textlink="">
      <xdr:nvSpPr>
        <xdr:cNvPr id="261" name="楕円 260">
          <a:extLst>
            <a:ext uri="{FF2B5EF4-FFF2-40B4-BE49-F238E27FC236}">
              <a16:creationId xmlns:a16="http://schemas.microsoft.com/office/drawing/2014/main" id="{872D6575-139A-409C-A78C-39B7858CD246}"/>
            </a:ext>
          </a:extLst>
        </xdr:cNvPr>
        <xdr:cNvSpPr/>
      </xdr:nvSpPr>
      <xdr:spPr>
        <a:xfrm>
          <a:off x="10426700" y="148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146981</xdr:rowOff>
    </xdr:from>
    <xdr:ext cx="469744" cy="259045"/>
    <xdr:sp macro="" textlink="">
      <xdr:nvSpPr>
        <xdr:cNvPr id="262" name="【福祉施設】&#10;一人当たり面積該当値テキスト">
          <a:extLst>
            <a:ext uri="{FF2B5EF4-FFF2-40B4-BE49-F238E27FC236}">
              <a16:creationId xmlns:a16="http://schemas.microsoft.com/office/drawing/2014/main" id="{0D50710E-878E-492A-B9DF-088DEE57DEE6}"/>
            </a:ext>
          </a:extLst>
        </xdr:cNvPr>
        <xdr:cNvSpPr txBox="1"/>
      </xdr:nvSpPr>
      <xdr:spPr>
        <a:xfrm>
          <a:off x="10515600" y="1472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60643</xdr:rowOff>
    </xdr:from>
    <xdr:to>
      <xdr:col>50</xdr:col>
      <xdr:colOff>165100</xdr:colOff>
      <xdr:row>86</xdr:row>
      <xdr:rowOff>162243</xdr:rowOff>
    </xdr:to>
    <xdr:sp macro="" textlink="">
      <xdr:nvSpPr>
        <xdr:cNvPr id="263" name="楕円 262">
          <a:extLst>
            <a:ext uri="{FF2B5EF4-FFF2-40B4-BE49-F238E27FC236}">
              <a16:creationId xmlns:a16="http://schemas.microsoft.com/office/drawing/2014/main" id="{AAD6F6C3-F05A-4868-8B89-56D2E76D3593}"/>
            </a:ext>
          </a:extLst>
        </xdr:cNvPr>
        <xdr:cNvSpPr/>
      </xdr:nvSpPr>
      <xdr:spPr>
        <a:xfrm>
          <a:off x="9588500" y="1480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111404</xdr:rowOff>
    </xdr:from>
    <xdr:to>
      <xdr:col>55</xdr:col>
      <xdr:colOff>0</xdr:colOff>
      <xdr:row>86</xdr:row>
      <xdr:rowOff>111443</xdr:rowOff>
    </xdr:to>
    <xdr:cxnSp macro="">
      <xdr:nvCxnSpPr>
        <xdr:cNvPr id="264" name="直線コネクタ 263">
          <a:extLst>
            <a:ext uri="{FF2B5EF4-FFF2-40B4-BE49-F238E27FC236}">
              <a16:creationId xmlns:a16="http://schemas.microsoft.com/office/drawing/2014/main" id="{3BFDBCFD-8D2A-4FA2-9B00-257F7873573A}"/>
            </a:ext>
          </a:extLst>
        </xdr:cNvPr>
        <xdr:cNvCxnSpPr/>
      </xdr:nvCxnSpPr>
      <xdr:spPr>
        <a:xfrm flipV="1">
          <a:off x="9639300" y="14856104"/>
          <a:ext cx="8382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60719</xdr:rowOff>
    </xdr:from>
    <xdr:to>
      <xdr:col>46</xdr:col>
      <xdr:colOff>38100</xdr:colOff>
      <xdr:row>86</xdr:row>
      <xdr:rowOff>162319</xdr:rowOff>
    </xdr:to>
    <xdr:sp macro="" textlink="">
      <xdr:nvSpPr>
        <xdr:cNvPr id="265" name="楕円 264">
          <a:extLst>
            <a:ext uri="{FF2B5EF4-FFF2-40B4-BE49-F238E27FC236}">
              <a16:creationId xmlns:a16="http://schemas.microsoft.com/office/drawing/2014/main" id="{5A75A371-6FE5-428A-8F9B-3D055484FCD6}"/>
            </a:ext>
          </a:extLst>
        </xdr:cNvPr>
        <xdr:cNvSpPr/>
      </xdr:nvSpPr>
      <xdr:spPr>
        <a:xfrm>
          <a:off x="8699500" y="148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111443</xdr:rowOff>
    </xdr:from>
    <xdr:to>
      <xdr:col>50</xdr:col>
      <xdr:colOff>114300</xdr:colOff>
      <xdr:row>86</xdr:row>
      <xdr:rowOff>111519</xdr:rowOff>
    </xdr:to>
    <xdr:cxnSp macro="">
      <xdr:nvCxnSpPr>
        <xdr:cNvPr id="266" name="直線コネクタ 265">
          <a:extLst>
            <a:ext uri="{FF2B5EF4-FFF2-40B4-BE49-F238E27FC236}">
              <a16:creationId xmlns:a16="http://schemas.microsoft.com/office/drawing/2014/main" id="{28D69F77-53D4-4806-B3C9-0EC7304025C2}"/>
            </a:ext>
          </a:extLst>
        </xdr:cNvPr>
        <xdr:cNvCxnSpPr/>
      </xdr:nvCxnSpPr>
      <xdr:spPr>
        <a:xfrm flipV="1">
          <a:off x="8750300" y="1485614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60758</xdr:rowOff>
    </xdr:from>
    <xdr:to>
      <xdr:col>41</xdr:col>
      <xdr:colOff>101600</xdr:colOff>
      <xdr:row>86</xdr:row>
      <xdr:rowOff>162358</xdr:rowOff>
    </xdr:to>
    <xdr:sp macro="" textlink="">
      <xdr:nvSpPr>
        <xdr:cNvPr id="267" name="楕円 266">
          <a:extLst>
            <a:ext uri="{FF2B5EF4-FFF2-40B4-BE49-F238E27FC236}">
              <a16:creationId xmlns:a16="http://schemas.microsoft.com/office/drawing/2014/main" id="{03FD53E1-34DB-4F96-9B41-D4C2D0398FAC}"/>
            </a:ext>
          </a:extLst>
        </xdr:cNvPr>
        <xdr:cNvSpPr/>
      </xdr:nvSpPr>
      <xdr:spPr>
        <a:xfrm>
          <a:off x="7810500" y="1480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111519</xdr:rowOff>
    </xdr:from>
    <xdr:to>
      <xdr:col>45</xdr:col>
      <xdr:colOff>177800</xdr:colOff>
      <xdr:row>86</xdr:row>
      <xdr:rowOff>111558</xdr:rowOff>
    </xdr:to>
    <xdr:cxnSp macro="">
      <xdr:nvCxnSpPr>
        <xdr:cNvPr id="268" name="直線コネクタ 267">
          <a:extLst>
            <a:ext uri="{FF2B5EF4-FFF2-40B4-BE49-F238E27FC236}">
              <a16:creationId xmlns:a16="http://schemas.microsoft.com/office/drawing/2014/main" id="{6DADBFF6-0DE7-4644-ADD2-67885C921DDF}"/>
            </a:ext>
          </a:extLst>
        </xdr:cNvPr>
        <xdr:cNvCxnSpPr/>
      </xdr:nvCxnSpPr>
      <xdr:spPr>
        <a:xfrm flipV="1">
          <a:off x="7861300" y="14856219"/>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60833</xdr:rowOff>
    </xdr:from>
    <xdr:to>
      <xdr:col>36</xdr:col>
      <xdr:colOff>165100</xdr:colOff>
      <xdr:row>86</xdr:row>
      <xdr:rowOff>162433</xdr:rowOff>
    </xdr:to>
    <xdr:sp macro="" textlink="">
      <xdr:nvSpPr>
        <xdr:cNvPr id="269" name="楕円 268">
          <a:extLst>
            <a:ext uri="{FF2B5EF4-FFF2-40B4-BE49-F238E27FC236}">
              <a16:creationId xmlns:a16="http://schemas.microsoft.com/office/drawing/2014/main" id="{7EA48695-94DE-4007-8327-A844498CF605}"/>
            </a:ext>
          </a:extLst>
        </xdr:cNvPr>
        <xdr:cNvSpPr/>
      </xdr:nvSpPr>
      <xdr:spPr>
        <a:xfrm>
          <a:off x="6921500" y="1480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111558</xdr:rowOff>
    </xdr:from>
    <xdr:to>
      <xdr:col>41</xdr:col>
      <xdr:colOff>50800</xdr:colOff>
      <xdr:row>86</xdr:row>
      <xdr:rowOff>111633</xdr:rowOff>
    </xdr:to>
    <xdr:cxnSp macro="">
      <xdr:nvCxnSpPr>
        <xdr:cNvPr id="270" name="直線コネクタ 269">
          <a:extLst>
            <a:ext uri="{FF2B5EF4-FFF2-40B4-BE49-F238E27FC236}">
              <a16:creationId xmlns:a16="http://schemas.microsoft.com/office/drawing/2014/main" id="{7BDA15DE-3250-4D51-9ED3-5956895DC76E}"/>
            </a:ext>
          </a:extLst>
        </xdr:cNvPr>
        <xdr:cNvCxnSpPr/>
      </xdr:nvCxnSpPr>
      <xdr:spPr>
        <a:xfrm flipV="1">
          <a:off x="6972300" y="14856258"/>
          <a:ext cx="8890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271" name="n_1aveValue【福祉施設】&#10;一人当たり面積">
          <a:extLst>
            <a:ext uri="{FF2B5EF4-FFF2-40B4-BE49-F238E27FC236}">
              <a16:creationId xmlns:a16="http://schemas.microsoft.com/office/drawing/2014/main" id="{6AFC923A-917D-483A-B54D-B815C51B7E6B}"/>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272" name="n_2aveValue【福祉施設】&#10;一人当たり面積">
          <a:extLst>
            <a:ext uri="{FF2B5EF4-FFF2-40B4-BE49-F238E27FC236}">
              <a16:creationId xmlns:a16="http://schemas.microsoft.com/office/drawing/2014/main" id="{E538E444-FC2F-406B-8610-3CCC8D5F3C4A}"/>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273" name="n_3aveValue【福祉施設】&#10;一人当たり面積">
          <a:extLst>
            <a:ext uri="{FF2B5EF4-FFF2-40B4-BE49-F238E27FC236}">
              <a16:creationId xmlns:a16="http://schemas.microsoft.com/office/drawing/2014/main" id="{2F050A68-4998-4A13-808F-605C97416312}"/>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274" name="n_4aveValue【福祉施設】&#10;一人当たり面積">
          <a:extLst>
            <a:ext uri="{FF2B5EF4-FFF2-40B4-BE49-F238E27FC236}">
              <a16:creationId xmlns:a16="http://schemas.microsoft.com/office/drawing/2014/main" id="{E808D72F-79D2-4BA5-8749-7ED94EFDF3E9}"/>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153370</xdr:rowOff>
    </xdr:from>
    <xdr:ext cx="469744" cy="259045"/>
    <xdr:sp macro="" textlink="">
      <xdr:nvSpPr>
        <xdr:cNvPr id="275" name="n_1mainValue【福祉施設】&#10;一人当たり面積">
          <a:extLst>
            <a:ext uri="{FF2B5EF4-FFF2-40B4-BE49-F238E27FC236}">
              <a16:creationId xmlns:a16="http://schemas.microsoft.com/office/drawing/2014/main" id="{D3CE3BBE-03E0-4028-82C6-F6CC87195563}"/>
            </a:ext>
          </a:extLst>
        </xdr:cNvPr>
        <xdr:cNvSpPr txBox="1"/>
      </xdr:nvSpPr>
      <xdr:spPr>
        <a:xfrm>
          <a:off x="9391727" y="1489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153446</xdr:rowOff>
    </xdr:from>
    <xdr:ext cx="469744" cy="259045"/>
    <xdr:sp macro="" textlink="">
      <xdr:nvSpPr>
        <xdr:cNvPr id="276" name="n_2mainValue【福祉施設】&#10;一人当たり面積">
          <a:extLst>
            <a:ext uri="{FF2B5EF4-FFF2-40B4-BE49-F238E27FC236}">
              <a16:creationId xmlns:a16="http://schemas.microsoft.com/office/drawing/2014/main" id="{1F7630D7-6D23-4CE4-8978-7D7B73EBC2B6}"/>
            </a:ext>
          </a:extLst>
        </xdr:cNvPr>
        <xdr:cNvSpPr txBox="1"/>
      </xdr:nvSpPr>
      <xdr:spPr>
        <a:xfrm>
          <a:off x="8515427" y="1489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153485</xdr:rowOff>
    </xdr:from>
    <xdr:ext cx="469744" cy="259045"/>
    <xdr:sp macro="" textlink="">
      <xdr:nvSpPr>
        <xdr:cNvPr id="277" name="n_3mainValue【福祉施設】&#10;一人当たり面積">
          <a:extLst>
            <a:ext uri="{FF2B5EF4-FFF2-40B4-BE49-F238E27FC236}">
              <a16:creationId xmlns:a16="http://schemas.microsoft.com/office/drawing/2014/main" id="{80530FCC-D9DF-4EF9-ADD8-EE5C108F56DB}"/>
            </a:ext>
          </a:extLst>
        </xdr:cNvPr>
        <xdr:cNvSpPr txBox="1"/>
      </xdr:nvSpPr>
      <xdr:spPr>
        <a:xfrm>
          <a:off x="7626427" y="1489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153560</xdr:rowOff>
    </xdr:from>
    <xdr:ext cx="469744" cy="259045"/>
    <xdr:sp macro="" textlink="">
      <xdr:nvSpPr>
        <xdr:cNvPr id="278" name="n_4mainValue【福祉施設】&#10;一人当たり面積">
          <a:extLst>
            <a:ext uri="{FF2B5EF4-FFF2-40B4-BE49-F238E27FC236}">
              <a16:creationId xmlns:a16="http://schemas.microsoft.com/office/drawing/2014/main" id="{3BFE1FA3-92A2-486E-93E3-2F61C68A8BF7}"/>
            </a:ext>
          </a:extLst>
        </xdr:cNvPr>
        <xdr:cNvSpPr txBox="1"/>
      </xdr:nvSpPr>
      <xdr:spPr>
        <a:xfrm>
          <a:off x="6737427" y="1489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497C8695-0E72-40B5-8884-83E63FB3CE1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E834AD18-B19A-476E-858F-89AD8441830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A1A2D53C-DE2E-4FB1-B31F-F1E407D01E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67E27AB1-3F9B-456C-90FA-A04639D792E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81BB41B6-0F53-4113-911A-7CFDD8CEC4C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7DD71B50-F00A-4B6F-A4E1-7C6EEA9A714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C2095FD9-5FD8-4566-9D22-E54CF3A045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33184163-8FCD-4088-821B-67455746D75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CF7C6438-B688-42DC-9DFF-E7807403D4E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BC0DDF00-6784-4AC2-8AA5-358C95541B8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9F362F50-C7CA-46FE-BA3D-CCA8458D32E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A14985BF-0A14-4EB9-8764-85A10627084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E388C5F4-0667-4966-8EFD-7A73EEB39D0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9408BD04-B3C3-42C2-9680-0746D3BFA03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4B61456E-FFD8-46E9-87D9-A87EC24A388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1D0EF078-C166-4A80-9E8E-836E49B7BBF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A99492CE-E1E0-4923-B0FF-554568CF4DE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2CAEF63D-E82B-49BE-B418-1445BD95C811}"/>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8AA53A6E-7F9B-4156-8B2C-DF2E96FE150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F2C0FC16-53AB-450E-BBD4-08A7B83C177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F6CD3ADC-00D7-41A4-B119-05DFFD07973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A6C750B0-1ACB-4433-9A92-D62126AA6BD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8D5CA004-3ECA-4E1F-B62C-7C7383E3744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A740CDD2-386C-4323-BF2E-31C292C0563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AA5FAB16-69C2-4BC6-970F-6A4E5FE980C6}"/>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71A0FB51-5AAD-45C1-956F-3C7D0703E30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7F659CFF-B30F-43DD-9729-85BAA0CD6F4E}"/>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03FF401C-B87D-4584-84EF-4664056D88C3}"/>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7" name="直線コネクタ 306">
          <a:extLst>
            <a:ext uri="{FF2B5EF4-FFF2-40B4-BE49-F238E27FC236}">
              <a16:creationId xmlns:a16="http://schemas.microsoft.com/office/drawing/2014/main" id="{FF927AE3-EE24-4B6D-8BEE-7C659D32FBD4}"/>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4D6FD19A-642A-49AF-B301-DC7794AD0DF8}"/>
            </a:ext>
          </a:extLst>
        </xdr:cNvPr>
        <xdr:cNvSpPr txBox="1"/>
      </xdr:nvSpPr>
      <xdr:spPr>
        <a:xfrm>
          <a:off x="4673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9" name="フローチャート: 判断 308">
          <a:extLst>
            <a:ext uri="{FF2B5EF4-FFF2-40B4-BE49-F238E27FC236}">
              <a16:creationId xmlns:a16="http://schemas.microsoft.com/office/drawing/2014/main" id="{558C42A0-2412-47FD-8C39-4765BF9D2367}"/>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10" name="フローチャート: 判断 309">
          <a:extLst>
            <a:ext uri="{FF2B5EF4-FFF2-40B4-BE49-F238E27FC236}">
              <a16:creationId xmlns:a16="http://schemas.microsoft.com/office/drawing/2014/main" id="{1EE9288F-351B-46A3-BC72-FDB52318C1AE}"/>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1" name="フローチャート: 判断 310">
          <a:extLst>
            <a:ext uri="{FF2B5EF4-FFF2-40B4-BE49-F238E27FC236}">
              <a16:creationId xmlns:a16="http://schemas.microsoft.com/office/drawing/2014/main" id="{23A5DC13-E45B-43CB-A887-AD52C20F68F2}"/>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2" name="フローチャート: 判断 311">
          <a:extLst>
            <a:ext uri="{FF2B5EF4-FFF2-40B4-BE49-F238E27FC236}">
              <a16:creationId xmlns:a16="http://schemas.microsoft.com/office/drawing/2014/main" id="{489EB550-4AAB-4844-B329-1C64B02E9F07}"/>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3" name="フローチャート: 判断 312">
          <a:extLst>
            <a:ext uri="{FF2B5EF4-FFF2-40B4-BE49-F238E27FC236}">
              <a16:creationId xmlns:a16="http://schemas.microsoft.com/office/drawing/2014/main" id="{D4EFF86A-5EB7-488A-87E8-B33CB124EF73}"/>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89465F20-9B6E-414B-B8E5-3F80D35E0D5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48F6A4BF-43F5-4215-BA04-3F4A581C280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DCB6392-827E-4BAD-9EF2-168E30D2EF2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FAA765F-5ADD-4E42-8FE2-493E1F12DF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4CB4D0F7-4B61-4BC8-B4C6-0811FB2CE09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50164</xdr:rowOff>
    </xdr:from>
    <xdr:to>
      <xdr:col>24</xdr:col>
      <xdr:colOff>114300</xdr:colOff>
      <xdr:row>105</xdr:row>
      <xdr:rowOff>151764</xdr:rowOff>
    </xdr:to>
    <xdr:sp macro="" textlink="">
      <xdr:nvSpPr>
        <xdr:cNvPr id="319" name="楕円 318">
          <a:extLst>
            <a:ext uri="{FF2B5EF4-FFF2-40B4-BE49-F238E27FC236}">
              <a16:creationId xmlns:a16="http://schemas.microsoft.com/office/drawing/2014/main" id="{7494BE12-4EE3-4FC1-971C-FCF9778D09AA}"/>
            </a:ext>
          </a:extLst>
        </xdr:cNvPr>
        <xdr:cNvSpPr/>
      </xdr:nvSpPr>
      <xdr:spPr>
        <a:xfrm>
          <a:off x="45847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28591</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B96ED46-E72F-428B-8ABC-E556CE8AAD04}"/>
            </a:ext>
          </a:extLst>
        </xdr:cNvPr>
        <xdr:cNvSpPr txBox="1"/>
      </xdr:nvSpPr>
      <xdr:spPr>
        <a:xfrm>
          <a:off x="4673600"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23495</xdr:rowOff>
    </xdr:from>
    <xdr:to>
      <xdr:col>20</xdr:col>
      <xdr:colOff>38100</xdr:colOff>
      <xdr:row>105</xdr:row>
      <xdr:rowOff>125095</xdr:rowOff>
    </xdr:to>
    <xdr:sp macro="" textlink="">
      <xdr:nvSpPr>
        <xdr:cNvPr id="321" name="楕円 320">
          <a:extLst>
            <a:ext uri="{FF2B5EF4-FFF2-40B4-BE49-F238E27FC236}">
              <a16:creationId xmlns:a16="http://schemas.microsoft.com/office/drawing/2014/main" id="{F48EAA61-41DE-44EC-B842-61407C7FD8F3}"/>
            </a:ext>
          </a:extLst>
        </xdr:cNvPr>
        <xdr:cNvSpPr/>
      </xdr:nvSpPr>
      <xdr:spPr>
        <a:xfrm>
          <a:off x="3746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74295</xdr:rowOff>
    </xdr:from>
    <xdr:to>
      <xdr:col>24</xdr:col>
      <xdr:colOff>63500</xdr:colOff>
      <xdr:row>105</xdr:row>
      <xdr:rowOff>100964</xdr:rowOff>
    </xdr:to>
    <xdr:cxnSp macro="">
      <xdr:nvCxnSpPr>
        <xdr:cNvPr id="322" name="直線コネクタ 321">
          <a:extLst>
            <a:ext uri="{FF2B5EF4-FFF2-40B4-BE49-F238E27FC236}">
              <a16:creationId xmlns:a16="http://schemas.microsoft.com/office/drawing/2014/main" id="{D1E217F4-7D5A-4D92-B262-31277540167E}"/>
            </a:ext>
          </a:extLst>
        </xdr:cNvPr>
        <xdr:cNvCxnSpPr/>
      </xdr:nvCxnSpPr>
      <xdr:spPr>
        <a:xfrm>
          <a:off x="3797300" y="1807654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6350</xdr:rowOff>
    </xdr:from>
    <xdr:to>
      <xdr:col>15</xdr:col>
      <xdr:colOff>101600</xdr:colOff>
      <xdr:row>105</xdr:row>
      <xdr:rowOff>107950</xdr:rowOff>
    </xdr:to>
    <xdr:sp macro="" textlink="">
      <xdr:nvSpPr>
        <xdr:cNvPr id="323" name="楕円 322">
          <a:extLst>
            <a:ext uri="{FF2B5EF4-FFF2-40B4-BE49-F238E27FC236}">
              <a16:creationId xmlns:a16="http://schemas.microsoft.com/office/drawing/2014/main" id="{E5C402BC-1426-4CEE-B46E-7F23464AF491}"/>
            </a:ext>
          </a:extLst>
        </xdr:cNvPr>
        <xdr:cNvSpPr/>
      </xdr:nvSpPr>
      <xdr:spPr>
        <a:xfrm>
          <a:off x="2857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57150</xdr:rowOff>
    </xdr:from>
    <xdr:to>
      <xdr:col>19</xdr:col>
      <xdr:colOff>177800</xdr:colOff>
      <xdr:row>105</xdr:row>
      <xdr:rowOff>74295</xdr:rowOff>
    </xdr:to>
    <xdr:cxnSp macro="">
      <xdr:nvCxnSpPr>
        <xdr:cNvPr id="324" name="直線コネクタ 323">
          <a:extLst>
            <a:ext uri="{FF2B5EF4-FFF2-40B4-BE49-F238E27FC236}">
              <a16:creationId xmlns:a16="http://schemas.microsoft.com/office/drawing/2014/main" id="{53D4D119-97DD-4EC8-B132-8D344012CCC5}"/>
            </a:ext>
          </a:extLst>
        </xdr:cNvPr>
        <xdr:cNvCxnSpPr/>
      </xdr:nvCxnSpPr>
      <xdr:spPr>
        <a:xfrm>
          <a:off x="2908300" y="180594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153036</xdr:rowOff>
    </xdr:from>
    <xdr:to>
      <xdr:col>10</xdr:col>
      <xdr:colOff>165100</xdr:colOff>
      <xdr:row>105</xdr:row>
      <xdr:rowOff>83186</xdr:rowOff>
    </xdr:to>
    <xdr:sp macro="" textlink="">
      <xdr:nvSpPr>
        <xdr:cNvPr id="325" name="楕円 324">
          <a:extLst>
            <a:ext uri="{FF2B5EF4-FFF2-40B4-BE49-F238E27FC236}">
              <a16:creationId xmlns:a16="http://schemas.microsoft.com/office/drawing/2014/main" id="{FA6AF2CF-310E-4C88-8DFC-BD9FE571FF54}"/>
            </a:ext>
          </a:extLst>
        </xdr:cNvPr>
        <xdr:cNvSpPr/>
      </xdr:nvSpPr>
      <xdr:spPr>
        <a:xfrm>
          <a:off x="1968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32386</xdr:rowOff>
    </xdr:from>
    <xdr:to>
      <xdr:col>15</xdr:col>
      <xdr:colOff>50800</xdr:colOff>
      <xdr:row>105</xdr:row>
      <xdr:rowOff>57150</xdr:rowOff>
    </xdr:to>
    <xdr:cxnSp macro="">
      <xdr:nvCxnSpPr>
        <xdr:cNvPr id="326" name="直線コネクタ 325">
          <a:extLst>
            <a:ext uri="{FF2B5EF4-FFF2-40B4-BE49-F238E27FC236}">
              <a16:creationId xmlns:a16="http://schemas.microsoft.com/office/drawing/2014/main" id="{2A9954B6-0C18-4A14-BD99-79875B7FD8E2}"/>
            </a:ext>
          </a:extLst>
        </xdr:cNvPr>
        <xdr:cNvCxnSpPr/>
      </xdr:nvCxnSpPr>
      <xdr:spPr>
        <a:xfrm>
          <a:off x="2019300" y="1803463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126364</xdr:rowOff>
    </xdr:from>
    <xdr:to>
      <xdr:col>6</xdr:col>
      <xdr:colOff>38100</xdr:colOff>
      <xdr:row>105</xdr:row>
      <xdr:rowOff>56514</xdr:rowOff>
    </xdr:to>
    <xdr:sp macro="" textlink="">
      <xdr:nvSpPr>
        <xdr:cNvPr id="327" name="楕円 326">
          <a:extLst>
            <a:ext uri="{FF2B5EF4-FFF2-40B4-BE49-F238E27FC236}">
              <a16:creationId xmlns:a16="http://schemas.microsoft.com/office/drawing/2014/main" id="{30CDA984-5072-4C1C-B7B2-74D76FE35C08}"/>
            </a:ext>
          </a:extLst>
        </xdr:cNvPr>
        <xdr:cNvSpPr/>
      </xdr:nvSpPr>
      <xdr:spPr>
        <a:xfrm>
          <a:off x="1079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5714</xdr:rowOff>
    </xdr:from>
    <xdr:to>
      <xdr:col>10</xdr:col>
      <xdr:colOff>114300</xdr:colOff>
      <xdr:row>105</xdr:row>
      <xdr:rowOff>32386</xdr:rowOff>
    </xdr:to>
    <xdr:cxnSp macro="">
      <xdr:nvCxnSpPr>
        <xdr:cNvPr id="328" name="直線コネクタ 327">
          <a:extLst>
            <a:ext uri="{FF2B5EF4-FFF2-40B4-BE49-F238E27FC236}">
              <a16:creationId xmlns:a16="http://schemas.microsoft.com/office/drawing/2014/main" id="{9F80D564-7A3B-4845-90B7-1C95F9D29165}"/>
            </a:ext>
          </a:extLst>
        </xdr:cNvPr>
        <xdr:cNvCxnSpPr/>
      </xdr:nvCxnSpPr>
      <xdr:spPr>
        <a:xfrm>
          <a:off x="1130300" y="180079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329" name="n_1aveValue【市民会館】&#10;有形固定資産減価償却率">
          <a:extLst>
            <a:ext uri="{FF2B5EF4-FFF2-40B4-BE49-F238E27FC236}">
              <a16:creationId xmlns:a16="http://schemas.microsoft.com/office/drawing/2014/main" id="{2735439B-2321-411E-9C7B-5CAE42AA22D4}"/>
            </a:ext>
          </a:extLst>
        </xdr:cNvPr>
        <xdr:cNvSpPr txBox="1"/>
      </xdr:nvSpPr>
      <xdr:spPr>
        <a:xfrm>
          <a:off x="3582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330" name="n_2aveValue【市民会館】&#10;有形固定資産減価償却率">
          <a:extLst>
            <a:ext uri="{FF2B5EF4-FFF2-40B4-BE49-F238E27FC236}">
              <a16:creationId xmlns:a16="http://schemas.microsoft.com/office/drawing/2014/main" id="{72F3D4FF-34C0-4FF6-B95E-5DEB16229790}"/>
            </a:ext>
          </a:extLst>
        </xdr:cNvPr>
        <xdr:cNvSpPr txBox="1"/>
      </xdr:nvSpPr>
      <xdr:spPr>
        <a:xfrm>
          <a:off x="2705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331" name="n_3aveValue【市民会館】&#10;有形固定資産減価償却率">
          <a:extLst>
            <a:ext uri="{FF2B5EF4-FFF2-40B4-BE49-F238E27FC236}">
              <a16:creationId xmlns:a16="http://schemas.microsoft.com/office/drawing/2014/main" id="{2AE8C9C1-D731-4BDA-835D-15D65504350F}"/>
            </a:ext>
          </a:extLst>
        </xdr:cNvPr>
        <xdr:cNvSpPr txBox="1"/>
      </xdr:nvSpPr>
      <xdr:spPr>
        <a:xfrm>
          <a:off x="1816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332" name="n_4aveValue【市民会館】&#10;有形固定資産減価償却率">
          <a:extLst>
            <a:ext uri="{FF2B5EF4-FFF2-40B4-BE49-F238E27FC236}">
              <a16:creationId xmlns:a16="http://schemas.microsoft.com/office/drawing/2014/main" id="{440B2B9D-1450-4B24-A4C7-FF41B55C4E71}"/>
            </a:ext>
          </a:extLst>
        </xdr:cNvPr>
        <xdr:cNvSpPr txBox="1"/>
      </xdr:nvSpPr>
      <xdr:spPr>
        <a:xfrm>
          <a:off x="927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116222</xdr:rowOff>
    </xdr:from>
    <xdr:ext cx="405111" cy="259045"/>
    <xdr:sp macro="" textlink="">
      <xdr:nvSpPr>
        <xdr:cNvPr id="333" name="n_1mainValue【市民会館】&#10;有形固定資産減価償却率">
          <a:extLst>
            <a:ext uri="{FF2B5EF4-FFF2-40B4-BE49-F238E27FC236}">
              <a16:creationId xmlns:a16="http://schemas.microsoft.com/office/drawing/2014/main" id="{55DE6A8B-D276-4809-ACCA-40A196D46C94}"/>
            </a:ext>
          </a:extLst>
        </xdr:cNvPr>
        <xdr:cNvSpPr txBox="1"/>
      </xdr:nvSpPr>
      <xdr:spPr>
        <a:xfrm>
          <a:off x="35820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99077</xdr:rowOff>
    </xdr:from>
    <xdr:ext cx="405111" cy="259045"/>
    <xdr:sp macro="" textlink="">
      <xdr:nvSpPr>
        <xdr:cNvPr id="334" name="n_2mainValue【市民会館】&#10;有形固定資産減価償却率">
          <a:extLst>
            <a:ext uri="{FF2B5EF4-FFF2-40B4-BE49-F238E27FC236}">
              <a16:creationId xmlns:a16="http://schemas.microsoft.com/office/drawing/2014/main" id="{ED9DE956-748D-482C-8A72-876FF754D076}"/>
            </a:ext>
          </a:extLst>
        </xdr:cNvPr>
        <xdr:cNvSpPr txBox="1"/>
      </xdr:nvSpPr>
      <xdr:spPr>
        <a:xfrm>
          <a:off x="27057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74313</xdr:rowOff>
    </xdr:from>
    <xdr:ext cx="405111" cy="259045"/>
    <xdr:sp macro="" textlink="">
      <xdr:nvSpPr>
        <xdr:cNvPr id="335" name="n_3mainValue【市民会館】&#10;有形固定資産減価償却率">
          <a:extLst>
            <a:ext uri="{FF2B5EF4-FFF2-40B4-BE49-F238E27FC236}">
              <a16:creationId xmlns:a16="http://schemas.microsoft.com/office/drawing/2014/main" id="{A0747BC3-E081-41D4-9450-71234910A849}"/>
            </a:ext>
          </a:extLst>
        </xdr:cNvPr>
        <xdr:cNvSpPr txBox="1"/>
      </xdr:nvSpPr>
      <xdr:spPr>
        <a:xfrm>
          <a:off x="1816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47641</xdr:rowOff>
    </xdr:from>
    <xdr:ext cx="405111" cy="259045"/>
    <xdr:sp macro="" textlink="">
      <xdr:nvSpPr>
        <xdr:cNvPr id="336" name="n_4mainValue【市民会館】&#10;有形固定資産減価償却率">
          <a:extLst>
            <a:ext uri="{FF2B5EF4-FFF2-40B4-BE49-F238E27FC236}">
              <a16:creationId xmlns:a16="http://schemas.microsoft.com/office/drawing/2014/main" id="{3D7E422C-91B4-4263-9E68-5B6BD5B6C414}"/>
            </a:ext>
          </a:extLst>
        </xdr:cNvPr>
        <xdr:cNvSpPr txBox="1"/>
      </xdr:nvSpPr>
      <xdr:spPr>
        <a:xfrm>
          <a:off x="927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5DA6EE-CE54-474F-B7A8-E7087761C4B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7FD71521-9D1C-4F7B-9728-54D1F03626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E5829DAF-579F-4F56-A7B7-E371902D005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47A6C163-FB55-467E-AEF6-2C8D51A4370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031943C-7FA2-4D8D-9B1F-9F43C27E23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A8662F75-CB72-4107-81A6-3D50237C330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E3CDA995-488A-4356-A722-98CA554ADCB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19344371-7482-40C2-81A1-A7FB7A71812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58261C17-6652-46CE-9650-B4B6EF93EA8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6F2A6777-7EF0-4AA4-A3B3-0BF82992CCE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3659BDC8-CB07-4102-BF57-ACBBCBFC9C5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29D12F49-EC42-4472-97F1-6B25FE3C564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5202E925-B0E3-42FB-AED9-F9DA6A8A054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50" name="テキスト ボックス 349">
          <a:extLst>
            <a:ext uri="{FF2B5EF4-FFF2-40B4-BE49-F238E27FC236}">
              <a16:creationId xmlns:a16="http://schemas.microsoft.com/office/drawing/2014/main" id="{114CEF62-ADB2-4FF3-B198-859C3D41D7D5}"/>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DE0D1F94-3B87-435B-8DE3-BDA7CE4B929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2" name="テキスト ボックス 351">
          <a:extLst>
            <a:ext uri="{FF2B5EF4-FFF2-40B4-BE49-F238E27FC236}">
              <a16:creationId xmlns:a16="http://schemas.microsoft.com/office/drawing/2014/main" id="{C6B970C0-0CF8-4C0D-A606-48C3AB59F6BF}"/>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6EB88C25-7B3B-47B6-8C63-0091BFD0B2E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4" name="テキスト ボックス 353">
          <a:extLst>
            <a:ext uri="{FF2B5EF4-FFF2-40B4-BE49-F238E27FC236}">
              <a16:creationId xmlns:a16="http://schemas.microsoft.com/office/drawing/2014/main" id="{034CC1F0-284B-4B06-A526-D6AF4BD6896A}"/>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8759166C-F58B-4730-890E-B2E819189DD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6" name="テキスト ボックス 355">
          <a:extLst>
            <a:ext uri="{FF2B5EF4-FFF2-40B4-BE49-F238E27FC236}">
              <a16:creationId xmlns:a16="http://schemas.microsoft.com/office/drawing/2014/main" id="{95DAF1BA-C689-42D7-AE52-34B1F4452DCF}"/>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3FA340C0-9E9B-437F-B982-4B09A8E95EF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8" name="テキスト ボックス 357">
          <a:extLst>
            <a:ext uri="{FF2B5EF4-FFF2-40B4-BE49-F238E27FC236}">
              <a16:creationId xmlns:a16="http://schemas.microsoft.com/office/drawing/2014/main" id="{318392A2-7D43-41A9-857B-2AD5FB3E100A}"/>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9FC992F1-5B0A-4F32-A1A3-73632994C52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60" name="直線コネクタ 359">
          <a:extLst>
            <a:ext uri="{FF2B5EF4-FFF2-40B4-BE49-F238E27FC236}">
              <a16:creationId xmlns:a16="http://schemas.microsoft.com/office/drawing/2014/main" id="{105F4FE7-A889-4BBB-9099-347A3A35B229}"/>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1" name="【市民会館】&#10;一人当たり面積最小値テキスト">
          <a:extLst>
            <a:ext uri="{FF2B5EF4-FFF2-40B4-BE49-F238E27FC236}">
              <a16:creationId xmlns:a16="http://schemas.microsoft.com/office/drawing/2014/main" id="{5D4F9493-1E9E-43ED-811C-10240250C7C7}"/>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2" name="直線コネクタ 361">
          <a:extLst>
            <a:ext uri="{FF2B5EF4-FFF2-40B4-BE49-F238E27FC236}">
              <a16:creationId xmlns:a16="http://schemas.microsoft.com/office/drawing/2014/main" id="{DBE9AB97-0398-4157-9E0B-774E5FA01053}"/>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3" name="【市民会館】&#10;一人当たり面積最大値テキスト">
          <a:extLst>
            <a:ext uri="{FF2B5EF4-FFF2-40B4-BE49-F238E27FC236}">
              <a16:creationId xmlns:a16="http://schemas.microsoft.com/office/drawing/2014/main" id="{1E7DB857-7BE1-4FF2-AD17-54F73AEA5231}"/>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4" name="直線コネクタ 363">
          <a:extLst>
            <a:ext uri="{FF2B5EF4-FFF2-40B4-BE49-F238E27FC236}">
              <a16:creationId xmlns:a16="http://schemas.microsoft.com/office/drawing/2014/main" id="{1254AEAE-3CF6-4AC8-BF94-F74518A60ECD}"/>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5" name="【市民会館】&#10;一人当たり面積平均値テキスト">
          <a:extLst>
            <a:ext uri="{FF2B5EF4-FFF2-40B4-BE49-F238E27FC236}">
              <a16:creationId xmlns:a16="http://schemas.microsoft.com/office/drawing/2014/main" id="{B39F7DEE-DC47-410B-B1D9-2CFDC03509F9}"/>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6" name="フローチャート: 判断 365">
          <a:extLst>
            <a:ext uri="{FF2B5EF4-FFF2-40B4-BE49-F238E27FC236}">
              <a16:creationId xmlns:a16="http://schemas.microsoft.com/office/drawing/2014/main" id="{10ED9BF1-1D27-47B9-B2A2-B7DD577D161A}"/>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7" name="フローチャート: 判断 366">
          <a:extLst>
            <a:ext uri="{FF2B5EF4-FFF2-40B4-BE49-F238E27FC236}">
              <a16:creationId xmlns:a16="http://schemas.microsoft.com/office/drawing/2014/main" id="{2AF0DDC9-5C62-4BCA-BCB8-7C94558799B4}"/>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8" name="フローチャート: 判断 367">
          <a:extLst>
            <a:ext uri="{FF2B5EF4-FFF2-40B4-BE49-F238E27FC236}">
              <a16:creationId xmlns:a16="http://schemas.microsoft.com/office/drawing/2014/main" id="{09C534A6-FF55-4AF1-B61A-C550EFDA402F}"/>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9" name="フローチャート: 判断 368">
          <a:extLst>
            <a:ext uri="{FF2B5EF4-FFF2-40B4-BE49-F238E27FC236}">
              <a16:creationId xmlns:a16="http://schemas.microsoft.com/office/drawing/2014/main" id="{704A0F95-5C45-4C51-B9B5-F268DBC97815}"/>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70" name="フローチャート: 判断 369">
          <a:extLst>
            <a:ext uri="{FF2B5EF4-FFF2-40B4-BE49-F238E27FC236}">
              <a16:creationId xmlns:a16="http://schemas.microsoft.com/office/drawing/2014/main" id="{1119A53F-7EDB-4A57-B100-973A58ADFEFE}"/>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F88ADD6-9C7D-439F-9B14-5303A13F5E8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F7FA10DF-4EFA-4DF3-AE43-90630A5C515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97243D0A-B3CA-42A7-AE4F-2AAF69C1346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A322DDE7-780D-48A3-94C2-207EBA18762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6944EFDD-E6D8-430B-A028-4DC704A9DC1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87598</xdr:rowOff>
    </xdr:from>
    <xdr:to>
      <xdr:col>55</xdr:col>
      <xdr:colOff>50800</xdr:colOff>
      <xdr:row>109</xdr:row>
      <xdr:rowOff>17748</xdr:rowOff>
    </xdr:to>
    <xdr:sp macro="" textlink="">
      <xdr:nvSpPr>
        <xdr:cNvPr id="376" name="楕円 375">
          <a:extLst>
            <a:ext uri="{FF2B5EF4-FFF2-40B4-BE49-F238E27FC236}">
              <a16:creationId xmlns:a16="http://schemas.microsoft.com/office/drawing/2014/main" id="{271178BE-8CBA-4775-A06B-9FD3103D0479}"/>
            </a:ext>
          </a:extLst>
        </xdr:cNvPr>
        <xdr:cNvSpPr/>
      </xdr:nvSpPr>
      <xdr:spPr>
        <a:xfrm>
          <a:off x="10426700" y="1860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2525</xdr:rowOff>
    </xdr:from>
    <xdr:ext cx="469744" cy="259045"/>
    <xdr:sp macro="" textlink="">
      <xdr:nvSpPr>
        <xdr:cNvPr id="377" name="【市民会館】&#10;一人当たり面積該当値テキスト">
          <a:extLst>
            <a:ext uri="{FF2B5EF4-FFF2-40B4-BE49-F238E27FC236}">
              <a16:creationId xmlns:a16="http://schemas.microsoft.com/office/drawing/2014/main" id="{91F0C656-FDBC-414A-8ADA-66F0EA679249}"/>
            </a:ext>
          </a:extLst>
        </xdr:cNvPr>
        <xdr:cNvSpPr txBox="1"/>
      </xdr:nvSpPr>
      <xdr:spPr>
        <a:xfrm>
          <a:off x="10515600" y="1851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87827</xdr:rowOff>
    </xdr:from>
    <xdr:to>
      <xdr:col>50</xdr:col>
      <xdr:colOff>165100</xdr:colOff>
      <xdr:row>109</xdr:row>
      <xdr:rowOff>17977</xdr:rowOff>
    </xdr:to>
    <xdr:sp macro="" textlink="">
      <xdr:nvSpPr>
        <xdr:cNvPr id="378" name="楕円 377">
          <a:extLst>
            <a:ext uri="{FF2B5EF4-FFF2-40B4-BE49-F238E27FC236}">
              <a16:creationId xmlns:a16="http://schemas.microsoft.com/office/drawing/2014/main" id="{72F9E908-A180-4568-ABF9-B647E861C94E}"/>
            </a:ext>
          </a:extLst>
        </xdr:cNvPr>
        <xdr:cNvSpPr/>
      </xdr:nvSpPr>
      <xdr:spPr>
        <a:xfrm>
          <a:off x="9588500" y="186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138398</xdr:rowOff>
    </xdr:from>
    <xdr:to>
      <xdr:col>55</xdr:col>
      <xdr:colOff>0</xdr:colOff>
      <xdr:row>108</xdr:row>
      <xdr:rowOff>138627</xdr:rowOff>
    </xdr:to>
    <xdr:cxnSp macro="">
      <xdr:nvCxnSpPr>
        <xdr:cNvPr id="379" name="直線コネクタ 378">
          <a:extLst>
            <a:ext uri="{FF2B5EF4-FFF2-40B4-BE49-F238E27FC236}">
              <a16:creationId xmlns:a16="http://schemas.microsoft.com/office/drawing/2014/main" id="{0EBDDE57-353D-4D76-9515-984D44D2F772}"/>
            </a:ext>
          </a:extLst>
        </xdr:cNvPr>
        <xdr:cNvCxnSpPr/>
      </xdr:nvCxnSpPr>
      <xdr:spPr>
        <a:xfrm flipV="1">
          <a:off x="9639300" y="18654998"/>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88094</xdr:rowOff>
    </xdr:from>
    <xdr:to>
      <xdr:col>46</xdr:col>
      <xdr:colOff>38100</xdr:colOff>
      <xdr:row>109</xdr:row>
      <xdr:rowOff>18244</xdr:rowOff>
    </xdr:to>
    <xdr:sp macro="" textlink="">
      <xdr:nvSpPr>
        <xdr:cNvPr id="380" name="楕円 379">
          <a:extLst>
            <a:ext uri="{FF2B5EF4-FFF2-40B4-BE49-F238E27FC236}">
              <a16:creationId xmlns:a16="http://schemas.microsoft.com/office/drawing/2014/main" id="{FA519FCE-10F3-4107-A7D4-0CC82DE74985}"/>
            </a:ext>
          </a:extLst>
        </xdr:cNvPr>
        <xdr:cNvSpPr/>
      </xdr:nvSpPr>
      <xdr:spPr>
        <a:xfrm>
          <a:off x="8699500" y="1860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138627</xdr:rowOff>
    </xdr:from>
    <xdr:to>
      <xdr:col>50</xdr:col>
      <xdr:colOff>114300</xdr:colOff>
      <xdr:row>108</xdr:row>
      <xdr:rowOff>138894</xdr:rowOff>
    </xdr:to>
    <xdr:cxnSp macro="">
      <xdr:nvCxnSpPr>
        <xdr:cNvPr id="381" name="直線コネクタ 380">
          <a:extLst>
            <a:ext uri="{FF2B5EF4-FFF2-40B4-BE49-F238E27FC236}">
              <a16:creationId xmlns:a16="http://schemas.microsoft.com/office/drawing/2014/main" id="{57A51B8F-46A0-4612-A0A9-FB2E23A440DF}"/>
            </a:ext>
          </a:extLst>
        </xdr:cNvPr>
        <xdr:cNvCxnSpPr/>
      </xdr:nvCxnSpPr>
      <xdr:spPr>
        <a:xfrm flipV="1">
          <a:off x="8750300" y="18655227"/>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88398</xdr:rowOff>
    </xdr:from>
    <xdr:to>
      <xdr:col>41</xdr:col>
      <xdr:colOff>101600</xdr:colOff>
      <xdr:row>109</xdr:row>
      <xdr:rowOff>18548</xdr:rowOff>
    </xdr:to>
    <xdr:sp macro="" textlink="">
      <xdr:nvSpPr>
        <xdr:cNvPr id="382" name="楕円 381">
          <a:extLst>
            <a:ext uri="{FF2B5EF4-FFF2-40B4-BE49-F238E27FC236}">
              <a16:creationId xmlns:a16="http://schemas.microsoft.com/office/drawing/2014/main" id="{36F80F70-698F-4A19-BE6C-EC1A84752808}"/>
            </a:ext>
          </a:extLst>
        </xdr:cNvPr>
        <xdr:cNvSpPr/>
      </xdr:nvSpPr>
      <xdr:spPr>
        <a:xfrm>
          <a:off x="7810500" y="1860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138894</xdr:rowOff>
    </xdr:from>
    <xdr:to>
      <xdr:col>45</xdr:col>
      <xdr:colOff>177800</xdr:colOff>
      <xdr:row>108</xdr:row>
      <xdr:rowOff>139198</xdr:rowOff>
    </xdr:to>
    <xdr:cxnSp macro="">
      <xdr:nvCxnSpPr>
        <xdr:cNvPr id="383" name="直線コネクタ 382">
          <a:extLst>
            <a:ext uri="{FF2B5EF4-FFF2-40B4-BE49-F238E27FC236}">
              <a16:creationId xmlns:a16="http://schemas.microsoft.com/office/drawing/2014/main" id="{7EE5A82F-F32D-45F7-B79F-806C8CBF1B59}"/>
            </a:ext>
          </a:extLst>
        </xdr:cNvPr>
        <xdr:cNvCxnSpPr/>
      </xdr:nvCxnSpPr>
      <xdr:spPr>
        <a:xfrm flipV="1">
          <a:off x="7861300" y="18655494"/>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88646</xdr:rowOff>
    </xdr:from>
    <xdr:to>
      <xdr:col>36</xdr:col>
      <xdr:colOff>165100</xdr:colOff>
      <xdr:row>109</xdr:row>
      <xdr:rowOff>18796</xdr:rowOff>
    </xdr:to>
    <xdr:sp macro="" textlink="">
      <xdr:nvSpPr>
        <xdr:cNvPr id="384" name="楕円 383">
          <a:extLst>
            <a:ext uri="{FF2B5EF4-FFF2-40B4-BE49-F238E27FC236}">
              <a16:creationId xmlns:a16="http://schemas.microsoft.com/office/drawing/2014/main" id="{F6BE3AD2-6246-41F2-9883-CF94DC6BA3F4}"/>
            </a:ext>
          </a:extLst>
        </xdr:cNvPr>
        <xdr:cNvSpPr/>
      </xdr:nvSpPr>
      <xdr:spPr>
        <a:xfrm>
          <a:off x="6921500" y="1860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139198</xdr:rowOff>
    </xdr:from>
    <xdr:to>
      <xdr:col>41</xdr:col>
      <xdr:colOff>50800</xdr:colOff>
      <xdr:row>108</xdr:row>
      <xdr:rowOff>139446</xdr:rowOff>
    </xdr:to>
    <xdr:cxnSp macro="">
      <xdr:nvCxnSpPr>
        <xdr:cNvPr id="385" name="直線コネクタ 384">
          <a:extLst>
            <a:ext uri="{FF2B5EF4-FFF2-40B4-BE49-F238E27FC236}">
              <a16:creationId xmlns:a16="http://schemas.microsoft.com/office/drawing/2014/main" id="{8419229B-B2DD-465B-8EE4-36F9EFAA4018}"/>
            </a:ext>
          </a:extLst>
        </xdr:cNvPr>
        <xdr:cNvCxnSpPr/>
      </xdr:nvCxnSpPr>
      <xdr:spPr>
        <a:xfrm flipV="1">
          <a:off x="6972300" y="18655798"/>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386" name="n_1aveValue【市民会館】&#10;一人当たり面積">
          <a:extLst>
            <a:ext uri="{FF2B5EF4-FFF2-40B4-BE49-F238E27FC236}">
              <a16:creationId xmlns:a16="http://schemas.microsoft.com/office/drawing/2014/main" id="{7A639E30-81EC-4408-9C7A-370B9BE4C323}"/>
            </a:ext>
          </a:extLst>
        </xdr:cNvPr>
        <xdr:cNvSpPr txBox="1"/>
      </xdr:nvSpPr>
      <xdr:spPr>
        <a:xfrm>
          <a:off x="9391727" y="187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387" name="n_2aveValue【市民会館】&#10;一人当たり面積">
          <a:extLst>
            <a:ext uri="{FF2B5EF4-FFF2-40B4-BE49-F238E27FC236}">
              <a16:creationId xmlns:a16="http://schemas.microsoft.com/office/drawing/2014/main" id="{8E4F6DD1-0432-4F16-AF7A-A1989396CB75}"/>
            </a:ext>
          </a:extLst>
        </xdr:cNvPr>
        <xdr:cNvSpPr txBox="1"/>
      </xdr:nvSpPr>
      <xdr:spPr>
        <a:xfrm>
          <a:off x="8515427" y="1870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388" name="n_3aveValue【市民会館】&#10;一人当たり面積">
          <a:extLst>
            <a:ext uri="{FF2B5EF4-FFF2-40B4-BE49-F238E27FC236}">
              <a16:creationId xmlns:a16="http://schemas.microsoft.com/office/drawing/2014/main" id="{A305645F-E884-44BA-BCB2-B10FC3A61C72}"/>
            </a:ext>
          </a:extLst>
        </xdr:cNvPr>
        <xdr:cNvSpPr txBox="1"/>
      </xdr:nvSpPr>
      <xdr:spPr>
        <a:xfrm>
          <a:off x="7626427" y="1870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389" name="n_4aveValue【市民会館】&#10;一人当たり面積">
          <a:extLst>
            <a:ext uri="{FF2B5EF4-FFF2-40B4-BE49-F238E27FC236}">
              <a16:creationId xmlns:a16="http://schemas.microsoft.com/office/drawing/2014/main" id="{1D6FDE4E-F94E-4489-9962-41B47AA17521}"/>
            </a:ext>
          </a:extLst>
        </xdr:cNvPr>
        <xdr:cNvSpPr txBox="1"/>
      </xdr:nvSpPr>
      <xdr:spPr>
        <a:xfrm>
          <a:off x="6737427" y="1870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34504</xdr:rowOff>
    </xdr:from>
    <xdr:ext cx="469744" cy="259045"/>
    <xdr:sp macro="" textlink="">
      <xdr:nvSpPr>
        <xdr:cNvPr id="390" name="n_1mainValue【市民会館】&#10;一人当たり面積">
          <a:extLst>
            <a:ext uri="{FF2B5EF4-FFF2-40B4-BE49-F238E27FC236}">
              <a16:creationId xmlns:a16="http://schemas.microsoft.com/office/drawing/2014/main" id="{B148E4B1-5686-4983-8332-FFDD841FFEF1}"/>
            </a:ext>
          </a:extLst>
        </xdr:cNvPr>
        <xdr:cNvSpPr txBox="1"/>
      </xdr:nvSpPr>
      <xdr:spPr>
        <a:xfrm>
          <a:off x="9391727" y="183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34771</xdr:rowOff>
    </xdr:from>
    <xdr:ext cx="469744" cy="259045"/>
    <xdr:sp macro="" textlink="">
      <xdr:nvSpPr>
        <xdr:cNvPr id="391" name="n_2mainValue【市民会館】&#10;一人当たり面積">
          <a:extLst>
            <a:ext uri="{FF2B5EF4-FFF2-40B4-BE49-F238E27FC236}">
              <a16:creationId xmlns:a16="http://schemas.microsoft.com/office/drawing/2014/main" id="{F9DF0742-1F26-4DD2-8E3E-AB20DB084362}"/>
            </a:ext>
          </a:extLst>
        </xdr:cNvPr>
        <xdr:cNvSpPr txBox="1"/>
      </xdr:nvSpPr>
      <xdr:spPr>
        <a:xfrm>
          <a:off x="8515427" y="1837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35075</xdr:rowOff>
    </xdr:from>
    <xdr:ext cx="469744" cy="259045"/>
    <xdr:sp macro="" textlink="">
      <xdr:nvSpPr>
        <xdr:cNvPr id="392" name="n_3mainValue【市民会館】&#10;一人当たり面積">
          <a:extLst>
            <a:ext uri="{FF2B5EF4-FFF2-40B4-BE49-F238E27FC236}">
              <a16:creationId xmlns:a16="http://schemas.microsoft.com/office/drawing/2014/main" id="{95A8F746-16A1-46C7-9EE1-E245BB8B014C}"/>
            </a:ext>
          </a:extLst>
        </xdr:cNvPr>
        <xdr:cNvSpPr txBox="1"/>
      </xdr:nvSpPr>
      <xdr:spPr>
        <a:xfrm>
          <a:off x="7626427" y="1838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35323</xdr:rowOff>
    </xdr:from>
    <xdr:ext cx="469744" cy="259045"/>
    <xdr:sp macro="" textlink="">
      <xdr:nvSpPr>
        <xdr:cNvPr id="393" name="n_4mainValue【市民会館】&#10;一人当たり面積">
          <a:extLst>
            <a:ext uri="{FF2B5EF4-FFF2-40B4-BE49-F238E27FC236}">
              <a16:creationId xmlns:a16="http://schemas.microsoft.com/office/drawing/2014/main" id="{C8B31A0E-C062-4FC5-95D0-4ABE8C8723EF}"/>
            </a:ext>
          </a:extLst>
        </xdr:cNvPr>
        <xdr:cNvSpPr txBox="1"/>
      </xdr:nvSpPr>
      <xdr:spPr>
        <a:xfrm>
          <a:off x="6737427" y="1838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332E24E-1565-4101-B220-6521ED6029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9403B2F-8295-4C07-B5FB-23BAD53627E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936CF98-C4E7-487D-9D90-3E46A607312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ED0B205E-FE93-4941-A7F0-565D8EB3346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6587FC5-1F65-49C3-9E99-1C5E7D8B094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AFDC243-46D6-4A71-90A4-8A5C4A48EAB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99B814F-7C69-42EC-B8E8-72C8779AA8A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AA29C6B-9193-4B9E-A6FC-D21B9497323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6322BC33-95DF-4792-93DA-59059C2AA0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FE2FE9E8-B1FF-4EF4-90A3-7ECCA210F0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7B4F47C0-BC3A-4C12-83AD-97AC232FECA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BB95B870-86BA-421A-B9B5-0C1ADA2BD8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0AEB2095-AFAB-4DFD-8E25-C6BC39B90D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70ED7022-52FB-4191-9BB7-96402C84C96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46AFBD57-4AA0-4422-A226-E30204D62F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E6169E50-D8C2-4C06-87DA-F3F28596715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4849D384-EB95-423A-8779-DBC2B95817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28BA9164-EEBA-419F-8E0A-5E2AFEA985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56FF24F0-9679-4072-AA0F-01E136265F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DA62802B-176E-45AF-AEDA-062536A055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E71AF855-F254-4691-8936-F99544ACD13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7C356205-93D8-454E-B14E-34C0EED6EB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60A18D2A-833A-4B73-8832-E653758BEA8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1FDA4F9-5F26-45A2-89EA-E3DF2F8F104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F3E25C97-42AD-4D66-AB84-1223FF1194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7EFDECBE-A616-4B29-9033-52A6C8DEE4A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7F8A7F58-9729-43C3-8BB2-1838B95600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C03D67BD-4EE0-40A6-AC54-9BCC281FBC8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46584A9B-0E25-4A4E-9EFD-01EF63DD7B5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CED6E416-C92F-423B-AE2D-1E5E343FD5C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7E89BCF1-A516-409B-A3CE-F3135059461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E4C46EC4-D4A5-4E4F-854F-B9A85093AC0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47FB3369-DF17-4A1B-866E-A915F3D1D17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94296421-BE0B-47C6-A382-6BEF455A67B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7FDCA0CE-C469-463C-8AF5-C15E8743036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6D37D881-E61D-4E67-B801-E717F546019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A974BAE6-5B2E-4174-9484-903C61EA955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9F18BEB3-0A70-49D7-9791-AF024F99C8D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162C1E58-94EC-4976-BBE1-E64EEAD572B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BCC4B8CE-3006-4336-BF7C-A64077B8174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A6FC6F6-3AEE-424F-B08F-775C5A81B99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B173D2A1-3EC5-4E50-A3E3-F2DCD5585BC1}"/>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7DEDFE1F-B0AB-4B65-8DC8-A391930F51F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7D3C6E24-A30A-48E2-BDF5-8A42367A1FB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DD397FA9-C1B1-4178-95C1-1E60D5191D79}"/>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9" name="直線コネクタ 438">
          <a:extLst>
            <a:ext uri="{FF2B5EF4-FFF2-40B4-BE49-F238E27FC236}">
              <a16:creationId xmlns:a16="http://schemas.microsoft.com/office/drawing/2014/main" id="{F8CFA6E8-E854-4E32-A07A-7163645087DC}"/>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66A82516-9A5B-48F5-902A-B3F58101EEC1}"/>
            </a:ext>
          </a:extLst>
        </xdr:cNvPr>
        <xdr:cNvSpPr txBox="1"/>
      </xdr:nvSpPr>
      <xdr:spPr>
        <a:xfrm>
          <a:off x="16357600" y="1023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1" name="フローチャート: 判断 440">
          <a:extLst>
            <a:ext uri="{FF2B5EF4-FFF2-40B4-BE49-F238E27FC236}">
              <a16:creationId xmlns:a16="http://schemas.microsoft.com/office/drawing/2014/main" id="{5C1B7000-2C5C-4C82-A92E-9C7B047E06AC}"/>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2" name="フローチャート: 判断 441">
          <a:extLst>
            <a:ext uri="{FF2B5EF4-FFF2-40B4-BE49-F238E27FC236}">
              <a16:creationId xmlns:a16="http://schemas.microsoft.com/office/drawing/2014/main" id="{6ECCD276-D5D2-40CF-A6DC-E2EF2E259581}"/>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3" name="フローチャート: 判断 442">
          <a:extLst>
            <a:ext uri="{FF2B5EF4-FFF2-40B4-BE49-F238E27FC236}">
              <a16:creationId xmlns:a16="http://schemas.microsoft.com/office/drawing/2014/main" id="{426CD322-9859-4E4F-ADF7-86A8A24C51AB}"/>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4" name="フローチャート: 判断 443">
          <a:extLst>
            <a:ext uri="{FF2B5EF4-FFF2-40B4-BE49-F238E27FC236}">
              <a16:creationId xmlns:a16="http://schemas.microsoft.com/office/drawing/2014/main" id="{24091752-DD23-4C32-AC26-C3876A779F32}"/>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5" name="フローチャート: 判断 444">
          <a:extLst>
            <a:ext uri="{FF2B5EF4-FFF2-40B4-BE49-F238E27FC236}">
              <a16:creationId xmlns:a16="http://schemas.microsoft.com/office/drawing/2014/main" id="{B79FD86F-77D6-4CF7-92E2-AB72523B4A37}"/>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4FA0D48-B10D-4071-B414-BB3EC9A01A3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810DE26-D018-4CB8-8111-326E4D3DECD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A2BE583-541B-479F-814F-B479B5367D5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2D06F284-8CBD-4B59-8E0A-F158AFE8CE6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DE6046F-5920-4790-8D44-3EFF5AEAF9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21046</xdr:rowOff>
    </xdr:from>
    <xdr:to>
      <xdr:col>85</xdr:col>
      <xdr:colOff>177800</xdr:colOff>
      <xdr:row>59</xdr:row>
      <xdr:rowOff>122646</xdr:rowOff>
    </xdr:to>
    <xdr:sp macro="" textlink="">
      <xdr:nvSpPr>
        <xdr:cNvPr id="451" name="楕円 450">
          <a:extLst>
            <a:ext uri="{FF2B5EF4-FFF2-40B4-BE49-F238E27FC236}">
              <a16:creationId xmlns:a16="http://schemas.microsoft.com/office/drawing/2014/main" id="{F580B2E5-2251-40D1-8AC1-67F0FC75E52A}"/>
            </a:ext>
          </a:extLst>
        </xdr:cNvPr>
        <xdr:cNvSpPr/>
      </xdr:nvSpPr>
      <xdr:spPr>
        <a:xfrm>
          <a:off x="16268700" y="101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43923</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2E138DC0-614F-4B34-B873-E371AA319217}"/>
            </a:ext>
          </a:extLst>
        </xdr:cNvPr>
        <xdr:cNvSpPr txBox="1"/>
      </xdr:nvSpPr>
      <xdr:spPr>
        <a:xfrm>
          <a:off x="16357600" y="998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158206</xdr:rowOff>
    </xdr:from>
    <xdr:to>
      <xdr:col>81</xdr:col>
      <xdr:colOff>101600</xdr:colOff>
      <xdr:row>59</xdr:row>
      <xdr:rowOff>88356</xdr:rowOff>
    </xdr:to>
    <xdr:sp macro="" textlink="">
      <xdr:nvSpPr>
        <xdr:cNvPr id="453" name="楕円 452">
          <a:extLst>
            <a:ext uri="{FF2B5EF4-FFF2-40B4-BE49-F238E27FC236}">
              <a16:creationId xmlns:a16="http://schemas.microsoft.com/office/drawing/2014/main" id="{2A745768-27AC-4932-9DAF-63012F55D498}"/>
            </a:ext>
          </a:extLst>
        </xdr:cNvPr>
        <xdr:cNvSpPr/>
      </xdr:nvSpPr>
      <xdr:spPr>
        <a:xfrm>
          <a:off x="154305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37556</xdr:rowOff>
    </xdr:from>
    <xdr:to>
      <xdr:col>85</xdr:col>
      <xdr:colOff>127000</xdr:colOff>
      <xdr:row>59</xdr:row>
      <xdr:rowOff>71846</xdr:rowOff>
    </xdr:to>
    <xdr:cxnSp macro="">
      <xdr:nvCxnSpPr>
        <xdr:cNvPr id="454" name="直線コネクタ 453">
          <a:extLst>
            <a:ext uri="{FF2B5EF4-FFF2-40B4-BE49-F238E27FC236}">
              <a16:creationId xmlns:a16="http://schemas.microsoft.com/office/drawing/2014/main" id="{D26649F5-9109-43AB-8BF5-60C96BF6A7A3}"/>
            </a:ext>
          </a:extLst>
        </xdr:cNvPr>
        <xdr:cNvCxnSpPr/>
      </xdr:nvCxnSpPr>
      <xdr:spPr>
        <a:xfrm>
          <a:off x="15481300" y="1015310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127181</xdr:rowOff>
    </xdr:from>
    <xdr:to>
      <xdr:col>76</xdr:col>
      <xdr:colOff>165100</xdr:colOff>
      <xdr:row>59</xdr:row>
      <xdr:rowOff>57331</xdr:rowOff>
    </xdr:to>
    <xdr:sp macro="" textlink="">
      <xdr:nvSpPr>
        <xdr:cNvPr id="455" name="楕円 454">
          <a:extLst>
            <a:ext uri="{FF2B5EF4-FFF2-40B4-BE49-F238E27FC236}">
              <a16:creationId xmlns:a16="http://schemas.microsoft.com/office/drawing/2014/main" id="{0F091E99-A2E6-463C-9EC2-AD59B0910529}"/>
            </a:ext>
          </a:extLst>
        </xdr:cNvPr>
        <xdr:cNvSpPr/>
      </xdr:nvSpPr>
      <xdr:spPr>
        <a:xfrm>
          <a:off x="14541500" y="1007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6531</xdr:rowOff>
    </xdr:from>
    <xdr:to>
      <xdr:col>81</xdr:col>
      <xdr:colOff>50800</xdr:colOff>
      <xdr:row>59</xdr:row>
      <xdr:rowOff>37556</xdr:rowOff>
    </xdr:to>
    <xdr:cxnSp macro="">
      <xdr:nvCxnSpPr>
        <xdr:cNvPr id="456" name="直線コネクタ 455">
          <a:extLst>
            <a:ext uri="{FF2B5EF4-FFF2-40B4-BE49-F238E27FC236}">
              <a16:creationId xmlns:a16="http://schemas.microsoft.com/office/drawing/2014/main" id="{307733EB-7474-45BF-9DB8-50A3EDC80F1A}"/>
            </a:ext>
          </a:extLst>
        </xdr:cNvPr>
        <xdr:cNvCxnSpPr/>
      </xdr:nvCxnSpPr>
      <xdr:spPr>
        <a:xfrm>
          <a:off x="14592300" y="101220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97790</xdr:rowOff>
    </xdr:from>
    <xdr:to>
      <xdr:col>72</xdr:col>
      <xdr:colOff>38100</xdr:colOff>
      <xdr:row>59</xdr:row>
      <xdr:rowOff>27940</xdr:rowOff>
    </xdr:to>
    <xdr:sp macro="" textlink="">
      <xdr:nvSpPr>
        <xdr:cNvPr id="457" name="楕円 456">
          <a:extLst>
            <a:ext uri="{FF2B5EF4-FFF2-40B4-BE49-F238E27FC236}">
              <a16:creationId xmlns:a16="http://schemas.microsoft.com/office/drawing/2014/main" id="{0E5DA465-0277-4CE6-9A87-F029395C7306}"/>
            </a:ext>
          </a:extLst>
        </xdr:cNvPr>
        <xdr:cNvSpPr/>
      </xdr:nvSpPr>
      <xdr:spPr>
        <a:xfrm>
          <a:off x="13652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148590</xdr:rowOff>
    </xdr:from>
    <xdr:to>
      <xdr:col>76</xdr:col>
      <xdr:colOff>114300</xdr:colOff>
      <xdr:row>59</xdr:row>
      <xdr:rowOff>6531</xdr:rowOff>
    </xdr:to>
    <xdr:cxnSp macro="">
      <xdr:nvCxnSpPr>
        <xdr:cNvPr id="458" name="直線コネクタ 457">
          <a:extLst>
            <a:ext uri="{FF2B5EF4-FFF2-40B4-BE49-F238E27FC236}">
              <a16:creationId xmlns:a16="http://schemas.microsoft.com/office/drawing/2014/main" id="{B34B1DBB-DF19-4598-839E-003B352DB06D}"/>
            </a:ext>
          </a:extLst>
        </xdr:cNvPr>
        <xdr:cNvCxnSpPr/>
      </xdr:nvCxnSpPr>
      <xdr:spPr>
        <a:xfrm>
          <a:off x="13703300" y="1009269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63500</xdr:rowOff>
    </xdr:from>
    <xdr:to>
      <xdr:col>67</xdr:col>
      <xdr:colOff>101600</xdr:colOff>
      <xdr:row>58</xdr:row>
      <xdr:rowOff>165100</xdr:rowOff>
    </xdr:to>
    <xdr:sp macro="" textlink="">
      <xdr:nvSpPr>
        <xdr:cNvPr id="459" name="楕円 458">
          <a:extLst>
            <a:ext uri="{FF2B5EF4-FFF2-40B4-BE49-F238E27FC236}">
              <a16:creationId xmlns:a16="http://schemas.microsoft.com/office/drawing/2014/main" id="{8353EEF6-ABB6-4357-929E-7A1EC700813C}"/>
            </a:ext>
          </a:extLst>
        </xdr:cNvPr>
        <xdr:cNvSpPr/>
      </xdr:nvSpPr>
      <xdr:spPr>
        <a:xfrm>
          <a:off x="12763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114300</xdr:rowOff>
    </xdr:from>
    <xdr:to>
      <xdr:col>71</xdr:col>
      <xdr:colOff>177800</xdr:colOff>
      <xdr:row>58</xdr:row>
      <xdr:rowOff>148590</xdr:rowOff>
    </xdr:to>
    <xdr:cxnSp macro="">
      <xdr:nvCxnSpPr>
        <xdr:cNvPr id="460" name="直線コネクタ 459">
          <a:extLst>
            <a:ext uri="{FF2B5EF4-FFF2-40B4-BE49-F238E27FC236}">
              <a16:creationId xmlns:a16="http://schemas.microsoft.com/office/drawing/2014/main" id="{4EB5B989-922B-4A75-B1AE-2A9BA8A139FE}"/>
            </a:ext>
          </a:extLst>
        </xdr:cNvPr>
        <xdr:cNvCxnSpPr/>
      </xdr:nvCxnSpPr>
      <xdr:spPr>
        <a:xfrm>
          <a:off x="12814300" y="100584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61521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D65CC2B8-0FC2-449C-9E7B-F2E654CABD3F}"/>
            </a:ext>
          </a:extLst>
        </xdr:cNvPr>
        <xdr:cNvSpPr txBox="1"/>
      </xdr:nvSpPr>
      <xdr:spPr>
        <a:xfrm>
          <a:off x="15266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9270</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AD4A41C0-A23F-4197-93E0-4230A5960F95}"/>
            </a:ext>
          </a:extLst>
        </xdr:cNvPr>
        <xdr:cNvSpPr txBox="1"/>
      </xdr:nvSpPr>
      <xdr:spPr>
        <a:xfrm>
          <a:off x="14389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89FC89D6-AFD9-4A25-A947-8EB24FF5E735}"/>
            </a:ext>
          </a:extLst>
        </xdr:cNvPr>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AE316F84-9944-4ADB-B6E0-606A9DD04A20}"/>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104883</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9E7C181D-FB82-4D2D-BB7A-80D4C89C37B9}"/>
            </a:ext>
          </a:extLst>
        </xdr:cNvPr>
        <xdr:cNvSpPr txBox="1"/>
      </xdr:nvSpPr>
      <xdr:spPr>
        <a:xfrm>
          <a:off x="15266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73858</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30A00D71-2369-47C2-AF6C-037AB4A2826B}"/>
            </a:ext>
          </a:extLst>
        </xdr:cNvPr>
        <xdr:cNvSpPr txBox="1"/>
      </xdr:nvSpPr>
      <xdr:spPr>
        <a:xfrm>
          <a:off x="14389744" y="984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FD02C28C-6916-45DF-B939-53B567B246AB}"/>
            </a:ext>
          </a:extLst>
        </xdr:cNvPr>
        <xdr:cNvSpPr txBox="1"/>
      </xdr:nvSpPr>
      <xdr:spPr>
        <a:xfrm>
          <a:off x="13500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10177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7868FF40-0BE5-4FA5-BEB1-73BD78DE03BC}"/>
            </a:ext>
          </a:extLst>
        </xdr:cNvPr>
        <xdr:cNvSpPr txBox="1"/>
      </xdr:nvSpPr>
      <xdr:spPr>
        <a:xfrm>
          <a:off x="12611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8F59D6D9-5CDD-44BC-A0B2-D0390ACE92C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3CCA8DE3-1717-42D8-893F-77390A986DD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99FB0F5C-F28E-4866-BD47-17B1E8E6BAB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62CE4196-F821-4705-AD1B-7B316D316B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9628F608-96D5-489E-83F7-B527460B672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73EE2240-524B-4D35-AB31-C80E7822EF2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D10A97F2-E38F-4ACC-BAAE-D199F961E4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1C907F39-76C9-4306-8E1B-9AA7A810100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138ABF21-269F-4920-9F3F-50ED6ED181D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8572A164-DC54-421A-AF93-AAA33AD8E6F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8CF6CE96-0D43-44EC-8EA5-9116923A49B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39F01BC6-9A0A-4362-A34C-7DB0ACA3DD0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84D579E1-DBA3-4A19-9F46-70E68A88EE3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91F5BA61-DD21-4C6C-A407-C91A0F559FF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F1D0F996-2516-4F7A-9DDF-7904878C889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81D27F5D-0A30-447D-A2A7-0209D1BC878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037996D4-8966-4D38-92AC-97635C2C7FC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538166C5-DAF4-4CAE-B9BC-3305C6D224D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A3C89050-38ED-4B0F-8444-4CA8D0CD63E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3C1EFBFF-8FEE-48F9-AC1A-194349F2EE7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80824634-9DCC-4987-8CDB-F0ECF213570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4FD28379-1E5D-44C5-81A2-9008D247E88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0F5065FE-8C34-4CA9-8885-AB6A6D041D5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3E4960F3-0A1E-4C01-B90A-76A403E69A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34442BA2-96C5-4A75-BDA7-31166407321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4" name="直線コネクタ 493">
          <a:extLst>
            <a:ext uri="{FF2B5EF4-FFF2-40B4-BE49-F238E27FC236}">
              <a16:creationId xmlns:a16="http://schemas.microsoft.com/office/drawing/2014/main" id="{75652AA8-8D80-4B39-982D-C10A787EFCC4}"/>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C4F19599-B33B-4762-B9C1-D5E05B1D815C}"/>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6" name="直線コネクタ 495">
          <a:extLst>
            <a:ext uri="{FF2B5EF4-FFF2-40B4-BE49-F238E27FC236}">
              <a16:creationId xmlns:a16="http://schemas.microsoft.com/office/drawing/2014/main" id="{7FF429DC-3DA4-4EF9-AC4D-59A2746BF841}"/>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3BBBC5D5-DF0A-45C1-AA14-BCB5D044DDFF}"/>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8" name="直線コネクタ 497">
          <a:extLst>
            <a:ext uri="{FF2B5EF4-FFF2-40B4-BE49-F238E27FC236}">
              <a16:creationId xmlns:a16="http://schemas.microsoft.com/office/drawing/2014/main" id="{8B3D8B29-B792-4A92-A288-C60C8A6BCE38}"/>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672F2E47-FF0C-4117-A5CB-2A84BDB719D6}"/>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00" name="フローチャート: 判断 499">
          <a:extLst>
            <a:ext uri="{FF2B5EF4-FFF2-40B4-BE49-F238E27FC236}">
              <a16:creationId xmlns:a16="http://schemas.microsoft.com/office/drawing/2014/main" id="{887A8867-E572-48C5-8BDE-FF04BAA4F056}"/>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1" name="フローチャート: 判断 500">
          <a:extLst>
            <a:ext uri="{FF2B5EF4-FFF2-40B4-BE49-F238E27FC236}">
              <a16:creationId xmlns:a16="http://schemas.microsoft.com/office/drawing/2014/main" id="{F1AF3DAB-1EFE-40FE-A7C7-BD78D61C46BF}"/>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2" name="フローチャート: 判断 501">
          <a:extLst>
            <a:ext uri="{FF2B5EF4-FFF2-40B4-BE49-F238E27FC236}">
              <a16:creationId xmlns:a16="http://schemas.microsoft.com/office/drawing/2014/main" id="{13588F43-C7D7-4834-8E56-9970DB373E62}"/>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3" name="フローチャート: 判断 502">
          <a:extLst>
            <a:ext uri="{FF2B5EF4-FFF2-40B4-BE49-F238E27FC236}">
              <a16:creationId xmlns:a16="http://schemas.microsoft.com/office/drawing/2014/main" id="{F68EDBF6-26E2-465D-9879-2A32DD903BD9}"/>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4" name="フローチャート: 判断 503">
          <a:extLst>
            <a:ext uri="{FF2B5EF4-FFF2-40B4-BE49-F238E27FC236}">
              <a16:creationId xmlns:a16="http://schemas.microsoft.com/office/drawing/2014/main" id="{7E04E005-3828-4426-8D61-46D0CABCF312}"/>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37DCF99-24BB-45F6-B1E7-9F6E7B41470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DF3CE5D-043F-4932-8256-0686256287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D3C560FA-E816-4B5E-BBD0-3ADD6CCF33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549306C-231F-4537-A8B2-02547109E4D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5DABDF99-E196-467B-B0B2-13084BF7A88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81462</xdr:rowOff>
    </xdr:from>
    <xdr:to>
      <xdr:col>116</xdr:col>
      <xdr:colOff>114300</xdr:colOff>
      <xdr:row>58</xdr:row>
      <xdr:rowOff>11612</xdr:rowOff>
    </xdr:to>
    <xdr:sp macro="" textlink="">
      <xdr:nvSpPr>
        <xdr:cNvPr id="510" name="楕円 509">
          <a:extLst>
            <a:ext uri="{FF2B5EF4-FFF2-40B4-BE49-F238E27FC236}">
              <a16:creationId xmlns:a16="http://schemas.microsoft.com/office/drawing/2014/main" id="{03E92EB7-241B-4A40-9A0D-B61DB7429127}"/>
            </a:ext>
          </a:extLst>
        </xdr:cNvPr>
        <xdr:cNvSpPr/>
      </xdr:nvSpPr>
      <xdr:spPr>
        <a:xfrm>
          <a:off x="22110700" y="985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104339</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5D0F6A6E-6357-4B1D-B579-63D3BC57C124}"/>
            </a:ext>
          </a:extLst>
        </xdr:cNvPr>
        <xdr:cNvSpPr txBox="1"/>
      </xdr:nvSpPr>
      <xdr:spPr>
        <a:xfrm>
          <a:off x="22199600" y="970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101056</xdr:rowOff>
    </xdr:from>
    <xdr:to>
      <xdr:col>112</xdr:col>
      <xdr:colOff>38100</xdr:colOff>
      <xdr:row>58</xdr:row>
      <xdr:rowOff>31206</xdr:rowOff>
    </xdr:to>
    <xdr:sp macro="" textlink="">
      <xdr:nvSpPr>
        <xdr:cNvPr id="512" name="楕円 511">
          <a:extLst>
            <a:ext uri="{FF2B5EF4-FFF2-40B4-BE49-F238E27FC236}">
              <a16:creationId xmlns:a16="http://schemas.microsoft.com/office/drawing/2014/main" id="{00EEDDA7-0CFB-4C04-A63B-7DF694E24D9F}"/>
            </a:ext>
          </a:extLst>
        </xdr:cNvPr>
        <xdr:cNvSpPr/>
      </xdr:nvSpPr>
      <xdr:spPr>
        <a:xfrm>
          <a:off x="21272500" y="987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132262</xdr:rowOff>
    </xdr:from>
    <xdr:to>
      <xdr:col>116</xdr:col>
      <xdr:colOff>63500</xdr:colOff>
      <xdr:row>57</xdr:row>
      <xdr:rowOff>151856</xdr:rowOff>
    </xdr:to>
    <xdr:cxnSp macro="">
      <xdr:nvCxnSpPr>
        <xdr:cNvPr id="513" name="直線コネクタ 512">
          <a:extLst>
            <a:ext uri="{FF2B5EF4-FFF2-40B4-BE49-F238E27FC236}">
              <a16:creationId xmlns:a16="http://schemas.microsoft.com/office/drawing/2014/main" id="{A37D7369-8E13-4DB6-ACE8-F54EC638C462}"/>
            </a:ext>
          </a:extLst>
        </xdr:cNvPr>
        <xdr:cNvCxnSpPr/>
      </xdr:nvCxnSpPr>
      <xdr:spPr>
        <a:xfrm flipV="1">
          <a:off x="21323300" y="990491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123916</xdr:rowOff>
    </xdr:from>
    <xdr:to>
      <xdr:col>107</xdr:col>
      <xdr:colOff>101600</xdr:colOff>
      <xdr:row>58</xdr:row>
      <xdr:rowOff>54066</xdr:rowOff>
    </xdr:to>
    <xdr:sp macro="" textlink="">
      <xdr:nvSpPr>
        <xdr:cNvPr id="514" name="楕円 513">
          <a:extLst>
            <a:ext uri="{FF2B5EF4-FFF2-40B4-BE49-F238E27FC236}">
              <a16:creationId xmlns:a16="http://schemas.microsoft.com/office/drawing/2014/main" id="{9233D3E6-5E10-4AF7-BC3A-2F39C70F9814}"/>
            </a:ext>
          </a:extLst>
        </xdr:cNvPr>
        <xdr:cNvSpPr/>
      </xdr:nvSpPr>
      <xdr:spPr>
        <a:xfrm>
          <a:off x="20383500" y="98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151856</xdr:rowOff>
    </xdr:from>
    <xdr:to>
      <xdr:col>111</xdr:col>
      <xdr:colOff>177800</xdr:colOff>
      <xdr:row>58</xdr:row>
      <xdr:rowOff>3266</xdr:rowOff>
    </xdr:to>
    <xdr:cxnSp macro="">
      <xdr:nvCxnSpPr>
        <xdr:cNvPr id="515" name="直線コネクタ 514">
          <a:extLst>
            <a:ext uri="{FF2B5EF4-FFF2-40B4-BE49-F238E27FC236}">
              <a16:creationId xmlns:a16="http://schemas.microsoft.com/office/drawing/2014/main" id="{616188DC-8BEF-49F8-8494-F2DA82DE4940}"/>
            </a:ext>
          </a:extLst>
        </xdr:cNvPr>
        <xdr:cNvCxnSpPr/>
      </xdr:nvCxnSpPr>
      <xdr:spPr>
        <a:xfrm flipV="1">
          <a:off x="20434300" y="99245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150041</xdr:rowOff>
    </xdr:from>
    <xdr:to>
      <xdr:col>102</xdr:col>
      <xdr:colOff>165100</xdr:colOff>
      <xdr:row>58</xdr:row>
      <xdr:rowOff>80191</xdr:rowOff>
    </xdr:to>
    <xdr:sp macro="" textlink="">
      <xdr:nvSpPr>
        <xdr:cNvPr id="516" name="楕円 515">
          <a:extLst>
            <a:ext uri="{FF2B5EF4-FFF2-40B4-BE49-F238E27FC236}">
              <a16:creationId xmlns:a16="http://schemas.microsoft.com/office/drawing/2014/main" id="{DAC7542E-D5B4-41CB-A68A-313CB84F098E}"/>
            </a:ext>
          </a:extLst>
        </xdr:cNvPr>
        <xdr:cNvSpPr/>
      </xdr:nvSpPr>
      <xdr:spPr>
        <a:xfrm>
          <a:off x="19494500" y="992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3266</xdr:rowOff>
    </xdr:from>
    <xdr:to>
      <xdr:col>107</xdr:col>
      <xdr:colOff>50800</xdr:colOff>
      <xdr:row>58</xdr:row>
      <xdr:rowOff>29391</xdr:rowOff>
    </xdr:to>
    <xdr:cxnSp macro="">
      <xdr:nvCxnSpPr>
        <xdr:cNvPr id="517" name="直線コネクタ 516">
          <a:extLst>
            <a:ext uri="{FF2B5EF4-FFF2-40B4-BE49-F238E27FC236}">
              <a16:creationId xmlns:a16="http://schemas.microsoft.com/office/drawing/2014/main" id="{5CFB1658-B03D-49CE-98BC-F24CE7FDE454}"/>
            </a:ext>
          </a:extLst>
        </xdr:cNvPr>
        <xdr:cNvCxnSpPr/>
      </xdr:nvCxnSpPr>
      <xdr:spPr>
        <a:xfrm flipV="1">
          <a:off x="19545300" y="99473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1451</xdr:rowOff>
    </xdr:from>
    <xdr:to>
      <xdr:col>98</xdr:col>
      <xdr:colOff>38100</xdr:colOff>
      <xdr:row>58</xdr:row>
      <xdr:rowOff>103051</xdr:rowOff>
    </xdr:to>
    <xdr:sp macro="" textlink="">
      <xdr:nvSpPr>
        <xdr:cNvPr id="518" name="楕円 517">
          <a:extLst>
            <a:ext uri="{FF2B5EF4-FFF2-40B4-BE49-F238E27FC236}">
              <a16:creationId xmlns:a16="http://schemas.microsoft.com/office/drawing/2014/main" id="{5FD0C04C-C777-46A7-938C-FEEFC3B7C80D}"/>
            </a:ext>
          </a:extLst>
        </xdr:cNvPr>
        <xdr:cNvSpPr/>
      </xdr:nvSpPr>
      <xdr:spPr>
        <a:xfrm>
          <a:off x="186055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29391</xdr:rowOff>
    </xdr:from>
    <xdr:to>
      <xdr:col>102</xdr:col>
      <xdr:colOff>114300</xdr:colOff>
      <xdr:row>58</xdr:row>
      <xdr:rowOff>52251</xdr:rowOff>
    </xdr:to>
    <xdr:cxnSp macro="">
      <xdr:nvCxnSpPr>
        <xdr:cNvPr id="519" name="直線コネクタ 518">
          <a:extLst>
            <a:ext uri="{FF2B5EF4-FFF2-40B4-BE49-F238E27FC236}">
              <a16:creationId xmlns:a16="http://schemas.microsoft.com/office/drawing/2014/main" id="{4DDEF16A-1D5B-4C62-86E9-13ACEA6010F1}"/>
            </a:ext>
          </a:extLst>
        </xdr:cNvPr>
        <xdr:cNvCxnSpPr/>
      </xdr:nvCxnSpPr>
      <xdr:spPr>
        <a:xfrm flipV="1">
          <a:off x="18656300" y="99734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520" name="n_1aveValue【保健センター・保健所】&#10;一人当たり面積">
          <a:extLst>
            <a:ext uri="{FF2B5EF4-FFF2-40B4-BE49-F238E27FC236}">
              <a16:creationId xmlns:a16="http://schemas.microsoft.com/office/drawing/2014/main" id="{22917188-F1E9-4DC8-AFF3-A6A479A48007}"/>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521" name="n_2aveValue【保健センター・保健所】&#10;一人当たり面積">
          <a:extLst>
            <a:ext uri="{FF2B5EF4-FFF2-40B4-BE49-F238E27FC236}">
              <a16:creationId xmlns:a16="http://schemas.microsoft.com/office/drawing/2014/main" id="{16D2BF35-E3F0-461C-9C82-9A0B9C103BFC}"/>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522" name="n_3aveValue【保健センター・保健所】&#10;一人当たり面積">
          <a:extLst>
            <a:ext uri="{FF2B5EF4-FFF2-40B4-BE49-F238E27FC236}">
              <a16:creationId xmlns:a16="http://schemas.microsoft.com/office/drawing/2014/main" id="{37546EEB-5C35-46C6-AA65-BA032DF4511C}"/>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523" name="n_4aveValue【保健センター・保健所】&#10;一人当たり面積">
          <a:extLst>
            <a:ext uri="{FF2B5EF4-FFF2-40B4-BE49-F238E27FC236}">
              <a16:creationId xmlns:a16="http://schemas.microsoft.com/office/drawing/2014/main" id="{71DE51E3-387E-40E1-ACBF-FDBC6663D65F}"/>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47733</xdr:rowOff>
    </xdr:from>
    <xdr:ext cx="469744" cy="259045"/>
    <xdr:sp macro="" textlink="">
      <xdr:nvSpPr>
        <xdr:cNvPr id="524" name="n_1mainValue【保健センター・保健所】&#10;一人当たり面積">
          <a:extLst>
            <a:ext uri="{FF2B5EF4-FFF2-40B4-BE49-F238E27FC236}">
              <a16:creationId xmlns:a16="http://schemas.microsoft.com/office/drawing/2014/main" id="{89AB7D3D-B2B2-4B7B-9E38-C61B5A1C0041}"/>
            </a:ext>
          </a:extLst>
        </xdr:cNvPr>
        <xdr:cNvSpPr txBox="1"/>
      </xdr:nvSpPr>
      <xdr:spPr>
        <a:xfrm>
          <a:off x="21075727" y="964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70593</xdr:rowOff>
    </xdr:from>
    <xdr:ext cx="469744" cy="259045"/>
    <xdr:sp macro="" textlink="">
      <xdr:nvSpPr>
        <xdr:cNvPr id="525" name="n_2mainValue【保健センター・保健所】&#10;一人当たり面積">
          <a:extLst>
            <a:ext uri="{FF2B5EF4-FFF2-40B4-BE49-F238E27FC236}">
              <a16:creationId xmlns:a16="http://schemas.microsoft.com/office/drawing/2014/main" id="{DDE31855-CBC0-4F8D-86F2-33C30412EED7}"/>
            </a:ext>
          </a:extLst>
        </xdr:cNvPr>
        <xdr:cNvSpPr txBox="1"/>
      </xdr:nvSpPr>
      <xdr:spPr>
        <a:xfrm>
          <a:off x="20199427" y="967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96718</xdr:rowOff>
    </xdr:from>
    <xdr:ext cx="469744" cy="259045"/>
    <xdr:sp macro="" textlink="">
      <xdr:nvSpPr>
        <xdr:cNvPr id="526" name="n_3mainValue【保健センター・保健所】&#10;一人当たり面積">
          <a:extLst>
            <a:ext uri="{FF2B5EF4-FFF2-40B4-BE49-F238E27FC236}">
              <a16:creationId xmlns:a16="http://schemas.microsoft.com/office/drawing/2014/main" id="{D5F34EDE-5AAD-4CA5-9692-FC9CD3C539D3}"/>
            </a:ext>
          </a:extLst>
        </xdr:cNvPr>
        <xdr:cNvSpPr txBox="1"/>
      </xdr:nvSpPr>
      <xdr:spPr>
        <a:xfrm>
          <a:off x="19310427" y="969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119578</xdr:rowOff>
    </xdr:from>
    <xdr:ext cx="469744" cy="259045"/>
    <xdr:sp macro="" textlink="">
      <xdr:nvSpPr>
        <xdr:cNvPr id="527" name="n_4mainValue【保健センター・保健所】&#10;一人当たり面積">
          <a:extLst>
            <a:ext uri="{FF2B5EF4-FFF2-40B4-BE49-F238E27FC236}">
              <a16:creationId xmlns:a16="http://schemas.microsoft.com/office/drawing/2014/main" id="{239CB39D-65FB-4F79-9B17-1E1FD48CFEA9}"/>
            </a:ext>
          </a:extLst>
        </xdr:cNvPr>
        <xdr:cNvSpPr txBox="1"/>
      </xdr:nvSpPr>
      <xdr:spPr>
        <a:xfrm>
          <a:off x="18421427" y="972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00071FB-0FB5-44A6-B5C5-7A360DD161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20F1F377-EE57-40AF-AF51-04CC9B109A7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0720A3AB-E871-4D52-80D6-057075E835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9E0A013E-0B79-4EED-A74E-6D2E1BD337D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6A3C4D59-8AED-41AC-BB18-6A87650072B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75C9EBBD-FA5B-4424-8D3A-A9398AB97C8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31E89E11-C2EE-443C-A55F-5AB0E95B997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65F22EC2-F967-4BD8-8E71-24AFAFAAB0A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4E4EC5EF-9469-4C1A-87E6-3F13CEAADAF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A2CDD499-FEAF-4E1F-B7D8-F830B0281DF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068A460F-4D8A-4E75-BBB0-472379F8F1C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FBB4EA45-24F2-4F26-9A67-8678B961EA7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45AEDA27-FB67-4397-ABF6-618D007BB9B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A6D0A002-2CD7-4F59-9D6A-903F2282195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9AA52C62-EC2D-49C7-9000-8D625C0514B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256CCAE3-F909-4FDC-83DF-F836282175D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C11F3653-C261-401E-9B37-402B47BA06F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AAECCC98-5136-4FA9-88DD-1A86D044B60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6D85221A-B947-4EEF-86BA-C4A0D9398D0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3291F5CA-FA3B-4CAD-8C83-D22E4AACC09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6C555264-A81D-4870-961F-B54A67FAB7A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6DFAC6CD-4961-4C6F-BF79-4D1D0B9D17E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D142F652-8BBF-49D6-8C52-ABD8434F38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29BD5D54-F087-4B7B-9CCC-3CEB1279B5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BB4041BC-179C-4576-A486-CCB2829404D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3" name="直線コネクタ 552">
          <a:extLst>
            <a:ext uri="{FF2B5EF4-FFF2-40B4-BE49-F238E27FC236}">
              <a16:creationId xmlns:a16="http://schemas.microsoft.com/office/drawing/2014/main" id="{BBDE3C6D-D7B5-49D4-8667-7290037AAEE7}"/>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14AB64CE-2B5D-4271-8A2A-8305DE19E98C}"/>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5" name="直線コネクタ 554">
          <a:extLst>
            <a:ext uri="{FF2B5EF4-FFF2-40B4-BE49-F238E27FC236}">
              <a16:creationId xmlns:a16="http://schemas.microsoft.com/office/drawing/2014/main" id="{235B4BFC-F2A5-4E12-9D54-6B2B320C9E26}"/>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5C74CD19-78AE-4A20-9C37-7B604C8E62D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7" name="直線コネクタ 556">
          <a:extLst>
            <a:ext uri="{FF2B5EF4-FFF2-40B4-BE49-F238E27FC236}">
              <a16:creationId xmlns:a16="http://schemas.microsoft.com/office/drawing/2014/main" id="{71D026DD-7F39-4194-9F8C-662C91122B6B}"/>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3A2A8051-6F39-4240-9CD6-F248428DF447}"/>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9" name="フローチャート: 判断 558">
          <a:extLst>
            <a:ext uri="{FF2B5EF4-FFF2-40B4-BE49-F238E27FC236}">
              <a16:creationId xmlns:a16="http://schemas.microsoft.com/office/drawing/2014/main" id="{16BBCCC8-179D-4C7A-933F-D58C831D849A}"/>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60" name="フローチャート: 判断 559">
          <a:extLst>
            <a:ext uri="{FF2B5EF4-FFF2-40B4-BE49-F238E27FC236}">
              <a16:creationId xmlns:a16="http://schemas.microsoft.com/office/drawing/2014/main" id="{3B1892B9-D028-4F55-A5EE-AC2C4EF6DE18}"/>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1" name="フローチャート: 判断 560">
          <a:extLst>
            <a:ext uri="{FF2B5EF4-FFF2-40B4-BE49-F238E27FC236}">
              <a16:creationId xmlns:a16="http://schemas.microsoft.com/office/drawing/2014/main" id="{53ED6812-F958-48ED-9D80-01D365EA67E4}"/>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2" name="フローチャート: 判断 561">
          <a:extLst>
            <a:ext uri="{FF2B5EF4-FFF2-40B4-BE49-F238E27FC236}">
              <a16:creationId xmlns:a16="http://schemas.microsoft.com/office/drawing/2014/main" id="{20451311-F71A-4305-A8E8-35DFDD211108}"/>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3" name="フローチャート: 判断 562">
          <a:extLst>
            <a:ext uri="{FF2B5EF4-FFF2-40B4-BE49-F238E27FC236}">
              <a16:creationId xmlns:a16="http://schemas.microsoft.com/office/drawing/2014/main" id="{37DD972B-AF03-4028-83B6-911BABE8501F}"/>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2B545D74-3BEB-4AE5-B4DA-08BCEC655CC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6C08E18-2210-4A17-A63D-A908B5405FB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38CC14E-9FDC-43B2-B6D5-4F7ED558620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414B76FE-266F-4A6C-80B8-F0D8059F19C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C34B875E-27E9-421C-8C7B-C738765B7D1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166914</xdr:rowOff>
    </xdr:from>
    <xdr:to>
      <xdr:col>85</xdr:col>
      <xdr:colOff>177800</xdr:colOff>
      <xdr:row>83</xdr:row>
      <xdr:rowOff>97064</xdr:rowOff>
    </xdr:to>
    <xdr:sp macro="" textlink="">
      <xdr:nvSpPr>
        <xdr:cNvPr id="569" name="楕円 568">
          <a:extLst>
            <a:ext uri="{FF2B5EF4-FFF2-40B4-BE49-F238E27FC236}">
              <a16:creationId xmlns:a16="http://schemas.microsoft.com/office/drawing/2014/main" id="{E71447B9-77D9-4E3A-8DDD-88809AB98FFD}"/>
            </a:ext>
          </a:extLst>
        </xdr:cNvPr>
        <xdr:cNvSpPr/>
      </xdr:nvSpPr>
      <xdr:spPr>
        <a:xfrm>
          <a:off x="162687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145341</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4C72EA6F-6847-47E7-9A61-5E45E65EE884}"/>
            </a:ext>
          </a:extLst>
        </xdr:cNvPr>
        <xdr:cNvSpPr txBox="1"/>
      </xdr:nvSpPr>
      <xdr:spPr>
        <a:xfrm>
          <a:off x="16357600" y="1420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134257</xdr:rowOff>
    </xdr:from>
    <xdr:to>
      <xdr:col>81</xdr:col>
      <xdr:colOff>101600</xdr:colOff>
      <xdr:row>83</xdr:row>
      <xdr:rowOff>64407</xdr:rowOff>
    </xdr:to>
    <xdr:sp macro="" textlink="">
      <xdr:nvSpPr>
        <xdr:cNvPr id="571" name="楕円 570">
          <a:extLst>
            <a:ext uri="{FF2B5EF4-FFF2-40B4-BE49-F238E27FC236}">
              <a16:creationId xmlns:a16="http://schemas.microsoft.com/office/drawing/2014/main" id="{F6462B72-4524-4A78-A4D4-33E884D028FB}"/>
            </a:ext>
          </a:extLst>
        </xdr:cNvPr>
        <xdr:cNvSpPr/>
      </xdr:nvSpPr>
      <xdr:spPr>
        <a:xfrm>
          <a:off x="15430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13607</xdr:rowOff>
    </xdr:from>
    <xdr:to>
      <xdr:col>85</xdr:col>
      <xdr:colOff>127000</xdr:colOff>
      <xdr:row>83</xdr:row>
      <xdr:rowOff>46264</xdr:rowOff>
    </xdr:to>
    <xdr:cxnSp macro="">
      <xdr:nvCxnSpPr>
        <xdr:cNvPr id="572" name="直線コネクタ 571">
          <a:extLst>
            <a:ext uri="{FF2B5EF4-FFF2-40B4-BE49-F238E27FC236}">
              <a16:creationId xmlns:a16="http://schemas.microsoft.com/office/drawing/2014/main" id="{3C566526-B7CC-4A84-8428-F8ABF87CFEBF}"/>
            </a:ext>
          </a:extLst>
        </xdr:cNvPr>
        <xdr:cNvCxnSpPr/>
      </xdr:nvCxnSpPr>
      <xdr:spPr>
        <a:xfrm>
          <a:off x="15481300" y="142439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108131</xdr:rowOff>
    </xdr:from>
    <xdr:to>
      <xdr:col>76</xdr:col>
      <xdr:colOff>165100</xdr:colOff>
      <xdr:row>83</xdr:row>
      <xdr:rowOff>38281</xdr:rowOff>
    </xdr:to>
    <xdr:sp macro="" textlink="">
      <xdr:nvSpPr>
        <xdr:cNvPr id="573" name="楕円 572">
          <a:extLst>
            <a:ext uri="{FF2B5EF4-FFF2-40B4-BE49-F238E27FC236}">
              <a16:creationId xmlns:a16="http://schemas.microsoft.com/office/drawing/2014/main" id="{D7921382-B173-45C5-AE86-00913E914BE9}"/>
            </a:ext>
          </a:extLst>
        </xdr:cNvPr>
        <xdr:cNvSpPr/>
      </xdr:nvSpPr>
      <xdr:spPr>
        <a:xfrm>
          <a:off x="14541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158931</xdr:rowOff>
    </xdr:from>
    <xdr:to>
      <xdr:col>81</xdr:col>
      <xdr:colOff>50800</xdr:colOff>
      <xdr:row>83</xdr:row>
      <xdr:rowOff>13607</xdr:rowOff>
    </xdr:to>
    <xdr:cxnSp macro="">
      <xdr:nvCxnSpPr>
        <xdr:cNvPr id="574" name="直線コネクタ 573">
          <a:extLst>
            <a:ext uri="{FF2B5EF4-FFF2-40B4-BE49-F238E27FC236}">
              <a16:creationId xmlns:a16="http://schemas.microsoft.com/office/drawing/2014/main" id="{FF716A2A-0090-41C5-8F5A-C38AB2C1F4C5}"/>
            </a:ext>
          </a:extLst>
        </xdr:cNvPr>
        <xdr:cNvCxnSpPr/>
      </xdr:nvCxnSpPr>
      <xdr:spPr>
        <a:xfrm>
          <a:off x="14592300" y="142178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73842</xdr:rowOff>
    </xdr:from>
    <xdr:to>
      <xdr:col>72</xdr:col>
      <xdr:colOff>38100</xdr:colOff>
      <xdr:row>83</xdr:row>
      <xdr:rowOff>3992</xdr:rowOff>
    </xdr:to>
    <xdr:sp macro="" textlink="">
      <xdr:nvSpPr>
        <xdr:cNvPr id="575" name="楕円 574">
          <a:extLst>
            <a:ext uri="{FF2B5EF4-FFF2-40B4-BE49-F238E27FC236}">
              <a16:creationId xmlns:a16="http://schemas.microsoft.com/office/drawing/2014/main" id="{80EB3DA9-2AC3-4CCC-B10B-B4B62D25C6B1}"/>
            </a:ext>
          </a:extLst>
        </xdr:cNvPr>
        <xdr:cNvSpPr/>
      </xdr:nvSpPr>
      <xdr:spPr>
        <a:xfrm>
          <a:off x="13652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124642</xdr:rowOff>
    </xdr:from>
    <xdr:to>
      <xdr:col>76</xdr:col>
      <xdr:colOff>114300</xdr:colOff>
      <xdr:row>82</xdr:row>
      <xdr:rowOff>158931</xdr:rowOff>
    </xdr:to>
    <xdr:cxnSp macro="">
      <xdr:nvCxnSpPr>
        <xdr:cNvPr id="576" name="直線コネクタ 575">
          <a:extLst>
            <a:ext uri="{FF2B5EF4-FFF2-40B4-BE49-F238E27FC236}">
              <a16:creationId xmlns:a16="http://schemas.microsoft.com/office/drawing/2014/main" id="{42B3DCEC-8E8C-4EDC-AC0D-0E6C864A5BBD}"/>
            </a:ext>
          </a:extLst>
        </xdr:cNvPr>
        <xdr:cNvCxnSpPr/>
      </xdr:nvCxnSpPr>
      <xdr:spPr>
        <a:xfrm>
          <a:off x="13703300" y="1418354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41184</xdr:rowOff>
    </xdr:from>
    <xdr:to>
      <xdr:col>67</xdr:col>
      <xdr:colOff>101600</xdr:colOff>
      <xdr:row>82</xdr:row>
      <xdr:rowOff>142784</xdr:rowOff>
    </xdr:to>
    <xdr:sp macro="" textlink="">
      <xdr:nvSpPr>
        <xdr:cNvPr id="577" name="楕円 576">
          <a:extLst>
            <a:ext uri="{FF2B5EF4-FFF2-40B4-BE49-F238E27FC236}">
              <a16:creationId xmlns:a16="http://schemas.microsoft.com/office/drawing/2014/main" id="{17FC16CF-FB9F-431F-83F6-E1F6A40BA98D}"/>
            </a:ext>
          </a:extLst>
        </xdr:cNvPr>
        <xdr:cNvSpPr/>
      </xdr:nvSpPr>
      <xdr:spPr>
        <a:xfrm>
          <a:off x="1276350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91984</xdr:rowOff>
    </xdr:from>
    <xdr:to>
      <xdr:col>71</xdr:col>
      <xdr:colOff>177800</xdr:colOff>
      <xdr:row>82</xdr:row>
      <xdr:rowOff>124642</xdr:rowOff>
    </xdr:to>
    <xdr:cxnSp macro="">
      <xdr:nvCxnSpPr>
        <xdr:cNvPr id="578" name="直線コネクタ 577">
          <a:extLst>
            <a:ext uri="{FF2B5EF4-FFF2-40B4-BE49-F238E27FC236}">
              <a16:creationId xmlns:a16="http://schemas.microsoft.com/office/drawing/2014/main" id="{666BEE93-3771-475B-AED7-979BFA28067F}"/>
            </a:ext>
          </a:extLst>
        </xdr:cNvPr>
        <xdr:cNvCxnSpPr/>
      </xdr:nvCxnSpPr>
      <xdr:spPr>
        <a:xfrm>
          <a:off x="12814300" y="141508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579" name="n_1aveValue【消防施設】&#10;有形固定資産減価償却率">
          <a:extLst>
            <a:ext uri="{FF2B5EF4-FFF2-40B4-BE49-F238E27FC236}">
              <a16:creationId xmlns:a16="http://schemas.microsoft.com/office/drawing/2014/main" id="{A6B0B3DC-0C07-4AA2-877C-24E8AC3FCC92}"/>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580" name="n_2aveValue【消防施設】&#10;有形固定資産減価償却率">
          <a:extLst>
            <a:ext uri="{FF2B5EF4-FFF2-40B4-BE49-F238E27FC236}">
              <a16:creationId xmlns:a16="http://schemas.microsoft.com/office/drawing/2014/main" id="{52721DF2-B49A-48C8-95B9-11A827D55E65}"/>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581" name="n_3aveValue【消防施設】&#10;有形固定資産減価償却率">
          <a:extLst>
            <a:ext uri="{FF2B5EF4-FFF2-40B4-BE49-F238E27FC236}">
              <a16:creationId xmlns:a16="http://schemas.microsoft.com/office/drawing/2014/main" id="{DED5AD7B-9AA2-425F-BC08-5C0AC35041A6}"/>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82" name="n_4aveValue【消防施設】&#10;有形固定資産減価償却率">
          <a:extLst>
            <a:ext uri="{FF2B5EF4-FFF2-40B4-BE49-F238E27FC236}">
              <a16:creationId xmlns:a16="http://schemas.microsoft.com/office/drawing/2014/main" id="{3FB3B060-E072-4F86-919C-3C1F0431C7CB}"/>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80934</xdr:rowOff>
    </xdr:from>
    <xdr:ext cx="405111" cy="259045"/>
    <xdr:sp macro="" textlink="">
      <xdr:nvSpPr>
        <xdr:cNvPr id="583" name="n_1mainValue【消防施設】&#10;有形固定資産減価償却率">
          <a:extLst>
            <a:ext uri="{FF2B5EF4-FFF2-40B4-BE49-F238E27FC236}">
              <a16:creationId xmlns:a16="http://schemas.microsoft.com/office/drawing/2014/main" id="{AA68069F-C529-4232-B82F-0CBB650F6591}"/>
            </a:ext>
          </a:extLst>
        </xdr:cNvPr>
        <xdr:cNvSpPr txBox="1"/>
      </xdr:nvSpPr>
      <xdr:spPr>
        <a:xfrm>
          <a:off x="15266044" y="1396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54808</xdr:rowOff>
    </xdr:from>
    <xdr:ext cx="405111" cy="259045"/>
    <xdr:sp macro="" textlink="">
      <xdr:nvSpPr>
        <xdr:cNvPr id="584" name="n_2mainValue【消防施設】&#10;有形固定資産減価償却率">
          <a:extLst>
            <a:ext uri="{FF2B5EF4-FFF2-40B4-BE49-F238E27FC236}">
              <a16:creationId xmlns:a16="http://schemas.microsoft.com/office/drawing/2014/main" id="{7766B234-E2BD-4556-B428-42B35D16FDD6}"/>
            </a:ext>
          </a:extLst>
        </xdr:cNvPr>
        <xdr:cNvSpPr txBox="1"/>
      </xdr:nvSpPr>
      <xdr:spPr>
        <a:xfrm>
          <a:off x="14389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585" name="n_3mainValue【消防施設】&#10;有形固定資産減価償却率">
          <a:extLst>
            <a:ext uri="{FF2B5EF4-FFF2-40B4-BE49-F238E27FC236}">
              <a16:creationId xmlns:a16="http://schemas.microsoft.com/office/drawing/2014/main" id="{C4C57C24-19F9-43E2-8B4C-D5F8D4820898}"/>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159311</xdr:rowOff>
    </xdr:from>
    <xdr:ext cx="405111" cy="259045"/>
    <xdr:sp macro="" textlink="">
      <xdr:nvSpPr>
        <xdr:cNvPr id="586" name="n_4mainValue【消防施設】&#10;有形固定資産減価償却率">
          <a:extLst>
            <a:ext uri="{FF2B5EF4-FFF2-40B4-BE49-F238E27FC236}">
              <a16:creationId xmlns:a16="http://schemas.microsoft.com/office/drawing/2014/main" id="{36D6BA77-2162-4107-B8C0-937177A282C6}"/>
            </a:ext>
          </a:extLst>
        </xdr:cNvPr>
        <xdr:cNvSpPr txBox="1"/>
      </xdr:nvSpPr>
      <xdr:spPr>
        <a:xfrm>
          <a:off x="12611744" y="1387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F8A0F7A9-9DA6-48DE-9C27-6079150D7B4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9D5125EB-F04E-4BF9-825C-33D104528D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8526883F-A5B7-4F03-9F9A-991C3B5CC0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F73DCFA5-8A63-4F73-B166-5518755EEC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D77FF82F-DCF9-4425-84AB-1AFBC90F976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3D0CD428-8AD0-47EB-9DCF-009DBCD784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71F54A88-E2CA-4558-86C4-1BAF9A67A5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3BDED3EE-58FC-43C5-BCD5-F67182E4557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D2AD9906-E377-4D2C-89A6-C0CB3AEBA32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345E809D-8C4F-4E94-87F9-61B5F9F29E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7FCC69A3-1082-445A-BD1A-897587CBBB9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CF5D8AC4-46B5-4439-93B9-010367DC85B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9742C733-9A53-4F0A-B58A-BC18CC45189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B8BE4966-2DBA-435B-98FD-F8278A96AF8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8E918B26-08F7-4377-96C4-DF11F1CB343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64AB70E1-E671-45FD-817F-4B32C4BC07F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76F17FB9-C3BF-40A3-8E42-9F9537985CF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848AA16F-C274-466A-B040-968722F2BC7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0888BFA5-5984-4332-AB92-1F2D7BE8E61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55E244F2-7EE7-447C-AE2B-1EB86BA7D14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D838D167-54D7-46C9-8B80-DD6EAB9054C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9D11140E-1415-467F-9BB3-C81D4E7B9E9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C486B020-F9A9-4B40-87BF-D9F2C5A16B3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10" name="直線コネクタ 609">
          <a:extLst>
            <a:ext uri="{FF2B5EF4-FFF2-40B4-BE49-F238E27FC236}">
              <a16:creationId xmlns:a16="http://schemas.microsoft.com/office/drawing/2014/main" id="{0EEACC16-E682-44FF-A570-57C12C5775E8}"/>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1" name="【消防施設】&#10;一人当たり面積最小値テキスト">
          <a:extLst>
            <a:ext uri="{FF2B5EF4-FFF2-40B4-BE49-F238E27FC236}">
              <a16:creationId xmlns:a16="http://schemas.microsoft.com/office/drawing/2014/main" id="{24F3D5D7-2A08-4514-B66D-7DCFED56E9D1}"/>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2" name="直線コネクタ 611">
          <a:extLst>
            <a:ext uri="{FF2B5EF4-FFF2-40B4-BE49-F238E27FC236}">
              <a16:creationId xmlns:a16="http://schemas.microsoft.com/office/drawing/2014/main" id="{FEB61899-48D3-4384-9653-968566F47BE5}"/>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3" name="【消防施設】&#10;一人当たり面積最大値テキスト">
          <a:extLst>
            <a:ext uri="{FF2B5EF4-FFF2-40B4-BE49-F238E27FC236}">
              <a16:creationId xmlns:a16="http://schemas.microsoft.com/office/drawing/2014/main" id="{3E0CF333-7288-4B35-8A4C-0126E9AF5D85}"/>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4" name="直線コネクタ 613">
          <a:extLst>
            <a:ext uri="{FF2B5EF4-FFF2-40B4-BE49-F238E27FC236}">
              <a16:creationId xmlns:a16="http://schemas.microsoft.com/office/drawing/2014/main" id="{9EB0093C-E71C-4EFD-95B8-F983BFA36BAB}"/>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615" name="【消防施設】&#10;一人当たり面積平均値テキスト">
          <a:extLst>
            <a:ext uri="{FF2B5EF4-FFF2-40B4-BE49-F238E27FC236}">
              <a16:creationId xmlns:a16="http://schemas.microsoft.com/office/drawing/2014/main" id="{4E61FB29-4D26-4AFE-83CB-5B8F7B73E8AB}"/>
            </a:ext>
          </a:extLst>
        </xdr:cNvPr>
        <xdr:cNvSpPr txBox="1"/>
      </xdr:nvSpPr>
      <xdr:spPr>
        <a:xfrm>
          <a:off x="22199600" y="14608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6" name="フローチャート: 判断 615">
          <a:extLst>
            <a:ext uri="{FF2B5EF4-FFF2-40B4-BE49-F238E27FC236}">
              <a16:creationId xmlns:a16="http://schemas.microsoft.com/office/drawing/2014/main" id="{959B47E7-19DB-4D8F-8FDC-C47721873B77}"/>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7" name="フローチャート: 判断 616">
          <a:extLst>
            <a:ext uri="{FF2B5EF4-FFF2-40B4-BE49-F238E27FC236}">
              <a16:creationId xmlns:a16="http://schemas.microsoft.com/office/drawing/2014/main" id="{22E9B921-2E57-4896-B4C5-179901BDD6F8}"/>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8" name="フローチャート: 判断 617">
          <a:extLst>
            <a:ext uri="{FF2B5EF4-FFF2-40B4-BE49-F238E27FC236}">
              <a16:creationId xmlns:a16="http://schemas.microsoft.com/office/drawing/2014/main" id="{FFD91A2C-FAC3-4858-B816-062202B5B10D}"/>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9" name="フローチャート: 判断 618">
          <a:extLst>
            <a:ext uri="{FF2B5EF4-FFF2-40B4-BE49-F238E27FC236}">
              <a16:creationId xmlns:a16="http://schemas.microsoft.com/office/drawing/2014/main" id="{2C22BD67-4398-44C8-A059-18707CB43C16}"/>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0" name="フローチャート: 判断 619">
          <a:extLst>
            <a:ext uri="{FF2B5EF4-FFF2-40B4-BE49-F238E27FC236}">
              <a16:creationId xmlns:a16="http://schemas.microsoft.com/office/drawing/2014/main" id="{BD58D574-B032-4087-BCBC-F8137E056BAA}"/>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257DD310-60FC-43B7-B625-540AD9FFB8A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56CAD0A-FFDA-4694-8AFA-250C5584458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12B7981-66C4-4DE7-9DA8-915A9E65865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FB7BBC3A-5DE2-4184-81B5-3BD1564D3DB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9D0D8CC1-6C99-482A-9395-55C3E44D79D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125222</xdr:rowOff>
    </xdr:from>
    <xdr:to>
      <xdr:col>116</xdr:col>
      <xdr:colOff>114300</xdr:colOff>
      <xdr:row>84</xdr:row>
      <xdr:rowOff>55372</xdr:rowOff>
    </xdr:to>
    <xdr:sp macro="" textlink="">
      <xdr:nvSpPr>
        <xdr:cNvPr id="626" name="楕円 625">
          <a:extLst>
            <a:ext uri="{FF2B5EF4-FFF2-40B4-BE49-F238E27FC236}">
              <a16:creationId xmlns:a16="http://schemas.microsoft.com/office/drawing/2014/main" id="{EDFE857D-D4E1-4479-AE3D-15525FCDAF2E}"/>
            </a:ext>
          </a:extLst>
        </xdr:cNvPr>
        <xdr:cNvSpPr/>
      </xdr:nvSpPr>
      <xdr:spPr>
        <a:xfrm>
          <a:off x="22110700" y="1435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148099</xdr:rowOff>
    </xdr:from>
    <xdr:ext cx="469744" cy="259045"/>
    <xdr:sp macro="" textlink="">
      <xdr:nvSpPr>
        <xdr:cNvPr id="627" name="【消防施設】&#10;一人当たり面積該当値テキスト">
          <a:extLst>
            <a:ext uri="{FF2B5EF4-FFF2-40B4-BE49-F238E27FC236}">
              <a16:creationId xmlns:a16="http://schemas.microsoft.com/office/drawing/2014/main" id="{BAD703F7-AC60-4F14-B236-55CEF3088DDF}"/>
            </a:ext>
          </a:extLst>
        </xdr:cNvPr>
        <xdr:cNvSpPr txBox="1"/>
      </xdr:nvSpPr>
      <xdr:spPr>
        <a:xfrm>
          <a:off x="22199600" y="1420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128270</xdr:rowOff>
    </xdr:from>
    <xdr:to>
      <xdr:col>112</xdr:col>
      <xdr:colOff>38100</xdr:colOff>
      <xdr:row>84</xdr:row>
      <xdr:rowOff>58420</xdr:rowOff>
    </xdr:to>
    <xdr:sp macro="" textlink="">
      <xdr:nvSpPr>
        <xdr:cNvPr id="628" name="楕円 627">
          <a:extLst>
            <a:ext uri="{FF2B5EF4-FFF2-40B4-BE49-F238E27FC236}">
              <a16:creationId xmlns:a16="http://schemas.microsoft.com/office/drawing/2014/main" id="{29FB197F-EB1C-40FC-B4B2-3B98001767DA}"/>
            </a:ext>
          </a:extLst>
        </xdr:cNvPr>
        <xdr:cNvSpPr/>
      </xdr:nvSpPr>
      <xdr:spPr>
        <a:xfrm>
          <a:off x="21272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4572</xdr:rowOff>
    </xdr:from>
    <xdr:to>
      <xdr:col>116</xdr:col>
      <xdr:colOff>63500</xdr:colOff>
      <xdr:row>84</xdr:row>
      <xdr:rowOff>7620</xdr:rowOff>
    </xdr:to>
    <xdr:cxnSp macro="">
      <xdr:nvCxnSpPr>
        <xdr:cNvPr id="629" name="直線コネクタ 628">
          <a:extLst>
            <a:ext uri="{FF2B5EF4-FFF2-40B4-BE49-F238E27FC236}">
              <a16:creationId xmlns:a16="http://schemas.microsoft.com/office/drawing/2014/main" id="{A4B585DE-0018-4006-8D00-E901668237D6}"/>
            </a:ext>
          </a:extLst>
        </xdr:cNvPr>
        <xdr:cNvCxnSpPr/>
      </xdr:nvCxnSpPr>
      <xdr:spPr>
        <a:xfrm flipV="1">
          <a:off x="21323300" y="14406372"/>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130556</xdr:rowOff>
    </xdr:from>
    <xdr:to>
      <xdr:col>107</xdr:col>
      <xdr:colOff>101600</xdr:colOff>
      <xdr:row>84</xdr:row>
      <xdr:rowOff>60706</xdr:rowOff>
    </xdr:to>
    <xdr:sp macro="" textlink="">
      <xdr:nvSpPr>
        <xdr:cNvPr id="630" name="楕円 629">
          <a:extLst>
            <a:ext uri="{FF2B5EF4-FFF2-40B4-BE49-F238E27FC236}">
              <a16:creationId xmlns:a16="http://schemas.microsoft.com/office/drawing/2014/main" id="{837BB52D-5B11-4FF0-84EB-250E00AFC184}"/>
            </a:ext>
          </a:extLst>
        </xdr:cNvPr>
        <xdr:cNvSpPr/>
      </xdr:nvSpPr>
      <xdr:spPr>
        <a:xfrm>
          <a:off x="20383500" y="1436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xdr:rowOff>
    </xdr:from>
    <xdr:to>
      <xdr:col>111</xdr:col>
      <xdr:colOff>177800</xdr:colOff>
      <xdr:row>84</xdr:row>
      <xdr:rowOff>9906</xdr:rowOff>
    </xdr:to>
    <xdr:cxnSp macro="">
      <xdr:nvCxnSpPr>
        <xdr:cNvPr id="631" name="直線コネクタ 630">
          <a:extLst>
            <a:ext uri="{FF2B5EF4-FFF2-40B4-BE49-F238E27FC236}">
              <a16:creationId xmlns:a16="http://schemas.microsoft.com/office/drawing/2014/main" id="{17C81249-E744-4425-80B4-29EDD2E7B1D6}"/>
            </a:ext>
          </a:extLst>
        </xdr:cNvPr>
        <xdr:cNvCxnSpPr/>
      </xdr:nvCxnSpPr>
      <xdr:spPr>
        <a:xfrm flipV="1">
          <a:off x="20434300" y="144094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138176</xdr:rowOff>
    </xdr:from>
    <xdr:to>
      <xdr:col>102</xdr:col>
      <xdr:colOff>165100</xdr:colOff>
      <xdr:row>84</xdr:row>
      <xdr:rowOff>68326</xdr:rowOff>
    </xdr:to>
    <xdr:sp macro="" textlink="">
      <xdr:nvSpPr>
        <xdr:cNvPr id="632" name="楕円 631">
          <a:extLst>
            <a:ext uri="{FF2B5EF4-FFF2-40B4-BE49-F238E27FC236}">
              <a16:creationId xmlns:a16="http://schemas.microsoft.com/office/drawing/2014/main" id="{E3EE71C3-562D-45F7-AC76-0228A3A45830}"/>
            </a:ext>
          </a:extLst>
        </xdr:cNvPr>
        <xdr:cNvSpPr/>
      </xdr:nvSpPr>
      <xdr:spPr>
        <a:xfrm>
          <a:off x="19494500" y="1436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9906</xdr:rowOff>
    </xdr:from>
    <xdr:to>
      <xdr:col>107</xdr:col>
      <xdr:colOff>50800</xdr:colOff>
      <xdr:row>84</xdr:row>
      <xdr:rowOff>17526</xdr:rowOff>
    </xdr:to>
    <xdr:cxnSp macro="">
      <xdr:nvCxnSpPr>
        <xdr:cNvPr id="633" name="直線コネクタ 632">
          <a:extLst>
            <a:ext uri="{FF2B5EF4-FFF2-40B4-BE49-F238E27FC236}">
              <a16:creationId xmlns:a16="http://schemas.microsoft.com/office/drawing/2014/main" id="{9F4D8F16-7041-4069-B722-B44B42D495BE}"/>
            </a:ext>
          </a:extLst>
        </xdr:cNvPr>
        <xdr:cNvCxnSpPr/>
      </xdr:nvCxnSpPr>
      <xdr:spPr>
        <a:xfrm flipV="1">
          <a:off x="19545300" y="1441170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140463</xdr:rowOff>
    </xdr:from>
    <xdr:to>
      <xdr:col>98</xdr:col>
      <xdr:colOff>38100</xdr:colOff>
      <xdr:row>84</xdr:row>
      <xdr:rowOff>70613</xdr:rowOff>
    </xdr:to>
    <xdr:sp macro="" textlink="">
      <xdr:nvSpPr>
        <xdr:cNvPr id="634" name="楕円 633">
          <a:extLst>
            <a:ext uri="{FF2B5EF4-FFF2-40B4-BE49-F238E27FC236}">
              <a16:creationId xmlns:a16="http://schemas.microsoft.com/office/drawing/2014/main" id="{FFD1D88E-4DFA-4C46-824F-6D4491449A80}"/>
            </a:ext>
          </a:extLst>
        </xdr:cNvPr>
        <xdr:cNvSpPr/>
      </xdr:nvSpPr>
      <xdr:spPr>
        <a:xfrm>
          <a:off x="18605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17526</xdr:rowOff>
    </xdr:from>
    <xdr:to>
      <xdr:col>102</xdr:col>
      <xdr:colOff>114300</xdr:colOff>
      <xdr:row>84</xdr:row>
      <xdr:rowOff>19813</xdr:rowOff>
    </xdr:to>
    <xdr:cxnSp macro="">
      <xdr:nvCxnSpPr>
        <xdr:cNvPr id="635" name="直線コネクタ 634">
          <a:extLst>
            <a:ext uri="{FF2B5EF4-FFF2-40B4-BE49-F238E27FC236}">
              <a16:creationId xmlns:a16="http://schemas.microsoft.com/office/drawing/2014/main" id="{8A0FC30C-6CFB-470A-8EE7-E927D9FC4EDA}"/>
            </a:ext>
          </a:extLst>
        </xdr:cNvPr>
        <xdr:cNvCxnSpPr/>
      </xdr:nvCxnSpPr>
      <xdr:spPr>
        <a:xfrm flipV="1">
          <a:off x="18656300" y="144193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636" name="n_1aveValue【消防施設】&#10;一人当たり面積">
          <a:extLst>
            <a:ext uri="{FF2B5EF4-FFF2-40B4-BE49-F238E27FC236}">
              <a16:creationId xmlns:a16="http://schemas.microsoft.com/office/drawing/2014/main" id="{BA557CA0-0BAB-4D54-9594-C8A07814E856}"/>
            </a:ext>
          </a:extLst>
        </xdr:cNvPr>
        <xdr:cNvSpPr txBox="1"/>
      </xdr:nvSpPr>
      <xdr:spPr>
        <a:xfrm>
          <a:off x="21075727"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637" name="n_2aveValue【消防施設】&#10;一人当たり面積">
          <a:extLst>
            <a:ext uri="{FF2B5EF4-FFF2-40B4-BE49-F238E27FC236}">
              <a16:creationId xmlns:a16="http://schemas.microsoft.com/office/drawing/2014/main" id="{135F8DD5-B2FD-48E4-80A0-AA8B976C930D}"/>
            </a:ext>
          </a:extLst>
        </xdr:cNvPr>
        <xdr:cNvSpPr txBox="1"/>
      </xdr:nvSpPr>
      <xdr:spPr>
        <a:xfrm>
          <a:off x="20199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101364</xdr:rowOff>
    </xdr:from>
    <xdr:ext cx="469744" cy="259045"/>
    <xdr:sp macro="" textlink="">
      <xdr:nvSpPr>
        <xdr:cNvPr id="638" name="n_3aveValue【消防施設】&#10;一人当たり面積">
          <a:extLst>
            <a:ext uri="{FF2B5EF4-FFF2-40B4-BE49-F238E27FC236}">
              <a16:creationId xmlns:a16="http://schemas.microsoft.com/office/drawing/2014/main" id="{C49078C1-4CD3-4B6D-B05F-616A641605AC}"/>
            </a:ext>
          </a:extLst>
        </xdr:cNvPr>
        <xdr:cNvSpPr txBox="1"/>
      </xdr:nvSpPr>
      <xdr:spPr>
        <a:xfrm>
          <a:off x="19310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639" name="n_4aveValue【消防施設】&#10;一人当たり面積">
          <a:extLst>
            <a:ext uri="{FF2B5EF4-FFF2-40B4-BE49-F238E27FC236}">
              <a16:creationId xmlns:a16="http://schemas.microsoft.com/office/drawing/2014/main" id="{3D239A97-804F-48F2-999D-8D15AEDB85B0}"/>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74947</xdr:rowOff>
    </xdr:from>
    <xdr:ext cx="469744" cy="259045"/>
    <xdr:sp macro="" textlink="">
      <xdr:nvSpPr>
        <xdr:cNvPr id="640" name="n_1mainValue【消防施設】&#10;一人当たり面積">
          <a:extLst>
            <a:ext uri="{FF2B5EF4-FFF2-40B4-BE49-F238E27FC236}">
              <a16:creationId xmlns:a16="http://schemas.microsoft.com/office/drawing/2014/main" id="{F37E1240-7679-46D5-A172-25ECF70FA41D}"/>
            </a:ext>
          </a:extLst>
        </xdr:cNvPr>
        <xdr:cNvSpPr txBox="1"/>
      </xdr:nvSpPr>
      <xdr:spPr>
        <a:xfrm>
          <a:off x="21075727" y="141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77233</xdr:rowOff>
    </xdr:from>
    <xdr:ext cx="469744" cy="259045"/>
    <xdr:sp macro="" textlink="">
      <xdr:nvSpPr>
        <xdr:cNvPr id="641" name="n_2mainValue【消防施設】&#10;一人当たり面積">
          <a:extLst>
            <a:ext uri="{FF2B5EF4-FFF2-40B4-BE49-F238E27FC236}">
              <a16:creationId xmlns:a16="http://schemas.microsoft.com/office/drawing/2014/main" id="{B79A798A-0882-4A3E-8640-3B1F33CBD733}"/>
            </a:ext>
          </a:extLst>
        </xdr:cNvPr>
        <xdr:cNvSpPr txBox="1"/>
      </xdr:nvSpPr>
      <xdr:spPr>
        <a:xfrm>
          <a:off x="20199427" y="1413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84853</xdr:rowOff>
    </xdr:from>
    <xdr:ext cx="469744" cy="259045"/>
    <xdr:sp macro="" textlink="">
      <xdr:nvSpPr>
        <xdr:cNvPr id="642" name="n_3mainValue【消防施設】&#10;一人当たり面積">
          <a:extLst>
            <a:ext uri="{FF2B5EF4-FFF2-40B4-BE49-F238E27FC236}">
              <a16:creationId xmlns:a16="http://schemas.microsoft.com/office/drawing/2014/main" id="{798BC0B1-750C-4194-A3B0-C6338D92CC0D}"/>
            </a:ext>
          </a:extLst>
        </xdr:cNvPr>
        <xdr:cNvSpPr txBox="1"/>
      </xdr:nvSpPr>
      <xdr:spPr>
        <a:xfrm>
          <a:off x="19310427" y="1414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87140</xdr:rowOff>
    </xdr:from>
    <xdr:ext cx="469744" cy="259045"/>
    <xdr:sp macro="" textlink="">
      <xdr:nvSpPr>
        <xdr:cNvPr id="643" name="n_4mainValue【消防施設】&#10;一人当たり面積">
          <a:extLst>
            <a:ext uri="{FF2B5EF4-FFF2-40B4-BE49-F238E27FC236}">
              <a16:creationId xmlns:a16="http://schemas.microsoft.com/office/drawing/2014/main" id="{870D48BB-F569-43D8-BD91-A04C5F67755B}"/>
            </a:ext>
          </a:extLst>
        </xdr:cNvPr>
        <xdr:cNvSpPr txBox="1"/>
      </xdr:nvSpPr>
      <xdr:spPr>
        <a:xfrm>
          <a:off x="184214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57389C3F-4C16-490C-AD1B-7DD7D9B472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780746D9-8B3B-4E12-A567-9D435415F79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F36EB1A5-8BD9-48E8-95E6-1C1DA0E9FB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4B31B960-04DF-498D-A355-D470ECF31CF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C95542F1-F549-482A-B94F-6DB30D38985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828B1CA7-1ADD-49D3-A7CF-4296120798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88AF8AA9-353B-4B3E-BC61-3E77ACDB1E4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7DB9CE6D-1999-4C04-8AD1-195E64E0F6F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57E22A22-B205-4C11-ACA6-A8072626063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C009C124-1B34-4E0E-8091-594B532F18E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76448359-62C4-445D-81F7-4F29BF801B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552D3DB2-0D37-4DC4-9961-9A75B845A12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7F97AC37-87F0-41A2-BD4D-74E0B56E7DA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95D9411D-73F2-4D44-A23C-80D4EC02609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7B6BE4EB-283B-46BF-B5C5-9B317F18CDC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4906CF26-28EB-475A-A657-8345AADFF61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AEF4BA71-3840-49D3-AE27-4E1E966BFD0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9D85372A-00EC-46FC-ACDA-06F01D0C6C5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F7BF357C-EF61-4C6A-8F60-01FC0087422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64F9EAA8-B67B-413C-AF68-349411A50A9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47574243-59A1-45A6-BDC5-AABB2996617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7FF6ED42-15CB-45B0-9275-9BD22C06F1D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C0F40E2E-C280-4F0E-B4AB-CAD0FAD0405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8C809C39-CD4A-40E4-A997-8CF483E4D2D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DDE39C1C-6A21-4564-B65E-33FDD0E19FA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4C10FF61-71CA-45DA-9C57-08D9E4ADABC3}"/>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庁舎】&#10;有形固定資産減価償却率最小値テキスト">
          <a:extLst>
            <a:ext uri="{FF2B5EF4-FFF2-40B4-BE49-F238E27FC236}">
              <a16:creationId xmlns:a16="http://schemas.microsoft.com/office/drawing/2014/main" id="{518748C6-BC40-472D-AF97-911A42D44DD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E7EFF90C-F033-4137-9348-DD09CBC7656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2" name="【庁舎】&#10;有形固定資産減価償却率最大値テキスト">
          <a:extLst>
            <a:ext uri="{FF2B5EF4-FFF2-40B4-BE49-F238E27FC236}">
              <a16:creationId xmlns:a16="http://schemas.microsoft.com/office/drawing/2014/main" id="{CB12AD1D-5486-430C-9758-4D9A903B569F}"/>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3" name="直線コネクタ 672">
          <a:extLst>
            <a:ext uri="{FF2B5EF4-FFF2-40B4-BE49-F238E27FC236}">
              <a16:creationId xmlns:a16="http://schemas.microsoft.com/office/drawing/2014/main" id="{C9AEA211-3901-4A35-BB30-76CD46874EA7}"/>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4" name="【庁舎】&#10;有形固定資産減価償却率平均値テキスト">
          <a:extLst>
            <a:ext uri="{FF2B5EF4-FFF2-40B4-BE49-F238E27FC236}">
              <a16:creationId xmlns:a16="http://schemas.microsoft.com/office/drawing/2014/main" id="{602194B6-F108-4A02-A8FD-6B9B9721EDBD}"/>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5" name="フローチャート: 判断 674">
          <a:extLst>
            <a:ext uri="{FF2B5EF4-FFF2-40B4-BE49-F238E27FC236}">
              <a16:creationId xmlns:a16="http://schemas.microsoft.com/office/drawing/2014/main" id="{960CB943-1AB5-4861-94CA-DBA624B9E134}"/>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6" name="フローチャート: 判断 675">
          <a:extLst>
            <a:ext uri="{FF2B5EF4-FFF2-40B4-BE49-F238E27FC236}">
              <a16:creationId xmlns:a16="http://schemas.microsoft.com/office/drawing/2014/main" id="{E74DE575-28A7-41E8-9EB6-FB86311B800B}"/>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7" name="フローチャート: 判断 676">
          <a:extLst>
            <a:ext uri="{FF2B5EF4-FFF2-40B4-BE49-F238E27FC236}">
              <a16:creationId xmlns:a16="http://schemas.microsoft.com/office/drawing/2014/main" id="{669BC57A-B24F-46A0-897F-A704D843A129}"/>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8" name="フローチャート: 判断 677">
          <a:extLst>
            <a:ext uri="{FF2B5EF4-FFF2-40B4-BE49-F238E27FC236}">
              <a16:creationId xmlns:a16="http://schemas.microsoft.com/office/drawing/2014/main" id="{665BA4FF-E152-4062-8AB8-F52D0ED2FB0A}"/>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9" name="フローチャート: 判断 678">
          <a:extLst>
            <a:ext uri="{FF2B5EF4-FFF2-40B4-BE49-F238E27FC236}">
              <a16:creationId xmlns:a16="http://schemas.microsoft.com/office/drawing/2014/main" id="{8ED2FC80-4A9E-4F7B-8661-4B6F4F707659}"/>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EA92676-A440-4FA7-BD78-CC12E065CC0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08307D4-51A3-497B-9735-75066DA02F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7D7A560-DEAA-4464-99A8-B96955463E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431BC678-8499-44F9-8B22-C355CD435C9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8F0AA29-41F9-425D-B538-4C87328848D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xdr:rowOff>
    </xdr:from>
    <xdr:to>
      <xdr:col>85</xdr:col>
      <xdr:colOff>177800</xdr:colOff>
      <xdr:row>105</xdr:row>
      <xdr:rowOff>117202</xdr:rowOff>
    </xdr:to>
    <xdr:sp macro="" textlink="">
      <xdr:nvSpPr>
        <xdr:cNvPr id="685" name="楕円 684">
          <a:extLst>
            <a:ext uri="{FF2B5EF4-FFF2-40B4-BE49-F238E27FC236}">
              <a16:creationId xmlns:a16="http://schemas.microsoft.com/office/drawing/2014/main" id="{3E1927DB-0283-479C-A190-867249FC4D07}"/>
            </a:ext>
          </a:extLst>
        </xdr:cNvPr>
        <xdr:cNvSpPr/>
      </xdr:nvSpPr>
      <xdr:spPr>
        <a:xfrm>
          <a:off x="162687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165479</xdr:rowOff>
    </xdr:from>
    <xdr:ext cx="405111" cy="259045"/>
    <xdr:sp macro="" textlink="">
      <xdr:nvSpPr>
        <xdr:cNvPr id="686" name="【庁舎】&#10;有形固定資産減価償却率該当値テキスト">
          <a:extLst>
            <a:ext uri="{FF2B5EF4-FFF2-40B4-BE49-F238E27FC236}">
              <a16:creationId xmlns:a16="http://schemas.microsoft.com/office/drawing/2014/main" id="{84F9C9D9-DC27-4B84-872E-D0A08A6E15D7}"/>
            </a:ext>
          </a:extLst>
        </xdr:cNvPr>
        <xdr:cNvSpPr txBox="1"/>
      </xdr:nvSpPr>
      <xdr:spPr>
        <a:xfrm>
          <a:off x="16357600"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111942</xdr:rowOff>
    </xdr:from>
    <xdr:to>
      <xdr:col>81</xdr:col>
      <xdr:colOff>101600</xdr:colOff>
      <xdr:row>107</xdr:row>
      <xdr:rowOff>42092</xdr:rowOff>
    </xdr:to>
    <xdr:sp macro="" textlink="">
      <xdr:nvSpPr>
        <xdr:cNvPr id="687" name="楕円 686">
          <a:extLst>
            <a:ext uri="{FF2B5EF4-FFF2-40B4-BE49-F238E27FC236}">
              <a16:creationId xmlns:a16="http://schemas.microsoft.com/office/drawing/2014/main" id="{902B640F-3A58-4EC0-AB31-6E199E1DDAB2}"/>
            </a:ext>
          </a:extLst>
        </xdr:cNvPr>
        <xdr:cNvSpPr/>
      </xdr:nvSpPr>
      <xdr:spPr>
        <a:xfrm>
          <a:off x="15430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66402</xdr:rowOff>
    </xdr:from>
    <xdr:to>
      <xdr:col>85</xdr:col>
      <xdr:colOff>127000</xdr:colOff>
      <xdr:row>106</xdr:row>
      <xdr:rowOff>162742</xdr:rowOff>
    </xdr:to>
    <xdr:cxnSp macro="">
      <xdr:nvCxnSpPr>
        <xdr:cNvPr id="688" name="直線コネクタ 687">
          <a:extLst>
            <a:ext uri="{FF2B5EF4-FFF2-40B4-BE49-F238E27FC236}">
              <a16:creationId xmlns:a16="http://schemas.microsoft.com/office/drawing/2014/main" id="{050A9D6C-EFC6-40AA-924B-F9D127799EC1}"/>
            </a:ext>
          </a:extLst>
        </xdr:cNvPr>
        <xdr:cNvCxnSpPr/>
      </xdr:nvCxnSpPr>
      <xdr:spPr>
        <a:xfrm flipV="1">
          <a:off x="15481300" y="18068652"/>
          <a:ext cx="838200" cy="26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97245</xdr:rowOff>
    </xdr:from>
    <xdr:to>
      <xdr:col>76</xdr:col>
      <xdr:colOff>165100</xdr:colOff>
      <xdr:row>107</xdr:row>
      <xdr:rowOff>27395</xdr:rowOff>
    </xdr:to>
    <xdr:sp macro="" textlink="">
      <xdr:nvSpPr>
        <xdr:cNvPr id="689" name="楕円 688">
          <a:extLst>
            <a:ext uri="{FF2B5EF4-FFF2-40B4-BE49-F238E27FC236}">
              <a16:creationId xmlns:a16="http://schemas.microsoft.com/office/drawing/2014/main" id="{A3C5CB35-E970-435A-841A-25417655A4D1}"/>
            </a:ext>
          </a:extLst>
        </xdr:cNvPr>
        <xdr:cNvSpPr/>
      </xdr:nvSpPr>
      <xdr:spPr>
        <a:xfrm>
          <a:off x="14541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148045</xdr:rowOff>
    </xdr:from>
    <xdr:to>
      <xdr:col>81</xdr:col>
      <xdr:colOff>50800</xdr:colOff>
      <xdr:row>106</xdr:row>
      <xdr:rowOff>162742</xdr:rowOff>
    </xdr:to>
    <xdr:cxnSp macro="">
      <xdr:nvCxnSpPr>
        <xdr:cNvPr id="690" name="直線コネクタ 689">
          <a:extLst>
            <a:ext uri="{FF2B5EF4-FFF2-40B4-BE49-F238E27FC236}">
              <a16:creationId xmlns:a16="http://schemas.microsoft.com/office/drawing/2014/main" id="{2EF1A6C3-F34F-4554-82B3-F3AA3CCEC78F}"/>
            </a:ext>
          </a:extLst>
        </xdr:cNvPr>
        <xdr:cNvCxnSpPr/>
      </xdr:nvCxnSpPr>
      <xdr:spPr>
        <a:xfrm>
          <a:off x="14592300" y="18321745"/>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691" name="楕円 690">
          <a:extLst>
            <a:ext uri="{FF2B5EF4-FFF2-40B4-BE49-F238E27FC236}">
              <a16:creationId xmlns:a16="http://schemas.microsoft.com/office/drawing/2014/main" id="{311AADCC-CFF3-4093-BA55-E7E6254DD856}"/>
            </a:ext>
          </a:extLst>
        </xdr:cNvPr>
        <xdr:cNvSpPr/>
      </xdr:nvSpPr>
      <xdr:spPr>
        <a:xfrm>
          <a:off x="13652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112123</xdr:rowOff>
    </xdr:from>
    <xdr:to>
      <xdr:col>76</xdr:col>
      <xdr:colOff>114300</xdr:colOff>
      <xdr:row>106</xdr:row>
      <xdr:rowOff>148045</xdr:rowOff>
    </xdr:to>
    <xdr:cxnSp macro="">
      <xdr:nvCxnSpPr>
        <xdr:cNvPr id="692" name="直線コネクタ 691">
          <a:extLst>
            <a:ext uri="{FF2B5EF4-FFF2-40B4-BE49-F238E27FC236}">
              <a16:creationId xmlns:a16="http://schemas.microsoft.com/office/drawing/2014/main" id="{4D8EDCFB-097B-456B-BEBA-A629E934C020}"/>
            </a:ext>
          </a:extLst>
        </xdr:cNvPr>
        <xdr:cNvCxnSpPr/>
      </xdr:nvCxnSpPr>
      <xdr:spPr>
        <a:xfrm>
          <a:off x="13703300" y="182858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27032</xdr:rowOff>
    </xdr:from>
    <xdr:to>
      <xdr:col>67</xdr:col>
      <xdr:colOff>101600</xdr:colOff>
      <xdr:row>106</xdr:row>
      <xdr:rowOff>128632</xdr:rowOff>
    </xdr:to>
    <xdr:sp macro="" textlink="">
      <xdr:nvSpPr>
        <xdr:cNvPr id="693" name="楕円 692">
          <a:extLst>
            <a:ext uri="{FF2B5EF4-FFF2-40B4-BE49-F238E27FC236}">
              <a16:creationId xmlns:a16="http://schemas.microsoft.com/office/drawing/2014/main" id="{79DFB409-01E4-4F73-BE34-48B77250066C}"/>
            </a:ext>
          </a:extLst>
        </xdr:cNvPr>
        <xdr:cNvSpPr/>
      </xdr:nvSpPr>
      <xdr:spPr>
        <a:xfrm>
          <a:off x="12763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77832</xdr:rowOff>
    </xdr:from>
    <xdr:to>
      <xdr:col>71</xdr:col>
      <xdr:colOff>177800</xdr:colOff>
      <xdr:row>106</xdr:row>
      <xdr:rowOff>112123</xdr:rowOff>
    </xdr:to>
    <xdr:cxnSp macro="">
      <xdr:nvCxnSpPr>
        <xdr:cNvPr id="694" name="直線コネクタ 693">
          <a:extLst>
            <a:ext uri="{FF2B5EF4-FFF2-40B4-BE49-F238E27FC236}">
              <a16:creationId xmlns:a16="http://schemas.microsoft.com/office/drawing/2014/main" id="{EE319160-A702-4259-A5A3-1D67FC1F747B}"/>
            </a:ext>
          </a:extLst>
        </xdr:cNvPr>
        <xdr:cNvCxnSpPr/>
      </xdr:nvCxnSpPr>
      <xdr:spPr>
        <a:xfrm>
          <a:off x="12814300" y="1825153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5" name="n_1aveValue【庁舎】&#10;有形固定資産減価償却率">
          <a:extLst>
            <a:ext uri="{FF2B5EF4-FFF2-40B4-BE49-F238E27FC236}">
              <a16:creationId xmlns:a16="http://schemas.microsoft.com/office/drawing/2014/main" id="{FFC4B6AF-DF22-4775-BBD1-C5FD2B0EBCF1}"/>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6" name="n_2aveValue【庁舎】&#10;有形固定資産減価償却率">
          <a:extLst>
            <a:ext uri="{FF2B5EF4-FFF2-40B4-BE49-F238E27FC236}">
              <a16:creationId xmlns:a16="http://schemas.microsoft.com/office/drawing/2014/main" id="{FAB5B690-C532-4C0B-9E79-2DD799003D6A}"/>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7" name="n_3aveValue【庁舎】&#10;有形固定資産減価償却率">
          <a:extLst>
            <a:ext uri="{FF2B5EF4-FFF2-40B4-BE49-F238E27FC236}">
              <a16:creationId xmlns:a16="http://schemas.microsoft.com/office/drawing/2014/main" id="{5D24C951-6414-4510-B641-951229EB1A6E}"/>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8" name="n_4aveValue【庁舎】&#10;有形固定資産減価償却率">
          <a:extLst>
            <a:ext uri="{FF2B5EF4-FFF2-40B4-BE49-F238E27FC236}">
              <a16:creationId xmlns:a16="http://schemas.microsoft.com/office/drawing/2014/main" id="{0D518CEB-404C-4B5C-8441-5789244D7A12}"/>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33219</xdr:rowOff>
    </xdr:from>
    <xdr:ext cx="405111" cy="259045"/>
    <xdr:sp macro="" textlink="">
      <xdr:nvSpPr>
        <xdr:cNvPr id="699" name="n_1mainValue【庁舎】&#10;有形固定資産減価償却率">
          <a:extLst>
            <a:ext uri="{FF2B5EF4-FFF2-40B4-BE49-F238E27FC236}">
              <a16:creationId xmlns:a16="http://schemas.microsoft.com/office/drawing/2014/main" id="{D098B209-9EDB-47B2-89C5-9BE387509D3C}"/>
            </a:ext>
          </a:extLst>
        </xdr:cNvPr>
        <xdr:cNvSpPr txBox="1"/>
      </xdr:nvSpPr>
      <xdr:spPr>
        <a:xfrm>
          <a:off x="152660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18522</xdr:rowOff>
    </xdr:from>
    <xdr:ext cx="405111" cy="259045"/>
    <xdr:sp macro="" textlink="">
      <xdr:nvSpPr>
        <xdr:cNvPr id="700" name="n_2mainValue【庁舎】&#10;有形固定資産減価償却率">
          <a:extLst>
            <a:ext uri="{FF2B5EF4-FFF2-40B4-BE49-F238E27FC236}">
              <a16:creationId xmlns:a16="http://schemas.microsoft.com/office/drawing/2014/main" id="{82745B7E-C374-4CA0-8F68-4A8C61E68D82}"/>
            </a:ext>
          </a:extLst>
        </xdr:cNvPr>
        <xdr:cNvSpPr txBox="1"/>
      </xdr:nvSpPr>
      <xdr:spPr>
        <a:xfrm>
          <a:off x="14389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701" name="n_3mainValue【庁舎】&#10;有形固定資産減価償却率">
          <a:extLst>
            <a:ext uri="{FF2B5EF4-FFF2-40B4-BE49-F238E27FC236}">
              <a16:creationId xmlns:a16="http://schemas.microsoft.com/office/drawing/2014/main" id="{BD9121E7-FE54-4F57-9012-C08C424A8E05}"/>
            </a:ext>
          </a:extLst>
        </xdr:cNvPr>
        <xdr:cNvSpPr txBox="1"/>
      </xdr:nvSpPr>
      <xdr:spPr>
        <a:xfrm>
          <a:off x="13500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119759</xdr:rowOff>
    </xdr:from>
    <xdr:ext cx="405111" cy="259045"/>
    <xdr:sp macro="" textlink="">
      <xdr:nvSpPr>
        <xdr:cNvPr id="702" name="n_4mainValue【庁舎】&#10;有形固定資産減価償却率">
          <a:extLst>
            <a:ext uri="{FF2B5EF4-FFF2-40B4-BE49-F238E27FC236}">
              <a16:creationId xmlns:a16="http://schemas.microsoft.com/office/drawing/2014/main" id="{B91D45EF-DFF1-4CBA-AA23-B0B5DA28B9C1}"/>
            </a:ext>
          </a:extLst>
        </xdr:cNvPr>
        <xdr:cNvSpPr txBox="1"/>
      </xdr:nvSpPr>
      <xdr:spPr>
        <a:xfrm>
          <a:off x="12611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FF92CACB-757F-41A3-8789-557C73D5CA3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8FC5F87F-62D7-4D0E-A4A0-857D1853ED9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A69F4604-978E-4545-8C2A-E9118B32AEB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BB52AFE-CF1E-42E9-9965-2B347A8E17B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4CDFF33E-1765-4B61-A961-563FDF8927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30F524A7-47C7-4F78-86FC-536C1C504BC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369EBB33-6AAC-42CC-87C2-9468FE3019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82B020B8-CBC1-4B79-BBCB-D2267FF7738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404C433A-1B8B-4EEE-87C8-336BF70202A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EE76D7BB-FBFD-4548-9798-29DA07B0868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B0185BFB-F141-4D58-BECB-772CFDC38B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0EAE1F7F-ED93-4C68-B301-9276C16955E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ACD9C55E-E0CA-48F0-B62F-3C8881859D1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2B2E98F0-3736-4D83-BAF2-64C0A3ECF79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0B1A796F-B17E-4655-BF09-5806E737AD6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93D7A29E-0D01-426D-91BC-EBD3DB4B4AA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8480DDF8-0AFC-4F93-86E6-4A7DF1714C4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EE9A3C2D-BA8F-41BC-9856-14FAF4B9AC3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A4232A82-94B7-4707-9F43-8EB3BB0232E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93026E89-0D1C-401F-B80D-C698010069F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3F7A69B1-64F9-4448-91D1-EB5E43A7EC4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BDB2A686-1AA6-462E-8784-2FD0EC4819E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177038F1-D999-4A3D-860D-F1597058774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0E6F180B-D2F8-4BF9-ADFC-EEDA413C292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EA7B2BF3-63AE-482E-9CC9-EC6DCC2E66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8" name="直線コネクタ 727">
          <a:extLst>
            <a:ext uri="{FF2B5EF4-FFF2-40B4-BE49-F238E27FC236}">
              <a16:creationId xmlns:a16="http://schemas.microsoft.com/office/drawing/2014/main" id="{70B9B4E7-282A-47CB-A5F3-6C19FA21DC55}"/>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9" name="【庁舎】&#10;一人当たり面積最小値テキスト">
          <a:extLst>
            <a:ext uri="{FF2B5EF4-FFF2-40B4-BE49-F238E27FC236}">
              <a16:creationId xmlns:a16="http://schemas.microsoft.com/office/drawing/2014/main" id="{148A70D2-47EA-4E3E-BAB7-B70276923802}"/>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30" name="直線コネクタ 729">
          <a:extLst>
            <a:ext uri="{FF2B5EF4-FFF2-40B4-BE49-F238E27FC236}">
              <a16:creationId xmlns:a16="http://schemas.microsoft.com/office/drawing/2014/main" id="{708E6CE9-1295-41FA-AC30-C3A07843685B}"/>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1" name="【庁舎】&#10;一人当たり面積最大値テキスト">
          <a:extLst>
            <a:ext uri="{FF2B5EF4-FFF2-40B4-BE49-F238E27FC236}">
              <a16:creationId xmlns:a16="http://schemas.microsoft.com/office/drawing/2014/main" id="{5CE3900F-8789-4EF4-8490-882156A055D8}"/>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2" name="直線コネクタ 731">
          <a:extLst>
            <a:ext uri="{FF2B5EF4-FFF2-40B4-BE49-F238E27FC236}">
              <a16:creationId xmlns:a16="http://schemas.microsoft.com/office/drawing/2014/main" id="{C2AF5861-94C5-4876-BEF8-C625E420E3F2}"/>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3" name="【庁舎】&#10;一人当たり面積平均値テキスト">
          <a:extLst>
            <a:ext uri="{FF2B5EF4-FFF2-40B4-BE49-F238E27FC236}">
              <a16:creationId xmlns:a16="http://schemas.microsoft.com/office/drawing/2014/main" id="{69EAC43C-477E-475B-BBA6-147517876682}"/>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4" name="フローチャート: 判断 733">
          <a:extLst>
            <a:ext uri="{FF2B5EF4-FFF2-40B4-BE49-F238E27FC236}">
              <a16:creationId xmlns:a16="http://schemas.microsoft.com/office/drawing/2014/main" id="{0786FB9E-2C02-47EB-AB7C-CAE29417A7F7}"/>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5" name="フローチャート: 判断 734">
          <a:extLst>
            <a:ext uri="{FF2B5EF4-FFF2-40B4-BE49-F238E27FC236}">
              <a16:creationId xmlns:a16="http://schemas.microsoft.com/office/drawing/2014/main" id="{992A5522-8CE3-4F46-9512-CAC52B794944}"/>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6" name="フローチャート: 判断 735">
          <a:extLst>
            <a:ext uri="{FF2B5EF4-FFF2-40B4-BE49-F238E27FC236}">
              <a16:creationId xmlns:a16="http://schemas.microsoft.com/office/drawing/2014/main" id="{B3B1CE9B-F389-4B48-85D9-AE2DF93AB0DA}"/>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7" name="フローチャート: 判断 736">
          <a:extLst>
            <a:ext uri="{FF2B5EF4-FFF2-40B4-BE49-F238E27FC236}">
              <a16:creationId xmlns:a16="http://schemas.microsoft.com/office/drawing/2014/main" id="{3682581D-7D1B-4094-A025-B4C740C7E356}"/>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8" name="フローチャート: 判断 737">
          <a:extLst>
            <a:ext uri="{FF2B5EF4-FFF2-40B4-BE49-F238E27FC236}">
              <a16:creationId xmlns:a16="http://schemas.microsoft.com/office/drawing/2014/main" id="{71EC4D54-5C12-40B1-8E17-EAD2F9EA76D4}"/>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E6AEF28-1F68-4E2E-AD6C-A575BA72C2B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09BB4B4-5666-4584-B23C-3A3DE401FD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92429AE5-3564-4FFC-9EA0-B7F843474F1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A268441D-F482-418B-8BAF-E798E7A85E0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DF13CA5C-0AF6-41B5-AA5F-7CD8BDE6CC8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744" name="楕円 743">
          <a:extLst>
            <a:ext uri="{FF2B5EF4-FFF2-40B4-BE49-F238E27FC236}">
              <a16:creationId xmlns:a16="http://schemas.microsoft.com/office/drawing/2014/main" id="{4CD0F9CA-F39E-4301-B31A-3DBC31278260}"/>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77488</xdr:rowOff>
    </xdr:from>
    <xdr:ext cx="469744" cy="259045"/>
    <xdr:sp macro="" textlink="">
      <xdr:nvSpPr>
        <xdr:cNvPr id="745" name="【庁舎】&#10;一人当たり面積該当値テキスト">
          <a:extLst>
            <a:ext uri="{FF2B5EF4-FFF2-40B4-BE49-F238E27FC236}">
              <a16:creationId xmlns:a16="http://schemas.microsoft.com/office/drawing/2014/main" id="{A3186205-F331-4BBB-8CE9-141CF83B3418}"/>
            </a:ext>
          </a:extLst>
        </xdr:cNvPr>
        <xdr:cNvSpPr txBox="1"/>
      </xdr:nvSpPr>
      <xdr:spPr>
        <a:xfrm>
          <a:off x="22199600" y="1825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167458</xdr:rowOff>
    </xdr:from>
    <xdr:to>
      <xdr:col>112</xdr:col>
      <xdr:colOff>38100</xdr:colOff>
      <xdr:row>107</xdr:row>
      <xdr:rowOff>97608</xdr:rowOff>
    </xdr:to>
    <xdr:sp macro="" textlink="">
      <xdr:nvSpPr>
        <xdr:cNvPr id="746" name="楕円 745">
          <a:extLst>
            <a:ext uri="{FF2B5EF4-FFF2-40B4-BE49-F238E27FC236}">
              <a16:creationId xmlns:a16="http://schemas.microsoft.com/office/drawing/2014/main" id="{B74129A4-D21A-4EC1-9AFF-6746E02E1AC1}"/>
            </a:ext>
          </a:extLst>
        </xdr:cNvPr>
        <xdr:cNvSpPr/>
      </xdr:nvSpPr>
      <xdr:spPr>
        <a:xfrm>
          <a:off x="21272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46808</xdr:rowOff>
    </xdr:to>
    <xdr:cxnSp macro="">
      <xdr:nvCxnSpPr>
        <xdr:cNvPr id="747" name="直線コネクタ 746">
          <a:extLst>
            <a:ext uri="{FF2B5EF4-FFF2-40B4-BE49-F238E27FC236}">
              <a16:creationId xmlns:a16="http://schemas.microsoft.com/office/drawing/2014/main" id="{D12D5576-97BF-4D6F-A49B-283020D6CD87}"/>
            </a:ext>
          </a:extLst>
        </xdr:cNvPr>
        <xdr:cNvCxnSpPr/>
      </xdr:nvCxnSpPr>
      <xdr:spPr>
        <a:xfrm flipV="1">
          <a:off x="21323300" y="18387061"/>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18869</xdr:rowOff>
    </xdr:from>
    <xdr:to>
      <xdr:col>107</xdr:col>
      <xdr:colOff>101600</xdr:colOff>
      <xdr:row>107</xdr:row>
      <xdr:rowOff>120469</xdr:rowOff>
    </xdr:to>
    <xdr:sp macro="" textlink="">
      <xdr:nvSpPr>
        <xdr:cNvPr id="748" name="楕円 747">
          <a:extLst>
            <a:ext uri="{FF2B5EF4-FFF2-40B4-BE49-F238E27FC236}">
              <a16:creationId xmlns:a16="http://schemas.microsoft.com/office/drawing/2014/main" id="{384FF65B-3A30-460A-ADAD-2366DA008956}"/>
            </a:ext>
          </a:extLst>
        </xdr:cNvPr>
        <xdr:cNvSpPr/>
      </xdr:nvSpPr>
      <xdr:spPr>
        <a:xfrm>
          <a:off x="20383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46808</xdr:rowOff>
    </xdr:from>
    <xdr:to>
      <xdr:col>111</xdr:col>
      <xdr:colOff>177800</xdr:colOff>
      <xdr:row>107</xdr:row>
      <xdr:rowOff>69669</xdr:rowOff>
    </xdr:to>
    <xdr:cxnSp macro="">
      <xdr:nvCxnSpPr>
        <xdr:cNvPr id="749" name="直線コネクタ 748">
          <a:extLst>
            <a:ext uri="{FF2B5EF4-FFF2-40B4-BE49-F238E27FC236}">
              <a16:creationId xmlns:a16="http://schemas.microsoft.com/office/drawing/2014/main" id="{052E31EB-86C3-4579-A56F-BC64705EA9F8}"/>
            </a:ext>
          </a:extLst>
        </xdr:cNvPr>
        <xdr:cNvCxnSpPr/>
      </xdr:nvCxnSpPr>
      <xdr:spPr>
        <a:xfrm flipV="1">
          <a:off x="20434300" y="1839195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50" name="楕円 749">
          <a:extLst>
            <a:ext uri="{FF2B5EF4-FFF2-40B4-BE49-F238E27FC236}">
              <a16:creationId xmlns:a16="http://schemas.microsoft.com/office/drawing/2014/main" id="{6EBCDF77-E4F0-491D-948B-B0A132251D2F}"/>
            </a:ext>
          </a:extLst>
        </xdr:cNvPr>
        <xdr:cNvSpPr/>
      </xdr:nvSpPr>
      <xdr:spPr>
        <a:xfrm>
          <a:off x="19494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69669</xdr:rowOff>
    </xdr:from>
    <xdr:to>
      <xdr:col>107</xdr:col>
      <xdr:colOff>50800</xdr:colOff>
      <xdr:row>107</xdr:row>
      <xdr:rowOff>76200</xdr:rowOff>
    </xdr:to>
    <xdr:cxnSp macro="">
      <xdr:nvCxnSpPr>
        <xdr:cNvPr id="751" name="直線コネクタ 750">
          <a:extLst>
            <a:ext uri="{FF2B5EF4-FFF2-40B4-BE49-F238E27FC236}">
              <a16:creationId xmlns:a16="http://schemas.microsoft.com/office/drawing/2014/main" id="{26E3D5BE-1B0F-453E-940B-CD7E1974F1C1}"/>
            </a:ext>
          </a:extLst>
        </xdr:cNvPr>
        <xdr:cNvCxnSpPr/>
      </xdr:nvCxnSpPr>
      <xdr:spPr>
        <a:xfrm flipV="1">
          <a:off x="19545300" y="1841481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31931</xdr:rowOff>
    </xdr:from>
    <xdr:to>
      <xdr:col>98</xdr:col>
      <xdr:colOff>38100</xdr:colOff>
      <xdr:row>107</xdr:row>
      <xdr:rowOff>133531</xdr:rowOff>
    </xdr:to>
    <xdr:sp macro="" textlink="">
      <xdr:nvSpPr>
        <xdr:cNvPr id="752" name="楕円 751">
          <a:extLst>
            <a:ext uri="{FF2B5EF4-FFF2-40B4-BE49-F238E27FC236}">
              <a16:creationId xmlns:a16="http://schemas.microsoft.com/office/drawing/2014/main" id="{EAAD5F3B-ABEC-49BB-8012-99488D0E7CFF}"/>
            </a:ext>
          </a:extLst>
        </xdr:cNvPr>
        <xdr:cNvSpPr/>
      </xdr:nvSpPr>
      <xdr:spPr>
        <a:xfrm>
          <a:off x="186055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82731</xdr:rowOff>
    </xdr:to>
    <xdr:cxnSp macro="">
      <xdr:nvCxnSpPr>
        <xdr:cNvPr id="753" name="直線コネクタ 752">
          <a:extLst>
            <a:ext uri="{FF2B5EF4-FFF2-40B4-BE49-F238E27FC236}">
              <a16:creationId xmlns:a16="http://schemas.microsoft.com/office/drawing/2014/main" id="{65A45B23-2A38-426F-8F40-58707D72EBD1}"/>
            </a:ext>
          </a:extLst>
        </xdr:cNvPr>
        <xdr:cNvCxnSpPr/>
      </xdr:nvCxnSpPr>
      <xdr:spPr>
        <a:xfrm flipV="1">
          <a:off x="18656300" y="1842135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4" name="n_1aveValue【庁舎】&#10;一人当たり面積">
          <a:extLst>
            <a:ext uri="{FF2B5EF4-FFF2-40B4-BE49-F238E27FC236}">
              <a16:creationId xmlns:a16="http://schemas.microsoft.com/office/drawing/2014/main" id="{ABFACCBC-70B9-4A8C-9E4D-F4F2D3CA0F26}"/>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5" name="n_2aveValue【庁舎】&#10;一人当たり面積">
          <a:extLst>
            <a:ext uri="{FF2B5EF4-FFF2-40B4-BE49-F238E27FC236}">
              <a16:creationId xmlns:a16="http://schemas.microsoft.com/office/drawing/2014/main" id="{B393FF86-0DB1-45D3-AE21-DD235747EA1C}"/>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6" name="n_3aveValue【庁舎】&#10;一人当たり面積">
          <a:extLst>
            <a:ext uri="{FF2B5EF4-FFF2-40B4-BE49-F238E27FC236}">
              <a16:creationId xmlns:a16="http://schemas.microsoft.com/office/drawing/2014/main" id="{2663B57C-4EB5-4AA9-BFDD-6E4754E6A59E}"/>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757" name="n_4aveValue【庁舎】&#10;一人当たり面積">
          <a:extLst>
            <a:ext uri="{FF2B5EF4-FFF2-40B4-BE49-F238E27FC236}">
              <a16:creationId xmlns:a16="http://schemas.microsoft.com/office/drawing/2014/main" id="{23E78DEC-D85A-46E1-9591-03CCEE9299B7}"/>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88735</xdr:rowOff>
    </xdr:from>
    <xdr:ext cx="469744" cy="259045"/>
    <xdr:sp macro="" textlink="">
      <xdr:nvSpPr>
        <xdr:cNvPr id="758" name="n_1mainValue【庁舎】&#10;一人当たり面積">
          <a:extLst>
            <a:ext uri="{FF2B5EF4-FFF2-40B4-BE49-F238E27FC236}">
              <a16:creationId xmlns:a16="http://schemas.microsoft.com/office/drawing/2014/main" id="{82A50CA3-07AC-4A6C-B3FC-927FC89C598C}"/>
            </a:ext>
          </a:extLst>
        </xdr:cNvPr>
        <xdr:cNvSpPr txBox="1"/>
      </xdr:nvSpPr>
      <xdr:spPr>
        <a:xfrm>
          <a:off x="21075727" y="1843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111596</xdr:rowOff>
    </xdr:from>
    <xdr:ext cx="469744" cy="259045"/>
    <xdr:sp macro="" textlink="">
      <xdr:nvSpPr>
        <xdr:cNvPr id="759" name="n_2mainValue【庁舎】&#10;一人当たり面積">
          <a:extLst>
            <a:ext uri="{FF2B5EF4-FFF2-40B4-BE49-F238E27FC236}">
              <a16:creationId xmlns:a16="http://schemas.microsoft.com/office/drawing/2014/main" id="{925BEE5E-59BF-405D-BD60-5227E14C2104}"/>
            </a:ext>
          </a:extLst>
        </xdr:cNvPr>
        <xdr:cNvSpPr txBox="1"/>
      </xdr:nvSpPr>
      <xdr:spPr>
        <a:xfrm>
          <a:off x="20199427" y="1845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60" name="n_3mainValue【庁舎】&#10;一人当たり面積">
          <a:extLst>
            <a:ext uri="{FF2B5EF4-FFF2-40B4-BE49-F238E27FC236}">
              <a16:creationId xmlns:a16="http://schemas.microsoft.com/office/drawing/2014/main" id="{3924D466-780F-4C52-B52A-18BBA98E773F}"/>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124658</xdr:rowOff>
    </xdr:from>
    <xdr:ext cx="469744" cy="259045"/>
    <xdr:sp macro="" textlink="">
      <xdr:nvSpPr>
        <xdr:cNvPr id="761" name="n_4mainValue【庁舎】&#10;一人当たり面積">
          <a:extLst>
            <a:ext uri="{FF2B5EF4-FFF2-40B4-BE49-F238E27FC236}">
              <a16:creationId xmlns:a16="http://schemas.microsoft.com/office/drawing/2014/main" id="{D29EE8EA-BBC6-4741-93C7-5884CF3C7189}"/>
            </a:ext>
          </a:extLst>
        </xdr:cNvPr>
        <xdr:cNvSpPr txBox="1"/>
      </xdr:nvSpPr>
      <xdr:spPr>
        <a:xfrm>
          <a:off x="18421427" y="1846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17044952-3A08-43A7-A2A2-DF6E612F333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BE04C6BC-80F3-453C-8E99-C3986A6C0F1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0C75BE1A-4FA0-42EC-90B8-E41CF3BDE90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類似団体平均と比較して、有形固定資産減価償却率が特に高い施設は「庁舎」であり、特に低い施設は「保健センター」となっている。</a:t>
          </a:r>
        </a:p>
        <a:p>
          <a:r>
            <a:rPr kumimoji="1" lang="ja-JP" altLang="en-US" sz="1300">
              <a:latin typeface="ＭＳ Ｐゴシック" panose="020B0600070205080204" pitchFamily="50" charset="-128"/>
              <a:ea typeface="ＭＳ Ｐゴシック" panose="020B0600070205080204" pitchFamily="50" charset="-128"/>
            </a:rPr>
            <a:t>　「庁舎」については、築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対策が喫緊の課題となっていたため、現在は老朽化対策を含めた計画的な改修に取り組んでいるところである。庁舎は行政機能の根幹を担うものでもあるため、適切な維持管理に努めたい。</a:t>
          </a:r>
        </a:p>
        <a:p>
          <a:r>
            <a:rPr kumimoji="1" lang="ja-JP" altLang="en-US" sz="1300">
              <a:latin typeface="ＭＳ Ｐゴシック" panose="020B0600070205080204" pitchFamily="50" charset="-128"/>
              <a:ea typeface="ＭＳ Ｐゴシック" panose="020B0600070205080204" pitchFamily="50" charset="-128"/>
            </a:rPr>
            <a:t>　「保健センター」については、平成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年度に建設された住民の保健福祉に資する支所機能を兼ね備えた施設である。比率は類似団体平均より低くなっているものの、築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年以上が経過しているため老朽箇所や不具合箇所が顕在化してきたため、大規模改修に取り組み、施設の適切な機能保全に努めているところである。</a:t>
          </a:r>
        </a:p>
        <a:p>
          <a:r>
            <a:rPr kumimoji="1" lang="ja-JP" altLang="en-US" sz="1300">
              <a:latin typeface="ＭＳ Ｐゴシック" panose="020B0600070205080204" pitchFamily="50" charset="-128"/>
              <a:ea typeface="ＭＳ Ｐゴシック" panose="020B0600070205080204" pitchFamily="50" charset="-128"/>
            </a:rPr>
            <a:t>　その他の施設については、概ね類似団体平均と同等の比率となっているが、老朽化が顕著な施設も存在しているため、公共施設等総合管理計画に基づく計画的な更新・改修、適切な総量確保に努め、公共施設の安全安心な利用環境を確保する必要がある。</a:t>
          </a:r>
        </a:p>
        <a:p>
          <a:r>
            <a:rPr kumimoji="1" lang="ja-JP" altLang="en-US" sz="1300">
              <a:latin typeface="ＭＳ Ｐゴシック" panose="020B0600070205080204" pitchFamily="50" charset="-128"/>
              <a:ea typeface="ＭＳ Ｐゴシック" panose="020B0600070205080204" pitchFamily="50" charset="-128"/>
            </a:rPr>
            <a:t>　なお、「図書館」については、令和元年度より埋蔵文化財センターに転用しているため本表における施設類型に該当はないが、図書館機能を有する生涯学習センターが「市民会館」の区分で計上されている。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81" t="s">
        <v>129</v>
      </c>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c r="AS1" s="581"/>
      <c r="AT1" s="581"/>
      <c r="AU1" s="581"/>
      <c r="AV1" s="581"/>
      <c r="AW1" s="581"/>
      <c r="AX1" s="581"/>
      <c r="AY1" s="581"/>
      <c r="AZ1" s="581"/>
      <c r="BA1" s="581"/>
      <c r="BB1" s="581"/>
      <c r="BC1" s="581"/>
      <c r="BD1" s="581"/>
      <c r="BE1" s="581"/>
      <c r="BF1" s="581"/>
      <c r="BG1" s="581"/>
      <c r="BH1" s="581"/>
      <c r="BI1" s="581"/>
      <c r="BJ1" s="581"/>
      <c r="BK1" s="581"/>
      <c r="BL1" s="581"/>
      <c r="BM1" s="581"/>
      <c r="BN1" s="581"/>
      <c r="BO1" s="581"/>
      <c r="BP1" s="581"/>
      <c r="BQ1" s="581"/>
      <c r="BR1" s="581"/>
      <c r="BS1" s="581"/>
      <c r="BT1" s="581"/>
      <c r="BU1" s="581"/>
      <c r="BV1" s="581"/>
      <c r="BW1" s="581"/>
      <c r="BX1" s="581"/>
      <c r="BY1" s="581"/>
      <c r="BZ1" s="581"/>
      <c r="CA1" s="581"/>
      <c r="CB1" s="581"/>
      <c r="CC1" s="581"/>
      <c r="CD1" s="581"/>
      <c r="CE1" s="581"/>
      <c r="CF1" s="581"/>
      <c r="CG1" s="581"/>
      <c r="CH1" s="581"/>
      <c r="CI1" s="581"/>
      <c r="CJ1" s="581"/>
      <c r="CK1" s="581"/>
      <c r="CL1" s="581"/>
      <c r="CM1" s="581"/>
      <c r="CN1" s="581"/>
      <c r="CO1" s="581"/>
      <c r="CP1" s="581"/>
      <c r="CQ1" s="581"/>
      <c r="CR1" s="581"/>
      <c r="CS1" s="581"/>
      <c r="CT1" s="581"/>
      <c r="CU1" s="581"/>
      <c r="CV1" s="581"/>
      <c r="CW1" s="581"/>
      <c r="CX1" s="581"/>
      <c r="CY1" s="581"/>
      <c r="CZ1" s="581"/>
      <c r="DA1" s="581"/>
      <c r="DB1" s="581"/>
      <c r="DC1" s="581"/>
      <c r="DD1" s="581"/>
      <c r="DE1" s="581"/>
      <c r="DF1" s="581"/>
      <c r="DG1" s="581"/>
      <c r="DH1" s="581"/>
      <c r="DI1" s="581"/>
      <c r="DJ1" s="2"/>
      <c r="DK1" s="2"/>
      <c r="DL1" s="2"/>
      <c r="DM1" s="2"/>
      <c r="DN1" s="2"/>
      <c r="DO1" s="2"/>
    </row>
    <row r="2" spans="1:119" ht="23.4" x14ac:dyDescent="0.2">
      <c r="B2" s="3" t="s">
        <v>132</v>
      </c>
      <c r="C2" s="3"/>
      <c r="D2" s="10"/>
    </row>
    <row r="3" spans="1:119" ht="18.75" customHeight="1" x14ac:dyDescent="0.2">
      <c r="A3" s="2"/>
      <c r="B3" s="415" t="s">
        <v>134</v>
      </c>
      <c r="C3" s="416"/>
      <c r="D3" s="416"/>
      <c r="E3" s="417"/>
      <c r="F3" s="417"/>
      <c r="G3" s="417"/>
      <c r="H3" s="417"/>
      <c r="I3" s="417"/>
      <c r="J3" s="417"/>
      <c r="K3" s="417"/>
      <c r="L3" s="417" t="s">
        <v>137</v>
      </c>
      <c r="M3" s="417"/>
      <c r="N3" s="417"/>
      <c r="O3" s="417"/>
      <c r="P3" s="417"/>
      <c r="Q3" s="417"/>
      <c r="R3" s="423"/>
      <c r="S3" s="423"/>
      <c r="T3" s="423"/>
      <c r="U3" s="423"/>
      <c r="V3" s="424"/>
      <c r="W3" s="428" t="s">
        <v>138</v>
      </c>
      <c r="X3" s="429"/>
      <c r="Y3" s="429"/>
      <c r="Z3" s="429"/>
      <c r="AA3" s="429"/>
      <c r="AB3" s="416"/>
      <c r="AC3" s="423" t="s">
        <v>140</v>
      </c>
      <c r="AD3" s="429"/>
      <c r="AE3" s="429"/>
      <c r="AF3" s="429"/>
      <c r="AG3" s="429"/>
      <c r="AH3" s="429"/>
      <c r="AI3" s="429"/>
      <c r="AJ3" s="429"/>
      <c r="AK3" s="429"/>
      <c r="AL3" s="433"/>
      <c r="AM3" s="428" t="s">
        <v>142</v>
      </c>
      <c r="AN3" s="429"/>
      <c r="AO3" s="429"/>
      <c r="AP3" s="429"/>
      <c r="AQ3" s="429"/>
      <c r="AR3" s="429"/>
      <c r="AS3" s="429"/>
      <c r="AT3" s="429"/>
      <c r="AU3" s="429"/>
      <c r="AV3" s="429"/>
      <c r="AW3" s="429"/>
      <c r="AX3" s="433"/>
      <c r="AY3" s="456" t="s">
        <v>5</v>
      </c>
      <c r="AZ3" s="457"/>
      <c r="BA3" s="457"/>
      <c r="BB3" s="457"/>
      <c r="BC3" s="457"/>
      <c r="BD3" s="457"/>
      <c r="BE3" s="457"/>
      <c r="BF3" s="457"/>
      <c r="BG3" s="457"/>
      <c r="BH3" s="457"/>
      <c r="BI3" s="457"/>
      <c r="BJ3" s="457"/>
      <c r="BK3" s="457"/>
      <c r="BL3" s="457"/>
      <c r="BM3" s="582"/>
      <c r="BN3" s="428" t="s">
        <v>146</v>
      </c>
      <c r="BO3" s="429"/>
      <c r="BP3" s="429"/>
      <c r="BQ3" s="429"/>
      <c r="BR3" s="429"/>
      <c r="BS3" s="429"/>
      <c r="BT3" s="429"/>
      <c r="BU3" s="433"/>
      <c r="BV3" s="428" t="s">
        <v>147</v>
      </c>
      <c r="BW3" s="429"/>
      <c r="BX3" s="429"/>
      <c r="BY3" s="429"/>
      <c r="BZ3" s="429"/>
      <c r="CA3" s="429"/>
      <c r="CB3" s="429"/>
      <c r="CC3" s="433"/>
      <c r="CD3" s="456" t="s">
        <v>5</v>
      </c>
      <c r="CE3" s="457"/>
      <c r="CF3" s="457"/>
      <c r="CG3" s="457"/>
      <c r="CH3" s="457"/>
      <c r="CI3" s="457"/>
      <c r="CJ3" s="457"/>
      <c r="CK3" s="457"/>
      <c r="CL3" s="457"/>
      <c r="CM3" s="457"/>
      <c r="CN3" s="457"/>
      <c r="CO3" s="457"/>
      <c r="CP3" s="457"/>
      <c r="CQ3" s="457"/>
      <c r="CR3" s="457"/>
      <c r="CS3" s="582"/>
      <c r="CT3" s="428" t="s">
        <v>148</v>
      </c>
      <c r="CU3" s="429"/>
      <c r="CV3" s="429"/>
      <c r="CW3" s="429"/>
      <c r="CX3" s="429"/>
      <c r="CY3" s="429"/>
      <c r="CZ3" s="429"/>
      <c r="DA3" s="433"/>
      <c r="DB3" s="428" t="s">
        <v>45</v>
      </c>
      <c r="DC3" s="429"/>
      <c r="DD3" s="429"/>
      <c r="DE3" s="429"/>
      <c r="DF3" s="429"/>
      <c r="DG3" s="429"/>
      <c r="DH3" s="429"/>
      <c r="DI3" s="433"/>
    </row>
    <row r="4" spans="1:119" ht="18.75" customHeight="1" x14ac:dyDescent="0.2">
      <c r="A4" s="2"/>
      <c r="B4" s="418"/>
      <c r="C4" s="419"/>
      <c r="D4" s="419"/>
      <c r="E4" s="420"/>
      <c r="F4" s="420"/>
      <c r="G4" s="420"/>
      <c r="H4" s="420"/>
      <c r="I4" s="420"/>
      <c r="J4" s="420"/>
      <c r="K4" s="420"/>
      <c r="L4" s="420"/>
      <c r="M4" s="420"/>
      <c r="N4" s="420"/>
      <c r="O4" s="420"/>
      <c r="P4" s="420"/>
      <c r="Q4" s="420"/>
      <c r="R4" s="425"/>
      <c r="S4" s="425"/>
      <c r="T4" s="425"/>
      <c r="U4" s="425"/>
      <c r="V4" s="426"/>
      <c r="W4" s="430"/>
      <c r="X4" s="431"/>
      <c r="Y4" s="431"/>
      <c r="Z4" s="431"/>
      <c r="AA4" s="431"/>
      <c r="AB4" s="419"/>
      <c r="AC4" s="425"/>
      <c r="AD4" s="431"/>
      <c r="AE4" s="431"/>
      <c r="AF4" s="431"/>
      <c r="AG4" s="431"/>
      <c r="AH4" s="431"/>
      <c r="AI4" s="431"/>
      <c r="AJ4" s="431"/>
      <c r="AK4" s="431"/>
      <c r="AL4" s="434"/>
      <c r="AM4" s="432"/>
      <c r="AN4" s="379"/>
      <c r="AO4" s="379"/>
      <c r="AP4" s="379"/>
      <c r="AQ4" s="379"/>
      <c r="AR4" s="379"/>
      <c r="AS4" s="379"/>
      <c r="AT4" s="379"/>
      <c r="AU4" s="379"/>
      <c r="AV4" s="379"/>
      <c r="AW4" s="379"/>
      <c r="AX4" s="435"/>
      <c r="AY4" s="411" t="s">
        <v>150</v>
      </c>
      <c r="AZ4" s="412"/>
      <c r="BA4" s="412"/>
      <c r="BB4" s="412"/>
      <c r="BC4" s="412"/>
      <c r="BD4" s="412"/>
      <c r="BE4" s="412"/>
      <c r="BF4" s="412"/>
      <c r="BG4" s="412"/>
      <c r="BH4" s="412"/>
      <c r="BI4" s="412"/>
      <c r="BJ4" s="412"/>
      <c r="BK4" s="412"/>
      <c r="BL4" s="412"/>
      <c r="BM4" s="413"/>
      <c r="BN4" s="372">
        <v>13483702</v>
      </c>
      <c r="BO4" s="373"/>
      <c r="BP4" s="373"/>
      <c r="BQ4" s="373"/>
      <c r="BR4" s="373"/>
      <c r="BS4" s="373"/>
      <c r="BT4" s="373"/>
      <c r="BU4" s="374"/>
      <c r="BV4" s="372">
        <v>11185650</v>
      </c>
      <c r="BW4" s="373"/>
      <c r="BX4" s="373"/>
      <c r="BY4" s="373"/>
      <c r="BZ4" s="373"/>
      <c r="CA4" s="373"/>
      <c r="CB4" s="373"/>
      <c r="CC4" s="374"/>
      <c r="CD4" s="549" t="s">
        <v>151</v>
      </c>
      <c r="CE4" s="550"/>
      <c r="CF4" s="550"/>
      <c r="CG4" s="550"/>
      <c r="CH4" s="550"/>
      <c r="CI4" s="550"/>
      <c r="CJ4" s="550"/>
      <c r="CK4" s="550"/>
      <c r="CL4" s="550"/>
      <c r="CM4" s="550"/>
      <c r="CN4" s="550"/>
      <c r="CO4" s="550"/>
      <c r="CP4" s="550"/>
      <c r="CQ4" s="550"/>
      <c r="CR4" s="550"/>
      <c r="CS4" s="551"/>
      <c r="CT4" s="583">
        <v>20</v>
      </c>
      <c r="CU4" s="584"/>
      <c r="CV4" s="584"/>
      <c r="CW4" s="584"/>
      <c r="CX4" s="584"/>
      <c r="CY4" s="584"/>
      <c r="CZ4" s="584"/>
      <c r="DA4" s="585"/>
      <c r="DB4" s="583">
        <v>12.9</v>
      </c>
      <c r="DC4" s="584"/>
      <c r="DD4" s="584"/>
      <c r="DE4" s="584"/>
      <c r="DF4" s="584"/>
      <c r="DG4" s="584"/>
      <c r="DH4" s="584"/>
      <c r="DI4" s="585"/>
    </row>
    <row r="5" spans="1:119" ht="18.75" customHeight="1" x14ac:dyDescent="0.2">
      <c r="A5" s="2"/>
      <c r="B5" s="421"/>
      <c r="C5" s="380"/>
      <c r="D5" s="380"/>
      <c r="E5" s="422"/>
      <c r="F5" s="422"/>
      <c r="G5" s="422"/>
      <c r="H5" s="422"/>
      <c r="I5" s="422"/>
      <c r="J5" s="422"/>
      <c r="K5" s="422"/>
      <c r="L5" s="422"/>
      <c r="M5" s="422"/>
      <c r="N5" s="422"/>
      <c r="O5" s="422"/>
      <c r="P5" s="422"/>
      <c r="Q5" s="422"/>
      <c r="R5" s="378"/>
      <c r="S5" s="378"/>
      <c r="T5" s="378"/>
      <c r="U5" s="378"/>
      <c r="V5" s="427"/>
      <c r="W5" s="432"/>
      <c r="X5" s="379"/>
      <c r="Y5" s="379"/>
      <c r="Z5" s="379"/>
      <c r="AA5" s="379"/>
      <c r="AB5" s="380"/>
      <c r="AC5" s="378"/>
      <c r="AD5" s="379"/>
      <c r="AE5" s="379"/>
      <c r="AF5" s="379"/>
      <c r="AG5" s="379"/>
      <c r="AH5" s="379"/>
      <c r="AI5" s="379"/>
      <c r="AJ5" s="379"/>
      <c r="AK5" s="379"/>
      <c r="AL5" s="435"/>
      <c r="AM5" s="520" t="s">
        <v>153</v>
      </c>
      <c r="AN5" s="405"/>
      <c r="AO5" s="405"/>
      <c r="AP5" s="405"/>
      <c r="AQ5" s="405"/>
      <c r="AR5" s="405"/>
      <c r="AS5" s="405"/>
      <c r="AT5" s="406"/>
      <c r="AU5" s="521" t="s">
        <v>71</v>
      </c>
      <c r="AV5" s="522"/>
      <c r="AW5" s="522"/>
      <c r="AX5" s="522"/>
      <c r="AY5" s="494" t="s">
        <v>143</v>
      </c>
      <c r="AZ5" s="495"/>
      <c r="BA5" s="495"/>
      <c r="BB5" s="495"/>
      <c r="BC5" s="495"/>
      <c r="BD5" s="495"/>
      <c r="BE5" s="495"/>
      <c r="BF5" s="495"/>
      <c r="BG5" s="495"/>
      <c r="BH5" s="495"/>
      <c r="BI5" s="495"/>
      <c r="BJ5" s="495"/>
      <c r="BK5" s="495"/>
      <c r="BL5" s="495"/>
      <c r="BM5" s="496"/>
      <c r="BN5" s="366">
        <v>12157296</v>
      </c>
      <c r="BO5" s="367"/>
      <c r="BP5" s="367"/>
      <c r="BQ5" s="367"/>
      <c r="BR5" s="367"/>
      <c r="BS5" s="367"/>
      <c r="BT5" s="367"/>
      <c r="BU5" s="368"/>
      <c r="BV5" s="366">
        <v>10165520</v>
      </c>
      <c r="BW5" s="367"/>
      <c r="BX5" s="367"/>
      <c r="BY5" s="367"/>
      <c r="BZ5" s="367"/>
      <c r="CA5" s="367"/>
      <c r="CB5" s="367"/>
      <c r="CC5" s="368"/>
      <c r="CD5" s="502" t="s">
        <v>155</v>
      </c>
      <c r="CE5" s="472"/>
      <c r="CF5" s="472"/>
      <c r="CG5" s="472"/>
      <c r="CH5" s="472"/>
      <c r="CI5" s="472"/>
      <c r="CJ5" s="472"/>
      <c r="CK5" s="472"/>
      <c r="CL5" s="472"/>
      <c r="CM5" s="472"/>
      <c r="CN5" s="472"/>
      <c r="CO5" s="472"/>
      <c r="CP5" s="472"/>
      <c r="CQ5" s="472"/>
      <c r="CR5" s="472"/>
      <c r="CS5" s="503"/>
      <c r="CT5" s="354">
        <v>88.6</v>
      </c>
      <c r="CU5" s="355"/>
      <c r="CV5" s="355"/>
      <c r="CW5" s="355"/>
      <c r="CX5" s="355"/>
      <c r="CY5" s="355"/>
      <c r="CZ5" s="355"/>
      <c r="DA5" s="356"/>
      <c r="DB5" s="354">
        <v>88.9</v>
      </c>
      <c r="DC5" s="355"/>
      <c r="DD5" s="355"/>
      <c r="DE5" s="355"/>
      <c r="DF5" s="355"/>
      <c r="DG5" s="355"/>
      <c r="DH5" s="355"/>
      <c r="DI5" s="356"/>
    </row>
    <row r="6" spans="1:119" ht="18.75" customHeight="1" x14ac:dyDescent="0.2">
      <c r="A6" s="2"/>
      <c r="B6" s="436" t="s">
        <v>157</v>
      </c>
      <c r="C6" s="377"/>
      <c r="D6" s="377"/>
      <c r="E6" s="437"/>
      <c r="F6" s="437"/>
      <c r="G6" s="437"/>
      <c r="H6" s="437"/>
      <c r="I6" s="437"/>
      <c r="J6" s="437"/>
      <c r="K6" s="437"/>
      <c r="L6" s="437" t="s">
        <v>159</v>
      </c>
      <c r="M6" s="437"/>
      <c r="N6" s="437"/>
      <c r="O6" s="437"/>
      <c r="P6" s="437"/>
      <c r="Q6" s="437"/>
      <c r="R6" s="375"/>
      <c r="S6" s="375"/>
      <c r="T6" s="375"/>
      <c r="U6" s="375"/>
      <c r="V6" s="441"/>
      <c r="W6" s="444" t="s">
        <v>161</v>
      </c>
      <c r="X6" s="376"/>
      <c r="Y6" s="376"/>
      <c r="Z6" s="376"/>
      <c r="AA6" s="376"/>
      <c r="AB6" s="377"/>
      <c r="AC6" s="447" t="s">
        <v>162</v>
      </c>
      <c r="AD6" s="448"/>
      <c r="AE6" s="448"/>
      <c r="AF6" s="448"/>
      <c r="AG6" s="448"/>
      <c r="AH6" s="448"/>
      <c r="AI6" s="448"/>
      <c r="AJ6" s="448"/>
      <c r="AK6" s="448"/>
      <c r="AL6" s="449"/>
      <c r="AM6" s="520" t="s">
        <v>75</v>
      </c>
      <c r="AN6" s="405"/>
      <c r="AO6" s="405"/>
      <c r="AP6" s="405"/>
      <c r="AQ6" s="405"/>
      <c r="AR6" s="405"/>
      <c r="AS6" s="405"/>
      <c r="AT6" s="406"/>
      <c r="AU6" s="521" t="s">
        <v>71</v>
      </c>
      <c r="AV6" s="522"/>
      <c r="AW6" s="522"/>
      <c r="AX6" s="522"/>
      <c r="AY6" s="494" t="s">
        <v>164</v>
      </c>
      <c r="AZ6" s="495"/>
      <c r="BA6" s="495"/>
      <c r="BB6" s="495"/>
      <c r="BC6" s="495"/>
      <c r="BD6" s="495"/>
      <c r="BE6" s="495"/>
      <c r="BF6" s="495"/>
      <c r="BG6" s="495"/>
      <c r="BH6" s="495"/>
      <c r="BI6" s="495"/>
      <c r="BJ6" s="495"/>
      <c r="BK6" s="495"/>
      <c r="BL6" s="495"/>
      <c r="BM6" s="496"/>
      <c r="BN6" s="366">
        <v>1326406</v>
      </c>
      <c r="BO6" s="367"/>
      <c r="BP6" s="367"/>
      <c r="BQ6" s="367"/>
      <c r="BR6" s="367"/>
      <c r="BS6" s="367"/>
      <c r="BT6" s="367"/>
      <c r="BU6" s="368"/>
      <c r="BV6" s="366">
        <v>1020130</v>
      </c>
      <c r="BW6" s="367"/>
      <c r="BX6" s="367"/>
      <c r="BY6" s="367"/>
      <c r="BZ6" s="367"/>
      <c r="CA6" s="367"/>
      <c r="CB6" s="367"/>
      <c r="CC6" s="368"/>
      <c r="CD6" s="502" t="s">
        <v>167</v>
      </c>
      <c r="CE6" s="472"/>
      <c r="CF6" s="472"/>
      <c r="CG6" s="472"/>
      <c r="CH6" s="472"/>
      <c r="CI6" s="472"/>
      <c r="CJ6" s="472"/>
      <c r="CK6" s="472"/>
      <c r="CL6" s="472"/>
      <c r="CM6" s="472"/>
      <c r="CN6" s="472"/>
      <c r="CO6" s="472"/>
      <c r="CP6" s="472"/>
      <c r="CQ6" s="472"/>
      <c r="CR6" s="472"/>
      <c r="CS6" s="503"/>
      <c r="CT6" s="578">
        <v>88.6</v>
      </c>
      <c r="CU6" s="579"/>
      <c r="CV6" s="579"/>
      <c r="CW6" s="579"/>
      <c r="CX6" s="579"/>
      <c r="CY6" s="579"/>
      <c r="CZ6" s="579"/>
      <c r="DA6" s="580"/>
      <c r="DB6" s="578">
        <v>89.4</v>
      </c>
      <c r="DC6" s="579"/>
      <c r="DD6" s="579"/>
      <c r="DE6" s="579"/>
      <c r="DF6" s="579"/>
      <c r="DG6" s="579"/>
      <c r="DH6" s="579"/>
      <c r="DI6" s="580"/>
    </row>
    <row r="7" spans="1:119" ht="18.75" customHeight="1" x14ac:dyDescent="0.2">
      <c r="A7" s="2"/>
      <c r="B7" s="418"/>
      <c r="C7" s="419"/>
      <c r="D7" s="419"/>
      <c r="E7" s="420"/>
      <c r="F7" s="420"/>
      <c r="G7" s="420"/>
      <c r="H7" s="420"/>
      <c r="I7" s="420"/>
      <c r="J7" s="420"/>
      <c r="K7" s="420"/>
      <c r="L7" s="420"/>
      <c r="M7" s="420"/>
      <c r="N7" s="420"/>
      <c r="O7" s="420"/>
      <c r="P7" s="420"/>
      <c r="Q7" s="420"/>
      <c r="R7" s="425"/>
      <c r="S7" s="425"/>
      <c r="T7" s="425"/>
      <c r="U7" s="425"/>
      <c r="V7" s="426"/>
      <c r="W7" s="430"/>
      <c r="X7" s="431"/>
      <c r="Y7" s="431"/>
      <c r="Z7" s="431"/>
      <c r="AA7" s="431"/>
      <c r="AB7" s="419"/>
      <c r="AC7" s="450"/>
      <c r="AD7" s="451"/>
      <c r="AE7" s="451"/>
      <c r="AF7" s="451"/>
      <c r="AG7" s="451"/>
      <c r="AH7" s="451"/>
      <c r="AI7" s="451"/>
      <c r="AJ7" s="451"/>
      <c r="AK7" s="451"/>
      <c r="AL7" s="452"/>
      <c r="AM7" s="520" t="s">
        <v>131</v>
      </c>
      <c r="AN7" s="405"/>
      <c r="AO7" s="405"/>
      <c r="AP7" s="405"/>
      <c r="AQ7" s="405"/>
      <c r="AR7" s="405"/>
      <c r="AS7" s="405"/>
      <c r="AT7" s="406"/>
      <c r="AU7" s="521" t="s">
        <v>71</v>
      </c>
      <c r="AV7" s="522"/>
      <c r="AW7" s="522"/>
      <c r="AX7" s="522"/>
      <c r="AY7" s="494" t="s">
        <v>168</v>
      </c>
      <c r="AZ7" s="495"/>
      <c r="BA7" s="495"/>
      <c r="BB7" s="495"/>
      <c r="BC7" s="495"/>
      <c r="BD7" s="495"/>
      <c r="BE7" s="495"/>
      <c r="BF7" s="495"/>
      <c r="BG7" s="495"/>
      <c r="BH7" s="495"/>
      <c r="BI7" s="495"/>
      <c r="BJ7" s="495"/>
      <c r="BK7" s="495"/>
      <c r="BL7" s="495"/>
      <c r="BM7" s="496"/>
      <c r="BN7" s="366">
        <v>241663</v>
      </c>
      <c r="BO7" s="367"/>
      <c r="BP7" s="367"/>
      <c r="BQ7" s="367"/>
      <c r="BR7" s="367"/>
      <c r="BS7" s="367"/>
      <c r="BT7" s="367"/>
      <c r="BU7" s="368"/>
      <c r="BV7" s="366">
        <v>333026</v>
      </c>
      <c r="BW7" s="367"/>
      <c r="BX7" s="367"/>
      <c r="BY7" s="367"/>
      <c r="BZ7" s="367"/>
      <c r="CA7" s="367"/>
      <c r="CB7" s="367"/>
      <c r="CC7" s="368"/>
      <c r="CD7" s="502" t="s">
        <v>169</v>
      </c>
      <c r="CE7" s="472"/>
      <c r="CF7" s="472"/>
      <c r="CG7" s="472"/>
      <c r="CH7" s="472"/>
      <c r="CI7" s="472"/>
      <c r="CJ7" s="472"/>
      <c r="CK7" s="472"/>
      <c r="CL7" s="472"/>
      <c r="CM7" s="472"/>
      <c r="CN7" s="472"/>
      <c r="CO7" s="472"/>
      <c r="CP7" s="472"/>
      <c r="CQ7" s="472"/>
      <c r="CR7" s="472"/>
      <c r="CS7" s="503"/>
      <c r="CT7" s="366">
        <v>5431547</v>
      </c>
      <c r="CU7" s="367"/>
      <c r="CV7" s="367"/>
      <c r="CW7" s="367"/>
      <c r="CX7" s="367"/>
      <c r="CY7" s="367"/>
      <c r="CZ7" s="367"/>
      <c r="DA7" s="368"/>
      <c r="DB7" s="366">
        <v>5330738</v>
      </c>
      <c r="DC7" s="367"/>
      <c r="DD7" s="367"/>
      <c r="DE7" s="367"/>
      <c r="DF7" s="367"/>
      <c r="DG7" s="367"/>
      <c r="DH7" s="367"/>
      <c r="DI7" s="368"/>
    </row>
    <row r="8" spans="1:119" ht="18.75" customHeight="1" x14ac:dyDescent="0.2">
      <c r="A8" s="2"/>
      <c r="B8" s="438"/>
      <c r="C8" s="439"/>
      <c r="D8" s="439"/>
      <c r="E8" s="440"/>
      <c r="F8" s="440"/>
      <c r="G8" s="440"/>
      <c r="H8" s="440"/>
      <c r="I8" s="440"/>
      <c r="J8" s="440"/>
      <c r="K8" s="440"/>
      <c r="L8" s="440"/>
      <c r="M8" s="440"/>
      <c r="N8" s="440"/>
      <c r="O8" s="440"/>
      <c r="P8" s="440"/>
      <c r="Q8" s="440"/>
      <c r="R8" s="442"/>
      <c r="S8" s="442"/>
      <c r="T8" s="442"/>
      <c r="U8" s="442"/>
      <c r="V8" s="443"/>
      <c r="W8" s="445"/>
      <c r="X8" s="446"/>
      <c r="Y8" s="446"/>
      <c r="Z8" s="446"/>
      <c r="AA8" s="446"/>
      <c r="AB8" s="439"/>
      <c r="AC8" s="453"/>
      <c r="AD8" s="454"/>
      <c r="AE8" s="454"/>
      <c r="AF8" s="454"/>
      <c r="AG8" s="454"/>
      <c r="AH8" s="454"/>
      <c r="AI8" s="454"/>
      <c r="AJ8" s="454"/>
      <c r="AK8" s="454"/>
      <c r="AL8" s="455"/>
      <c r="AM8" s="520" t="s">
        <v>171</v>
      </c>
      <c r="AN8" s="405"/>
      <c r="AO8" s="405"/>
      <c r="AP8" s="405"/>
      <c r="AQ8" s="405"/>
      <c r="AR8" s="405"/>
      <c r="AS8" s="405"/>
      <c r="AT8" s="406"/>
      <c r="AU8" s="521" t="s">
        <v>71</v>
      </c>
      <c r="AV8" s="522"/>
      <c r="AW8" s="522"/>
      <c r="AX8" s="522"/>
      <c r="AY8" s="494" t="s">
        <v>160</v>
      </c>
      <c r="AZ8" s="495"/>
      <c r="BA8" s="495"/>
      <c r="BB8" s="495"/>
      <c r="BC8" s="495"/>
      <c r="BD8" s="495"/>
      <c r="BE8" s="495"/>
      <c r="BF8" s="495"/>
      <c r="BG8" s="495"/>
      <c r="BH8" s="495"/>
      <c r="BI8" s="495"/>
      <c r="BJ8" s="495"/>
      <c r="BK8" s="495"/>
      <c r="BL8" s="495"/>
      <c r="BM8" s="496"/>
      <c r="BN8" s="366">
        <v>1084743</v>
      </c>
      <c r="BO8" s="367"/>
      <c r="BP8" s="367"/>
      <c r="BQ8" s="367"/>
      <c r="BR8" s="367"/>
      <c r="BS8" s="367"/>
      <c r="BT8" s="367"/>
      <c r="BU8" s="368"/>
      <c r="BV8" s="366">
        <v>687104</v>
      </c>
      <c r="BW8" s="367"/>
      <c r="BX8" s="367"/>
      <c r="BY8" s="367"/>
      <c r="BZ8" s="367"/>
      <c r="CA8" s="367"/>
      <c r="CB8" s="367"/>
      <c r="CC8" s="368"/>
      <c r="CD8" s="502" t="s">
        <v>173</v>
      </c>
      <c r="CE8" s="472"/>
      <c r="CF8" s="472"/>
      <c r="CG8" s="472"/>
      <c r="CH8" s="472"/>
      <c r="CI8" s="472"/>
      <c r="CJ8" s="472"/>
      <c r="CK8" s="472"/>
      <c r="CL8" s="472"/>
      <c r="CM8" s="472"/>
      <c r="CN8" s="472"/>
      <c r="CO8" s="472"/>
      <c r="CP8" s="472"/>
      <c r="CQ8" s="472"/>
      <c r="CR8" s="472"/>
      <c r="CS8" s="503"/>
      <c r="CT8" s="554">
        <v>0.35</v>
      </c>
      <c r="CU8" s="555"/>
      <c r="CV8" s="555"/>
      <c r="CW8" s="555"/>
      <c r="CX8" s="555"/>
      <c r="CY8" s="555"/>
      <c r="CZ8" s="555"/>
      <c r="DA8" s="556"/>
      <c r="DB8" s="554">
        <v>0.36</v>
      </c>
      <c r="DC8" s="555"/>
      <c r="DD8" s="555"/>
      <c r="DE8" s="555"/>
      <c r="DF8" s="555"/>
      <c r="DG8" s="555"/>
      <c r="DH8" s="555"/>
      <c r="DI8" s="556"/>
    </row>
    <row r="9" spans="1:119" ht="18.75" customHeight="1" x14ac:dyDescent="0.2">
      <c r="A9" s="2"/>
      <c r="B9" s="456" t="s">
        <v>18</v>
      </c>
      <c r="C9" s="457"/>
      <c r="D9" s="457"/>
      <c r="E9" s="457"/>
      <c r="F9" s="457"/>
      <c r="G9" s="457"/>
      <c r="H9" s="457"/>
      <c r="I9" s="457"/>
      <c r="J9" s="457"/>
      <c r="K9" s="458"/>
      <c r="L9" s="572" t="s">
        <v>10</v>
      </c>
      <c r="M9" s="573"/>
      <c r="N9" s="573"/>
      <c r="O9" s="573"/>
      <c r="P9" s="573"/>
      <c r="Q9" s="574"/>
      <c r="R9" s="575">
        <v>12121</v>
      </c>
      <c r="S9" s="576"/>
      <c r="T9" s="576"/>
      <c r="U9" s="576"/>
      <c r="V9" s="577"/>
      <c r="W9" s="428" t="s">
        <v>174</v>
      </c>
      <c r="X9" s="429"/>
      <c r="Y9" s="429"/>
      <c r="Z9" s="429"/>
      <c r="AA9" s="429"/>
      <c r="AB9" s="429"/>
      <c r="AC9" s="429"/>
      <c r="AD9" s="429"/>
      <c r="AE9" s="429"/>
      <c r="AF9" s="429"/>
      <c r="AG9" s="429"/>
      <c r="AH9" s="429"/>
      <c r="AI9" s="429"/>
      <c r="AJ9" s="429"/>
      <c r="AK9" s="429"/>
      <c r="AL9" s="433"/>
      <c r="AM9" s="520" t="s">
        <v>176</v>
      </c>
      <c r="AN9" s="405"/>
      <c r="AO9" s="405"/>
      <c r="AP9" s="405"/>
      <c r="AQ9" s="405"/>
      <c r="AR9" s="405"/>
      <c r="AS9" s="405"/>
      <c r="AT9" s="406"/>
      <c r="AU9" s="521" t="s">
        <v>178</v>
      </c>
      <c r="AV9" s="522"/>
      <c r="AW9" s="522"/>
      <c r="AX9" s="522"/>
      <c r="AY9" s="494" t="s">
        <v>73</v>
      </c>
      <c r="AZ9" s="495"/>
      <c r="BA9" s="495"/>
      <c r="BB9" s="495"/>
      <c r="BC9" s="495"/>
      <c r="BD9" s="495"/>
      <c r="BE9" s="495"/>
      <c r="BF9" s="495"/>
      <c r="BG9" s="495"/>
      <c r="BH9" s="495"/>
      <c r="BI9" s="495"/>
      <c r="BJ9" s="495"/>
      <c r="BK9" s="495"/>
      <c r="BL9" s="495"/>
      <c r="BM9" s="496"/>
      <c r="BN9" s="366">
        <v>397639</v>
      </c>
      <c r="BO9" s="367"/>
      <c r="BP9" s="367"/>
      <c r="BQ9" s="367"/>
      <c r="BR9" s="367"/>
      <c r="BS9" s="367"/>
      <c r="BT9" s="367"/>
      <c r="BU9" s="368"/>
      <c r="BV9" s="366">
        <v>-29686</v>
      </c>
      <c r="BW9" s="367"/>
      <c r="BX9" s="367"/>
      <c r="BY9" s="367"/>
      <c r="BZ9" s="367"/>
      <c r="CA9" s="367"/>
      <c r="CB9" s="367"/>
      <c r="CC9" s="368"/>
      <c r="CD9" s="502" t="s">
        <v>69</v>
      </c>
      <c r="CE9" s="472"/>
      <c r="CF9" s="472"/>
      <c r="CG9" s="472"/>
      <c r="CH9" s="472"/>
      <c r="CI9" s="472"/>
      <c r="CJ9" s="472"/>
      <c r="CK9" s="472"/>
      <c r="CL9" s="472"/>
      <c r="CM9" s="472"/>
      <c r="CN9" s="472"/>
      <c r="CO9" s="472"/>
      <c r="CP9" s="472"/>
      <c r="CQ9" s="472"/>
      <c r="CR9" s="472"/>
      <c r="CS9" s="503"/>
      <c r="CT9" s="354">
        <v>11.8</v>
      </c>
      <c r="CU9" s="355"/>
      <c r="CV9" s="355"/>
      <c r="CW9" s="355"/>
      <c r="CX9" s="355"/>
      <c r="CY9" s="355"/>
      <c r="CZ9" s="355"/>
      <c r="DA9" s="356"/>
      <c r="DB9" s="354">
        <v>13.7</v>
      </c>
      <c r="DC9" s="355"/>
      <c r="DD9" s="355"/>
      <c r="DE9" s="355"/>
      <c r="DF9" s="355"/>
      <c r="DG9" s="355"/>
      <c r="DH9" s="355"/>
      <c r="DI9" s="356"/>
    </row>
    <row r="10" spans="1:119" ht="18.75" customHeight="1" x14ac:dyDescent="0.2">
      <c r="A10" s="2"/>
      <c r="B10" s="456"/>
      <c r="C10" s="457"/>
      <c r="D10" s="457"/>
      <c r="E10" s="457"/>
      <c r="F10" s="457"/>
      <c r="G10" s="457"/>
      <c r="H10" s="457"/>
      <c r="I10" s="457"/>
      <c r="J10" s="457"/>
      <c r="K10" s="458"/>
      <c r="L10" s="404" t="s">
        <v>180</v>
      </c>
      <c r="M10" s="405"/>
      <c r="N10" s="405"/>
      <c r="O10" s="405"/>
      <c r="P10" s="405"/>
      <c r="Q10" s="406"/>
      <c r="R10" s="407">
        <v>13174</v>
      </c>
      <c r="S10" s="408"/>
      <c r="T10" s="408"/>
      <c r="U10" s="408"/>
      <c r="V10" s="410"/>
      <c r="W10" s="430"/>
      <c r="X10" s="431"/>
      <c r="Y10" s="431"/>
      <c r="Z10" s="431"/>
      <c r="AA10" s="431"/>
      <c r="AB10" s="431"/>
      <c r="AC10" s="431"/>
      <c r="AD10" s="431"/>
      <c r="AE10" s="431"/>
      <c r="AF10" s="431"/>
      <c r="AG10" s="431"/>
      <c r="AH10" s="431"/>
      <c r="AI10" s="431"/>
      <c r="AJ10" s="431"/>
      <c r="AK10" s="431"/>
      <c r="AL10" s="434"/>
      <c r="AM10" s="520" t="s">
        <v>182</v>
      </c>
      <c r="AN10" s="405"/>
      <c r="AO10" s="405"/>
      <c r="AP10" s="405"/>
      <c r="AQ10" s="405"/>
      <c r="AR10" s="405"/>
      <c r="AS10" s="405"/>
      <c r="AT10" s="406"/>
      <c r="AU10" s="521" t="s">
        <v>178</v>
      </c>
      <c r="AV10" s="522"/>
      <c r="AW10" s="522"/>
      <c r="AX10" s="522"/>
      <c r="AY10" s="494" t="s">
        <v>184</v>
      </c>
      <c r="AZ10" s="495"/>
      <c r="BA10" s="495"/>
      <c r="BB10" s="495"/>
      <c r="BC10" s="495"/>
      <c r="BD10" s="495"/>
      <c r="BE10" s="495"/>
      <c r="BF10" s="495"/>
      <c r="BG10" s="495"/>
      <c r="BH10" s="495"/>
      <c r="BI10" s="495"/>
      <c r="BJ10" s="495"/>
      <c r="BK10" s="495"/>
      <c r="BL10" s="495"/>
      <c r="BM10" s="496"/>
      <c r="BN10" s="366">
        <v>308746</v>
      </c>
      <c r="BO10" s="367"/>
      <c r="BP10" s="367"/>
      <c r="BQ10" s="367"/>
      <c r="BR10" s="367"/>
      <c r="BS10" s="367"/>
      <c r="BT10" s="367"/>
      <c r="BU10" s="368"/>
      <c r="BV10" s="366">
        <v>176778</v>
      </c>
      <c r="BW10" s="367"/>
      <c r="BX10" s="367"/>
      <c r="BY10" s="367"/>
      <c r="BZ10" s="367"/>
      <c r="CA10" s="367"/>
      <c r="CB10" s="367"/>
      <c r="CC10" s="368"/>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56"/>
      <c r="C11" s="457"/>
      <c r="D11" s="457"/>
      <c r="E11" s="457"/>
      <c r="F11" s="457"/>
      <c r="G11" s="457"/>
      <c r="H11" s="457"/>
      <c r="I11" s="457"/>
      <c r="J11" s="457"/>
      <c r="K11" s="458"/>
      <c r="L11" s="473" t="s">
        <v>188</v>
      </c>
      <c r="M11" s="474"/>
      <c r="N11" s="474"/>
      <c r="O11" s="474"/>
      <c r="P11" s="474"/>
      <c r="Q11" s="475"/>
      <c r="R11" s="569" t="s">
        <v>190</v>
      </c>
      <c r="S11" s="570"/>
      <c r="T11" s="570"/>
      <c r="U11" s="570"/>
      <c r="V11" s="571"/>
      <c r="W11" s="430"/>
      <c r="X11" s="431"/>
      <c r="Y11" s="431"/>
      <c r="Z11" s="431"/>
      <c r="AA11" s="431"/>
      <c r="AB11" s="431"/>
      <c r="AC11" s="431"/>
      <c r="AD11" s="431"/>
      <c r="AE11" s="431"/>
      <c r="AF11" s="431"/>
      <c r="AG11" s="431"/>
      <c r="AH11" s="431"/>
      <c r="AI11" s="431"/>
      <c r="AJ11" s="431"/>
      <c r="AK11" s="431"/>
      <c r="AL11" s="434"/>
      <c r="AM11" s="520" t="s">
        <v>192</v>
      </c>
      <c r="AN11" s="405"/>
      <c r="AO11" s="405"/>
      <c r="AP11" s="405"/>
      <c r="AQ11" s="405"/>
      <c r="AR11" s="405"/>
      <c r="AS11" s="405"/>
      <c r="AT11" s="406"/>
      <c r="AU11" s="521" t="s">
        <v>178</v>
      </c>
      <c r="AV11" s="522"/>
      <c r="AW11" s="522"/>
      <c r="AX11" s="522"/>
      <c r="AY11" s="494" t="s">
        <v>193</v>
      </c>
      <c r="AZ11" s="495"/>
      <c r="BA11" s="495"/>
      <c r="BB11" s="495"/>
      <c r="BC11" s="495"/>
      <c r="BD11" s="495"/>
      <c r="BE11" s="495"/>
      <c r="BF11" s="495"/>
      <c r="BG11" s="495"/>
      <c r="BH11" s="495"/>
      <c r="BI11" s="495"/>
      <c r="BJ11" s="495"/>
      <c r="BK11" s="495"/>
      <c r="BL11" s="495"/>
      <c r="BM11" s="496"/>
      <c r="BN11" s="366">
        <v>352338</v>
      </c>
      <c r="BO11" s="367"/>
      <c r="BP11" s="367"/>
      <c r="BQ11" s="367"/>
      <c r="BR11" s="367"/>
      <c r="BS11" s="367"/>
      <c r="BT11" s="367"/>
      <c r="BU11" s="368"/>
      <c r="BV11" s="366">
        <v>330845</v>
      </c>
      <c r="BW11" s="367"/>
      <c r="BX11" s="367"/>
      <c r="BY11" s="367"/>
      <c r="BZ11" s="367"/>
      <c r="CA11" s="367"/>
      <c r="CB11" s="367"/>
      <c r="CC11" s="368"/>
      <c r="CD11" s="502" t="s">
        <v>196</v>
      </c>
      <c r="CE11" s="472"/>
      <c r="CF11" s="472"/>
      <c r="CG11" s="472"/>
      <c r="CH11" s="472"/>
      <c r="CI11" s="472"/>
      <c r="CJ11" s="472"/>
      <c r="CK11" s="472"/>
      <c r="CL11" s="472"/>
      <c r="CM11" s="472"/>
      <c r="CN11" s="472"/>
      <c r="CO11" s="472"/>
      <c r="CP11" s="472"/>
      <c r="CQ11" s="472"/>
      <c r="CR11" s="472"/>
      <c r="CS11" s="503"/>
      <c r="CT11" s="554" t="s">
        <v>197</v>
      </c>
      <c r="CU11" s="555"/>
      <c r="CV11" s="555"/>
      <c r="CW11" s="555"/>
      <c r="CX11" s="555"/>
      <c r="CY11" s="555"/>
      <c r="CZ11" s="555"/>
      <c r="DA11" s="556"/>
      <c r="DB11" s="554" t="s">
        <v>197</v>
      </c>
      <c r="DC11" s="555"/>
      <c r="DD11" s="555"/>
      <c r="DE11" s="555"/>
      <c r="DF11" s="555"/>
      <c r="DG11" s="555"/>
      <c r="DH11" s="555"/>
      <c r="DI11" s="556"/>
    </row>
    <row r="12" spans="1:119" ht="18.75" customHeight="1" x14ac:dyDescent="0.2">
      <c r="A12" s="2"/>
      <c r="B12" s="459" t="s">
        <v>198</v>
      </c>
      <c r="C12" s="460"/>
      <c r="D12" s="460"/>
      <c r="E12" s="460"/>
      <c r="F12" s="460"/>
      <c r="G12" s="460"/>
      <c r="H12" s="460"/>
      <c r="I12" s="460"/>
      <c r="J12" s="460"/>
      <c r="K12" s="461"/>
      <c r="L12" s="557" t="s">
        <v>200</v>
      </c>
      <c r="M12" s="558"/>
      <c r="N12" s="558"/>
      <c r="O12" s="558"/>
      <c r="P12" s="558"/>
      <c r="Q12" s="559"/>
      <c r="R12" s="560">
        <v>11822</v>
      </c>
      <c r="S12" s="561"/>
      <c r="T12" s="561"/>
      <c r="U12" s="561"/>
      <c r="V12" s="562"/>
      <c r="W12" s="563" t="s">
        <v>5</v>
      </c>
      <c r="X12" s="522"/>
      <c r="Y12" s="522"/>
      <c r="Z12" s="522"/>
      <c r="AA12" s="522"/>
      <c r="AB12" s="564"/>
      <c r="AC12" s="565" t="s">
        <v>112</v>
      </c>
      <c r="AD12" s="566"/>
      <c r="AE12" s="566"/>
      <c r="AF12" s="566"/>
      <c r="AG12" s="567"/>
      <c r="AH12" s="565" t="s">
        <v>201</v>
      </c>
      <c r="AI12" s="566"/>
      <c r="AJ12" s="566"/>
      <c r="AK12" s="566"/>
      <c r="AL12" s="568"/>
      <c r="AM12" s="520" t="s">
        <v>203</v>
      </c>
      <c r="AN12" s="405"/>
      <c r="AO12" s="405"/>
      <c r="AP12" s="405"/>
      <c r="AQ12" s="405"/>
      <c r="AR12" s="405"/>
      <c r="AS12" s="405"/>
      <c r="AT12" s="406"/>
      <c r="AU12" s="521" t="s">
        <v>178</v>
      </c>
      <c r="AV12" s="522"/>
      <c r="AW12" s="522"/>
      <c r="AX12" s="522"/>
      <c r="AY12" s="494" t="s">
        <v>205</v>
      </c>
      <c r="AZ12" s="495"/>
      <c r="BA12" s="495"/>
      <c r="BB12" s="495"/>
      <c r="BC12" s="495"/>
      <c r="BD12" s="495"/>
      <c r="BE12" s="495"/>
      <c r="BF12" s="495"/>
      <c r="BG12" s="495"/>
      <c r="BH12" s="495"/>
      <c r="BI12" s="495"/>
      <c r="BJ12" s="495"/>
      <c r="BK12" s="495"/>
      <c r="BL12" s="495"/>
      <c r="BM12" s="496"/>
      <c r="BN12" s="366">
        <v>0</v>
      </c>
      <c r="BO12" s="367"/>
      <c r="BP12" s="367"/>
      <c r="BQ12" s="367"/>
      <c r="BR12" s="367"/>
      <c r="BS12" s="367"/>
      <c r="BT12" s="367"/>
      <c r="BU12" s="368"/>
      <c r="BV12" s="366">
        <v>0</v>
      </c>
      <c r="BW12" s="367"/>
      <c r="BX12" s="367"/>
      <c r="BY12" s="367"/>
      <c r="BZ12" s="367"/>
      <c r="CA12" s="367"/>
      <c r="CB12" s="367"/>
      <c r="CC12" s="368"/>
      <c r="CD12" s="502" t="s">
        <v>207</v>
      </c>
      <c r="CE12" s="472"/>
      <c r="CF12" s="472"/>
      <c r="CG12" s="472"/>
      <c r="CH12" s="472"/>
      <c r="CI12" s="472"/>
      <c r="CJ12" s="472"/>
      <c r="CK12" s="472"/>
      <c r="CL12" s="472"/>
      <c r="CM12" s="472"/>
      <c r="CN12" s="472"/>
      <c r="CO12" s="472"/>
      <c r="CP12" s="472"/>
      <c r="CQ12" s="472"/>
      <c r="CR12" s="472"/>
      <c r="CS12" s="503"/>
      <c r="CT12" s="554" t="s">
        <v>197</v>
      </c>
      <c r="CU12" s="555"/>
      <c r="CV12" s="555"/>
      <c r="CW12" s="555"/>
      <c r="CX12" s="555"/>
      <c r="CY12" s="555"/>
      <c r="CZ12" s="555"/>
      <c r="DA12" s="556"/>
      <c r="DB12" s="554" t="s">
        <v>197</v>
      </c>
      <c r="DC12" s="555"/>
      <c r="DD12" s="555"/>
      <c r="DE12" s="555"/>
      <c r="DF12" s="555"/>
      <c r="DG12" s="555"/>
      <c r="DH12" s="555"/>
      <c r="DI12" s="556"/>
    </row>
    <row r="13" spans="1:119" ht="18.75" customHeight="1" x14ac:dyDescent="0.2">
      <c r="A13" s="2"/>
      <c r="B13" s="462"/>
      <c r="C13" s="463"/>
      <c r="D13" s="463"/>
      <c r="E13" s="463"/>
      <c r="F13" s="463"/>
      <c r="G13" s="463"/>
      <c r="H13" s="463"/>
      <c r="I13" s="463"/>
      <c r="J13" s="463"/>
      <c r="K13" s="464"/>
      <c r="L13" s="14"/>
      <c r="M13" s="543" t="s">
        <v>208</v>
      </c>
      <c r="N13" s="544"/>
      <c r="O13" s="544"/>
      <c r="P13" s="544"/>
      <c r="Q13" s="545"/>
      <c r="R13" s="546">
        <v>11588</v>
      </c>
      <c r="S13" s="547"/>
      <c r="T13" s="547"/>
      <c r="U13" s="547"/>
      <c r="V13" s="548"/>
      <c r="W13" s="444" t="s">
        <v>210</v>
      </c>
      <c r="X13" s="376"/>
      <c r="Y13" s="376"/>
      <c r="Z13" s="376"/>
      <c r="AA13" s="376"/>
      <c r="AB13" s="377"/>
      <c r="AC13" s="407">
        <v>427</v>
      </c>
      <c r="AD13" s="408"/>
      <c r="AE13" s="408"/>
      <c r="AF13" s="408"/>
      <c r="AG13" s="409"/>
      <c r="AH13" s="407">
        <v>421</v>
      </c>
      <c r="AI13" s="408"/>
      <c r="AJ13" s="408"/>
      <c r="AK13" s="408"/>
      <c r="AL13" s="410"/>
      <c r="AM13" s="520" t="s">
        <v>211</v>
      </c>
      <c r="AN13" s="405"/>
      <c r="AO13" s="405"/>
      <c r="AP13" s="405"/>
      <c r="AQ13" s="405"/>
      <c r="AR13" s="405"/>
      <c r="AS13" s="405"/>
      <c r="AT13" s="406"/>
      <c r="AU13" s="521" t="s">
        <v>178</v>
      </c>
      <c r="AV13" s="522"/>
      <c r="AW13" s="522"/>
      <c r="AX13" s="522"/>
      <c r="AY13" s="494" t="s">
        <v>213</v>
      </c>
      <c r="AZ13" s="495"/>
      <c r="BA13" s="495"/>
      <c r="BB13" s="495"/>
      <c r="BC13" s="495"/>
      <c r="BD13" s="495"/>
      <c r="BE13" s="495"/>
      <c r="BF13" s="495"/>
      <c r="BG13" s="495"/>
      <c r="BH13" s="495"/>
      <c r="BI13" s="495"/>
      <c r="BJ13" s="495"/>
      <c r="BK13" s="495"/>
      <c r="BL13" s="495"/>
      <c r="BM13" s="496"/>
      <c r="BN13" s="366">
        <v>1058723</v>
      </c>
      <c r="BO13" s="367"/>
      <c r="BP13" s="367"/>
      <c r="BQ13" s="367"/>
      <c r="BR13" s="367"/>
      <c r="BS13" s="367"/>
      <c r="BT13" s="367"/>
      <c r="BU13" s="368"/>
      <c r="BV13" s="366">
        <v>477937</v>
      </c>
      <c r="BW13" s="367"/>
      <c r="BX13" s="367"/>
      <c r="BY13" s="367"/>
      <c r="BZ13" s="367"/>
      <c r="CA13" s="367"/>
      <c r="CB13" s="367"/>
      <c r="CC13" s="368"/>
      <c r="CD13" s="502" t="s">
        <v>215</v>
      </c>
      <c r="CE13" s="472"/>
      <c r="CF13" s="472"/>
      <c r="CG13" s="472"/>
      <c r="CH13" s="472"/>
      <c r="CI13" s="472"/>
      <c r="CJ13" s="472"/>
      <c r="CK13" s="472"/>
      <c r="CL13" s="472"/>
      <c r="CM13" s="472"/>
      <c r="CN13" s="472"/>
      <c r="CO13" s="472"/>
      <c r="CP13" s="472"/>
      <c r="CQ13" s="472"/>
      <c r="CR13" s="472"/>
      <c r="CS13" s="503"/>
      <c r="CT13" s="354">
        <v>7.6</v>
      </c>
      <c r="CU13" s="355"/>
      <c r="CV13" s="355"/>
      <c r="CW13" s="355"/>
      <c r="CX13" s="355"/>
      <c r="CY13" s="355"/>
      <c r="CZ13" s="355"/>
      <c r="DA13" s="356"/>
      <c r="DB13" s="354">
        <v>8.5</v>
      </c>
      <c r="DC13" s="355"/>
      <c r="DD13" s="355"/>
      <c r="DE13" s="355"/>
      <c r="DF13" s="355"/>
      <c r="DG13" s="355"/>
      <c r="DH13" s="355"/>
      <c r="DI13" s="356"/>
    </row>
    <row r="14" spans="1:119" ht="18.75" customHeight="1" x14ac:dyDescent="0.2">
      <c r="A14" s="2"/>
      <c r="B14" s="462"/>
      <c r="C14" s="463"/>
      <c r="D14" s="463"/>
      <c r="E14" s="463"/>
      <c r="F14" s="463"/>
      <c r="G14" s="463"/>
      <c r="H14" s="463"/>
      <c r="I14" s="463"/>
      <c r="J14" s="463"/>
      <c r="K14" s="464"/>
      <c r="L14" s="533" t="s">
        <v>216</v>
      </c>
      <c r="M14" s="552"/>
      <c r="N14" s="552"/>
      <c r="O14" s="552"/>
      <c r="P14" s="552"/>
      <c r="Q14" s="553"/>
      <c r="R14" s="546">
        <v>12017</v>
      </c>
      <c r="S14" s="547"/>
      <c r="T14" s="547"/>
      <c r="U14" s="547"/>
      <c r="V14" s="548"/>
      <c r="W14" s="432"/>
      <c r="X14" s="379"/>
      <c r="Y14" s="379"/>
      <c r="Z14" s="379"/>
      <c r="AA14" s="379"/>
      <c r="AB14" s="380"/>
      <c r="AC14" s="536">
        <v>7.1</v>
      </c>
      <c r="AD14" s="537"/>
      <c r="AE14" s="537"/>
      <c r="AF14" s="537"/>
      <c r="AG14" s="538"/>
      <c r="AH14" s="536">
        <v>6.7</v>
      </c>
      <c r="AI14" s="537"/>
      <c r="AJ14" s="537"/>
      <c r="AK14" s="537"/>
      <c r="AL14" s="539"/>
      <c r="AM14" s="520"/>
      <c r="AN14" s="405"/>
      <c r="AO14" s="405"/>
      <c r="AP14" s="405"/>
      <c r="AQ14" s="405"/>
      <c r="AR14" s="405"/>
      <c r="AS14" s="405"/>
      <c r="AT14" s="406"/>
      <c r="AU14" s="521"/>
      <c r="AV14" s="522"/>
      <c r="AW14" s="522"/>
      <c r="AX14" s="522"/>
      <c r="AY14" s="494"/>
      <c r="AZ14" s="495"/>
      <c r="BA14" s="495"/>
      <c r="BB14" s="495"/>
      <c r="BC14" s="495"/>
      <c r="BD14" s="495"/>
      <c r="BE14" s="495"/>
      <c r="BF14" s="495"/>
      <c r="BG14" s="495"/>
      <c r="BH14" s="495"/>
      <c r="BI14" s="495"/>
      <c r="BJ14" s="495"/>
      <c r="BK14" s="495"/>
      <c r="BL14" s="495"/>
      <c r="BM14" s="496"/>
      <c r="BN14" s="366"/>
      <c r="BO14" s="367"/>
      <c r="BP14" s="367"/>
      <c r="BQ14" s="367"/>
      <c r="BR14" s="367"/>
      <c r="BS14" s="367"/>
      <c r="BT14" s="367"/>
      <c r="BU14" s="368"/>
      <c r="BV14" s="366"/>
      <c r="BW14" s="367"/>
      <c r="BX14" s="367"/>
      <c r="BY14" s="367"/>
      <c r="BZ14" s="367"/>
      <c r="CA14" s="367"/>
      <c r="CB14" s="367"/>
      <c r="CC14" s="368"/>
      <c r="CD14" s="497" t="s">
        <v>218</v>
      </c>
      <c r="CE14" s="498"/>
      <c r="CF14" s="498"/>
      <c r="CG14" s="498"/>
      <c r="CH14" s="498"/>
      <c r="CI14" s="498"/>
      <c r="CJ14" s="498"/>
      <c r="CK14" s="498"/>
      <c r="CL14" s="498"/>
      <c r="CM14" s="498"/>
      <c r="CN14" s="498"/>
      <c r="CO14" s="498"/>
      <c r="CP14" s="498"/>
      <c r="CQ14" s="498"/>
      <c r="CR14" s="498"/>
      <c r="CS14" s="499"/>
      <c r="CT14" s="540" t="s">
        <v>197</v>
      </c>
      <c r="CU14" s="541"/>
      <c r="CV14" s="541"/>
      <c r="CW14" s="541"/>
      <c r="CX14" s="541"/>
      <c r="CY14" s="541"/>
      <c r="CZ14" s="541"/>
      <c r="DA14" s="542"/>
      <c r="DB14" s="540" t="s">
        <v>197</v>
      </c>
      <c r="DC14" s="541"/>
      <c r="DD14" s="541"/>
      <c r="DE14" s="541"/>
      <c r="DF14" s="541"/>
      <c r="DG14" s="541"/>
      <c r="DH14" s="541"/>
      <c r="DI14" s="542"/>
    </row>
    <row r="15" spans="1:119" ht="18.75" customHeight="1" x14ac:dyDescent="0.2">
      <c r="A15" s="2"/>
      <c r="B15" s="462"/>
      <c r="C15" s="463"/>
      <c r="D15" s="463"/>
      <c r="E15" s="463"/>
      <c r="F15" s="463"/>
      <c r="G15" s="463"/>
      <c r="H15" s="463"/>
      <c r="I15" s="463"/>
      <c r="J15" s="463"/>
      <c r="K15" s="464"/>
      <c r="L15" s="14"/>
      <c r="M15" s="543" t="s">
        <v>208</v>
      </c>
      <c r="N15" s="544"/>
      <c r="O15" s="544"/>
      <c r="P15" s="544"/>
      <c r="Q15" s="545"/>
      <c r="R15" s="546">
        <v>11811</v>
      </c>
      <c r="S15" s="547"/>
      <c r="T15" s="547"/>
      <c r="U15" s="547"/>
      <c r="V15" s="548"/>
      <c r="W15" s="444" t="s">
        <v>7</v>
      </c>
      <c r="X15" s="376"/>
      <c r="Y15" s="376"/>
      <c r="Z15" s="376"/>
      <c r="AA15" s="376"/>
      <c r="AB15" s="377"/>
      <c r="AC15" s="407">
        <v>2121</v>
      </c>
      <c r="AD15" s="408"/>
      <c r="AE15" s="408"/>
      <c r="AF15" s="408"/>
      <c r="AG15" s="409"/>
      <c r="AH15" s="407">
        <v>2211</v>
      </c>
      <c r="AI15" s="408"/>
      <c r="AJ15" s="408"/>
      <c r="AK15" s="408"/>
      <c r="AL15" s="410"/>
      <c r="AM15" s="520"/>
      <c r="AN15" s="405"/>
      <c r="AO15" s="405"/>
      <c r="AP15" s="405"/>
      <c r="AQ15" s="405"/>
      <c r="AR15" s="405"/>
      <c r="AS15" s="405"/>
      <c r="AT15" s="406"/>
      <c r="AU15" s="521"/>
      <c r="AV15" s="522"/>
      <c r="AW15" s="522"/>
      <c r="AX15" s="522"/>
      <c r="AY15" s="411" t="s">
        <v>221</v>
      </c>
      <c r="AZ15" s="412"/>
      <c r="BA15" s="412"/>
      <c r="BB15" s="412"/>
      <c r="BC15" s="412"/>
      <c r="BD15" s="412"/>
      <c r="BE15" s="412"/>
      <c r="BF15" s="412"/>
      <c r="BG15" s="412"/>
      <c r="BH15" s="412"/>
      <c r="BI15" s="412"/>
      <c r="BJ15" s="412"/>
      <c r="BK15" s="412"/>
      <c r="BL15" s="412"/>
      <c r="BM15" s="413"/>
      <c r="BN15" s="372">
        <v>1672410</v>
      </c>
      <c r="BO15" s="373"/>
      <c r="BP15" s="373"/>
      <c r="BQ15" s="373"/>
      <c r="BR15" s="373"/>
      <c r="BS15" s="373"/>
      <c r="BT15" s="373"/>
      <c r="BU15" s="374"/>
      <c r="BV15" s="372">
        <v>1706619</v>
      </c>
      <c r="BW15" s="373"/>
      <c r="BX15" s="373"/>
      <c r="BY15" s="373"/>
      <c r="BZ15" s="373"/>
      <c r="CA15" s="373"/>
      <c r="CB15" s="373"/>
      <c r="CC15" s="374"/>
      <c r="CD15" s="549" t="s">
        <v>209</v>
      </c>
      <c r="CE15" s="550"/>
      <c r="CF15" s="550"/>
      <c r="CG15" s="550"/>
      <c r="CH15" s="550"/>
      <c r="CI15" s="550"/>
      <c r="CJ15" s="550"/>
      <c r="CK15" s="550"/>
      <c r="CL15" s="550"/>
      <c r="CM15" s="550"/>
      <c r="CN15" s="550"/>
      <c r="CO15" s="550"/>
      <c r="CP15" s="550"/>
      <c r="CQ15" s="550"/>
      <c r="CR15" s="550"/>
      <c r="CS15" s="551"/>
      <c r="CT15" s="28"/>
      <c r="CU15" s="31"/>
      <c r="CV15" s="31"/>
      <c r="CW15" s="31"/>
      <c r="CX15" s="31"/>
      <c r="CY15" s="31"/>
      <c r="CZ15" s="31"/>
      <c r="DA15" s="34"/>
      <c r="DB15" s="28"/>
      <c r="DC15" s="31"/>
      <c r="DD15" s="31"/>
      <c r="DE15" s="31"/>
      <c r="DF15" s="31"/>
      <c r="DG15" s="31"/>
      <c r="DH15" s="31"/>
      <c r="DI15" s="34"/>
    </row>
    <row r="16" spans="1:119" ht="18.75" customHeight="1" x14ac:dyDescent="0.2">
      <c r="A16" s="2"/>
      <c r="B16" s="462"/>
      <c r="C16" s="463"/>
      <c r="D16" s="463"/>
      <c r="E16" s="463"/>
      <c r="F16" s="463"/>
      <c r="G16" s="463"/>
      <c r="H16" s="463"/>
      <c r="I16" s="463"/>
      <c r="J16" s="463"/>
      <c r="K16" s="464"/>
      <c r="L16" s="533" t="s">
        <v>222</v>
      </c>
      <c r="M16" s="534"/>
      <c r="N16" s="534"/>
      <c r="O16" s="534"/>
      <c r="P16" s="534"/>
      <c r="Q16" s="535"/>
      <c r="R16" s="530" t="s">
        <v>224</v>
      </c>
      <c r="S16" s="531"/>
      <c r="T16" s="531"/>
      <c r="U16" s="531"/>
      <c r="V16" s="532"/>
      <c r="W16" s="432"/>
      <c r="X16" s="379"/>
      <c r="Y16" s="379"/>
      <c r="Z16" s="379"/>
      <c r="AA16" s="379"/>
      <c r="AB16" s="380"/>
      <c r="AC16" s="536">
        <v>35.200000000000003</v>
      </c>
      <c r="AD16" s="537"/>
      <c r="AE16" s="537"/>
      <c r="AF16" s="537"/>
      <c r="AG16" s="538"/>
      <c r="AH16" s="536">
        <v>35</v>
      </c>
      <c r="AI16" s="537"/>
      <c r="AJ16" s="537"/>
      <c r="AK16" s="537"/>
      <c r="AL16" s="539"/>
      <c r="AM16" s="520"/>
      <c r="AN16" s="405"/>
      <c r="AO16" s="405"/>
      <c r="AP16" s="405"/>
      <c r="AQ16" s="405"/>
      <c r="AR16" s="405"/>
      <c r="AS16" s="405"/>
      <c r="AT16" s="406"/>
      <c r="AU16" s="521"/>
      <c r="AV16" s="522"/>
      <c r="AW16" s="522"/>
      <c r="AX16" s="522"/>
      <c r="AY16" s="494" t="s">
        <v>109</v>
      </c>
      <c r="AZ16" s="495"/>
      <c r="BA16" s="495"/>
      <c r="BB16" s="495"/>
      <c r="BC16" s="495"/>
      <c r="BD16" s="495"/>
      <c r="BE16" s="495"/>
      <c r="BF16" s="495"/>
      <c r="BG16" s="495"/>
      <c r="BH16" s="495"/>
      <c r="BI16" s="495"/>
      <c r="BJ16" s="495"/>
      <c r="BK16" s="495"/>
      <c r="BL16" s="495"/>
      <c r="BM16" s="496"/>
      <c r="BN16" s="366">
        <v>4871071</v>
      </c>
      <c r="BO16" s="367"/>
      <c r="BP16" s="367"/>
      <c r="BQ16" s="367"/>
      <c r="BR16" s="367"/>
      <c r="BS16" s="367"/>
      <c r="BT16" s="367"/>
      <c r="BU16" s="368"/>
      <c r="BV16" s="366">
        <v>4865653</v>
      </c>
      <c r="BW16" s="367"/>
      <c r="BX16" s="367"/>
      <c r="BY16" s="367"/>
      <c r="BZ16" s="367"/>
      <c r="CA16" s="367"/>
      <c r="CB16" s="367"/>
      <c r="CC16" s="368"/>
      <c r="CD16" s="21"/>
      <c r="CE16" s="352"/>
      <c r="CF16" s="352"/>
      <c r="CG16" s="352"/>
      <c r="CH16" s="352"/>
      <c r="CI16" s="352"/>
      <c r="CJ16" s="352"/>
      <c r="CK16" s="352"/>
      <c r="CL16" s="352"/>
      <c r="CM16" s="352"/>
      <c r="CN16" s="352"/>
      <c r="CO16" s="352"/>
      <c r="CP16" s="352"/>
      <c r="CQ16" s="352"/>
      <c r="CR16" s="352"/>
      <c r="CS16" s="353"/>
      <c r="CT16" s="354"/>
      <c r="CU16" s="355"/>
      <c r="CV16" s="355"/>
      <c r="CW16" s="355"/>
      <c r="CX16" s="355"/>
      <c r="CY16" s="355"/>
      <c r="CZ16" s="355"/>
      <c r="DA16" s="356"/>
      <c r="DB16" s="354"/>
      <c r="DC16" s="355"/>
      <c r="DD16" s="355"/>
      <c r="DE16" s="355"/>
      <c r="DF16" s="355"/>
      <c r="DG16" s="355"/>
      <c r="DH16" s="355"/>
      <c r="DI16" s="356"/>
    </row>
    <row r="17" spans="1:113" ht="18.75" customHeight="1" x14ac:dyDescent="0.2">
      <c r="A17" s="2"/>
      <c r="B17" s="465"/>
      <c r="C17" s="466"/>
      <c r="D17" s="466"/>
      <c r="E17" s="466"/>
      <c r="F17" s="466"/>
      <c r="G17" s="466"/>
      <c r="H17" s="466"/>
      <c r="I17" s="466"/>
      <c r="J17" s="466"/>
      <c r="K17" s="467"/>
      <c r="L17" s="15"/>
      <c r="M17" s="527" t="s">
        <v>104</v>
      </c>
      <c r="N17" s="528"/>
      <c r="O17" s="528"/>
      <c r="P17" s="528"/>
      <c r="Q17" s="529"/>
      <c r="R17" s="530" t="s">
        <v>227</v>
      </c>
      <c r="S17" s="531"/>
      <c r="T17" s="531"/>
      <c r="U17" s="531"/>
      <c r="V17" s="532"/>
      <c r="W17" s="444" t="s">
        <v>96</v>
      </c>
      <c r="X17" s="376"/>
      <c r="Y17" s="376"/>
      <c r="Z17" s="376"/>
      <c r="AA17" s="376"/>
      <c r="AB17" s="377"/>
      <c r="AC17" s="407">
        <v>3484</v>
      </c>
      <c r="AD17" s="408"/>
      <c r="AE17" s="408"/>
      <c r="AF17" s="408"/>
      <c r="AG17" s="409"/>
      <c r="AH17" s="407">
        <v>3691</v>
      </c>
      <c r="AI17" s="408"/>
      <c r="AJ17" s="408"/>
      <c r="AK17" s="408"/>
      <c r="AL17" s="410"/>
      <c r="AM17" s="520"/>
      <c r="AN17" s="405"/>
      <c r="AO17" s="405"/>
      <c r="AP17" s="405"/>
      <c r="AQ17" s="405"/>
      <c r="AR17" s="405"/>
      <c r="AS17" s="405"/>
      <c r="AT17" s="406"/>
      <c r="AU17" s="521"/>
      <c r="AV17" s="522"/>
      <c r="AW17" s="522"/>
      <c r="AX17" s="522"/>
      <c r="AY17" s="494" t="s">
        <v>229</v>
      </c>
      <c r="AZ17" s="495"/>
      <c r="BA17" s="495"/>
      <c r="BB17" s="495"/>
      <c r="BC17" s="495"/>
      <c r="BD17" s="495"/>
      <c r="BE17" s="495"/>
      <c r="BF17" s="495"/>
      <c r="BG17" s="495"/>
      <c r="BH17" s="495"/>
      <c r="BI17" s="495"/>
      <c r="BJ17" s="495"/>
      <c r="BK17" s="495"/>
      <c r="BL17" s="495"/>
      <c r="BM17" s="496"/>
      <c r="BN17" s="366">
        <v>2096020</v>
      </c>
      <c r="BO17" s="367"/>
      <c r="BP17" s="367"/>
      <c r="BQ17" s="367"/>
      <c r="BR17" s="367"/>
      <c r="BS17" s="367"/>
      <c r="BT17" s="367"/>
      <c r="BU17" s="368"/>
      <c r="BV17" s="366">
        <v>2140666</v>
      </c>
      <c r="BW17" s="367"/>
      <c r="BX17" s="367"/>
      <c r="BY17" s="367"/>
      <c r="BZ17" s="367"/>
      <c r="CA17" s="367"/>
      <c r="CB17" s="367"/>
      <c r="CC17" s="368"/>
      <c r="CD17" s="21"/>
      <c r="CE17" s="352"/>
      <c r="CF17" s="352"/>
      <c r="CG17" s="352"/>
      <c r="CH17" s="352"/>
      <c r="CI17" s="352"/>
      <c r="CJ17" s="352"/>
      <c r="CK17" s="352"/>
      <c r="CL17" s="352"/>
      <c r="CM17" s="352"/>
      <c r="CN17" s="352"/>
      <c r="CO17" s="352"/>
      <c r="CP17" s="352"/>
      <c r="CQ17" s="352"/>
      <c r="CR17" s="352"/>
      <c r="CS17" s="353"/>
      <c r="CT17" s="354"/>
      <c r="CU17" s="355"/>
      <c r="CV17" s="355"/>
      <c r="CW17" s="355"/>
      <c r="CX17" s="355"/>
      <c r="CY17" s="355"/>
      <c r="CZ17" s="355"/>
      <c r="DA17" s="356"/>
      <c r="DB17" s="354"/>
      <c r="DC17" s="355"/>
      <c r="DD17" s="355"/>
      <c r="DE17" s="355"/>
      <c r="DF17" s="355"/>
      <c r="DG17" s="355"/>
      <c r="DH17" s="355"/>
      <c r="DI17" s="356"/>
    </row>
    <row r="18" spans="1:113" ht="18.75" customHeight="1" x14ac:dyDescent="0.2">
      <c r="A18" s="2"/>
      <c r="B18" s="507" t="s">
        <v>230</v>
      </c>
      <c r="C18" s="458"/>
      <c r="D18" s="458"/>
      <c r="E18" s="508"/>
      <c r="F18" s="508"/>
      <c r="G18" s="508"/>
      <c r="H18" s="508"/>
      <c r="I18" s="508"/>
      <c r="J18" s="508"/>
      <c r="K18" s="508"/>
      <c r="L18" s="523">
        <v>111.51</v>
      </c>
      <c r="M18" s="523"/>
      <c r="N18" s="523"/>
      <c r="O18" s="523"/>
      <c r="P18" s="523"/>
      <c r="Q18" s="523"/>
      <c r="R18" s="524"/>
      <c r="S18" s="524"/>
      <c r="T18" s="524"/>
      <c r="U18" s="524"/>
      <c r="V18" s="525"/>
      <c r="W18" s="445"/>
      <c r="X18" s="446"/>
      <c r="Y18" s="446"/>
      <c r="Z18" s="446"/>
      <c r="AA18" s="446"/>
      <c r="AB18" s="439"/>
      <c r="AC18" s="482">
        <v>57.8</v>
      </c>
      <c r="AD18" s="483"/>
      <c r="AE18" s="483"/>
      <c r="AF18" s="483"/>
      <c r="AG18" s="526"/>
      <c r="AH18" s="482">
        <v>58.4</v>
      </c>
      <c r="AI18" s="483"/>
      <c r="AJ18" s="483"/>
      <c r="AK18" s="483"/>
      <c r="AL18" s="484"/>
      <c r="AM18" s="520"/>
      <c r="AN18" s="405"/>
      <c r="AO18" s="405"/>
      <c r="AP18" s="405"/>
      <c r="AQ18" s="405"/>
      <c r="AR18" s="405"/>
      <c r="AS18" s="405"/>
      <c r="AT18" s="406"/>
      <c r="AU18" s="521"/>
      <c r="AV18" s="522"/>
      <c r="AW18" s="522"/>
      <c r="AX18" s="522"/>
      <c r="AY18" s="494" t="s">
        <v>231</v>
      </c>
      <c r="AZ18" s="495"/>
      <c r="BA18" s="495"/>
      <c r="BB18" s="495"/>
      <c r="BC18" s="495"/>
      <c r="BD18" s="495"/>
      <c r="BE18" s="495"/>
      <c r="BF18" s="495"/>
      <c r="BG18" s="495"/>
      <c r="BH18" s="495"/>
      <c r="BI18" s="495"/>
      <c r="BJ18" s="495"/>
      <c r="BK18" s="495"/>
      <c r="BL18" s="495"/>
      <c r="BM18" s="496"/>
      <c r="BN18" s="366">
        <v>4896462</v>
      </c>
      <c r="BO18" s="367"/>
      <c r="BP18" s="367"/>
      <c r="BQ18" s="367"/>
      <c r="BR18" s="367"/>
      <c r="BS18" s="367"/>
      <c r="BT18" s="367"/>
      <c r="BU18" s="368"/>
      <c r="BV18" s="366">
        <v>4829589</v>
      </c>
      <c r="BW18" s="367"/>
      <c r="BX18" s="367"/>
      <c r="BY18" s="367"/>
      <c r="BZ18" s="367"/>
      <c r="CA18" s="367"/>
      <c r="CB18" s="367"/>
      <c r="CC18" s="368"/>
      <c r="CD18" s="21"/>
      <c r="CE18" s="352"/>
      <c r="CF18" s="352"/>
      <c r="CG18" s="352"/>
      <c r="CH18" s="352"/>
      <c r="CI18" s="352"/>
      <c r="CJ18" s="352"/>
      <c r="CK18" s="352"/>
      <c r="CL18" s="352"/>
      <c r="CM18" s="352"/>
      <c r="CN18" s="352"/>
      <c r="CO18" s="352"/>
      <c r="CP18" s="352"/>
      <c r="CQ18" s="352"/>
      <c r="CR18" s="352"/>
      <c r="CS18" s="353"/>
      <c r="CT18" s="354"/>
      <c r="CU18" s="355"/>
      <c r="CV18" s="355"/>
      <c r="CW18" s="355"/>
      <c r="CX18" s="355"/>
      <c r="CY18" s="355"/>
      <c r="CZ18" s="355"/>
      <c r="DA18" s="356"/>
      <c r="DB18" s="354"/>
      <c r="DC18" s="355"/>
      <c r="DD18" s="355"/>
      <c r="DE18" s="355"/>
      <c r="DF18" s="355"/>
      <c r="DG18" s="355"/>
      <c r="DH18" s="355"/>
      <c r="DI18" s="356"/>
    </row>
    <row r="19" spans="1:113" ht="18.75" customHeight="1" x14ac:dyDescent="0.2">
      <c r="A19" s="2"/>
      <c r="B19" s="507" t="s">
        <v>56</v>
      </c>
      <c r="C19" s="458"/>
      <c r="D19" s="458"/>
      <c r="E19" s="508"/>
      <c r="F19" s="508"/>
      <c r="G19" s="508"/>
      <c r="H19" s="508"/>
      <c r="I19" s="508"/>
      <c r="J19" s="508"/>
      <c r="K19" s="508"/>
      <c r="L19" s="509">
        <v>109</v>
      </c>
      <c r="M19" s="509"/>
      <c r="N19" s="509"/>
      <c r="O19" s="509"/>
      <c r="P19" s="509"/>
      <c r="Q19" s="509"/>
      <c r="R19" s="510"/>
      <c r="S19" s="510"/>
      <c r="T19" s="510"/>
      <c r="U19" s="510"/>
      <c r="V19" s="511"/>
      <c r="W19" s="428"/>
      <c r="X19" s="429"/>
      <c r="Y19" s="429"/>
      <c r="Z19" s="429"/>
      <c r="AA19" s="429"/>
      <c r="AB19" s="429"/>
      <c r="AC19" s="518"/>
      <c r="AD19" s="518"/>
      <c r="AE19" s="518"/>
      <c r="AF19" s="518"/>
      <c r="AG19" s="518"/>
      <c r="AH19" s="518"/>
      <c r="AI19" s="518"/>
      <c r="AJ19" s="518"/>
      <c r="AK19" s="518"/>
      <c r="AL19" s="519"/>
      <c r="AM19" s="520"/>
      <c r="AN19" s="405"/>
      <c r="AO19" s="405"/>
      <c r="AP19" s="405"/>
      <c r="AQ19" s="405"/>
      <c r="AR19" s="405"/>
      <c r="AS19" s="405"/>
      <c r="AT19" s="406"/>
      <c r="AU19" s="521"/>
      <c r="AV19" s="522"/>
      <c r="AW19" s="522"/>
      <c r="AX19" s="522"/>
      <c r="AY19" s="494" t="s">
        <v>232</v>
      </c>
      <c r="AZ19" s="495"/>
      <c r="BA19" s="495"/>
      <c r="BB19" s="495"/>
      <c r="BC19" s="495"/>
      <c r="BD19" s="495"/>
      <c r="BE19" s="495"/>
      <c r="BF19" s="495"/>
      <c r="BG19" s="495"/>
      <c r="BH19" s="495"/>
      <c r="BI19" s="495"/>
      <c r="BJ19" s="495"/>
      <c r="BK19" s="495"/>
      <c r="BL19" s="495"/>
      <c r="BM19" s="496"/>
      <c r="BN19" s="366">
        <v>9252229</v>
      </c>
      <c r="BO19" s="367"/>
      <c r="BP19" s="367"/>
      <c r="BQ19" s="367"/>
      <c r="BR19" s="367"/>
      <c r="BS19" s="367"/>
      <c r="BT19" s="367"/>
      <c r="BU19" s="368"/>
      <c r="BV19" s="366">
        <v>8128306</v>
      </c>
      <c r="BW19" s="367"/>
      <c r="BX19" s="367"/>
      <c r="BY19" s="367"/>
      <c r="BZ19" s="367"/>
      <c r="CA19" s="367"/>
      <c r="CB19" s="367"/>
      <c r="CC19" s="368"/>
      <c r="CD19" s="21"/>
      <c r="CE19" s="352"/>
      <c r="CF19" s="352"/>
      <c r="CG19" s="352"/>
      <c r="CH19" s="352"/>
      <c r="CI19" s="352"/>
      <c r="CJ19" s="352"/>
      <c r="CK19" s="352"/>
      <c r="CL19" s="352"/>
      <c r="CM19" s="352"/>
      <c r="CN19" s="352"/>
      <c r="CO19" s="352"/>
      <c r="CP19" s="352"/>
      <c r="CQ19" s="352"/>
      <c r="CR19" s="352"/>
      <c r="CS19" s="353"/>
      <c r="CT19" s="354"/>
      <c r="CU19" s="355"/>
      <c r="CV19" s="355"/>
      <c r="CW19" s="355"/>
      <c r="CX19" s="355"/>
      <c r="CY19" s="355"/>
      <c r="CZ19" s="355"/>
      <c r="DA19" s="356"/>
      <c r="DB19" s="354"/>
      <c r="DC19" s="355"/>
      <c r="DD19" s="355"/>
      <c r="DE19" s="355"/>
      <c r="DF19" s="355"/>
      <c r="DG19" s="355"/>
      <c r="DH19" s="355"/>
      <c r="DI19" s="356"/>
    </row>
    <row r="20" spans="1:113" ht="18.75" customHeight="1" x14ac:dyDescent="0.2">
      <c r="A20" s="2"/>
      <c r="B20" s="507" t="s">
        <v>235</v>
      </c>
      <c r="C20" s="458"/>
      <c r="D20" s="458"/>
      <c r="E20" s="508"/>
      <c r="F20" s="508"/>
      <c r="G20" s="508"/>
      <c r="H20" s="508"/>
      <c r="I20" s="508"/>
      <c r="J20" s="508"/>
      <c r="K20" s="508"/>
      <c r="L20" s="509">
        <v>4428</v>
      </c>
      <c r="M20" s="509"/>
      <c r="N20" s="509"/>
      <c r="O20" s="509"/>
      <c r="P20" s="509"/>
      <c r="Q20" s="509"/>
      <c r="R20" s="510"/>
      <c r="S20" s="510"/>
      <c r="T20" s="510"/>
      <c r="U20" s="510"/>
      <c r="V20" s="511"/>
      <c r="W20" s="445"/>
      <c r="X20" s="446"/>
      <c r="Y20" s="446"/>
      <c r="Z20" s="446"/>
      <c r="AA20" s="446"/>
      <c r="AB20" s="446"/>
      <c r="AC20" s="512"/>
      <c r="AD20" s="512"/>
      <c r="AE20" s="512"/>
      <c r="AF20" s="512"/>
      <c r="AG20" s="512"/>
      <c r="AH20" s="512"/>
      <c r="AI20" s="512"/>
      <c r="AJ20" s="512"/>
      <c r="AK20" s="512"/>
      <c r="AL20" s="513"/>
      <c r="AM20" s="514"/>
      <c r="AN20" s="474"/>
      <c r="AO20" s="474"/>
      <c r="AP20" s="474"/>
      <c r="AQ20" s="474"/>
      <c r="AR20" s="474"/>
      <c r="AS20" s="474"/>
      <c r="AT20" s="475"/>
      <c r="AU20" s="515"/>
      <c r="AV20" s="516"/>
      <c r="AW20" s="516"/>
      <c r="AX20" s="517"/>
      <c r="AY20" s="494"/>
      <c r="AZ20" s="495"/>
      <c r="BA20" s="495"/>
      <c r="BB20" s="495"/>
      <c r="BC20" s="495"/>
      <c r="BD20" s="495"/>
      <c r="BE20" s="495"/>
      <c r="BF20" s="495"/>
      <c r="BG20" s="495"/>
      <c r="BH20" s="495"/>
      <c r="BI20" s="495"/>
      <c r="BJ20" s="495"/>
      <c r="BK20" s="495"/>
      <c r="BL20" s="495"/>
      <c r="BM20" s="496"/>
      <c r="BN20" s="366"/>
      <c r="BO20" s="367"/>
      <c r="BP20" s="367"/>
      <c r="BQ20" s="367"/>
      <c r="BR20" s="367"/>
      <c r="BS20" s="367"/>
      <c r="BT20" s="367"/>
      <c r="BU20" s="368"/>
      <c r="BV20" s="366"/>
      <c r="BW20" s="367"/>
      <c r="BX20" s="367"/>
      <c r="BY20" s="367"/>
      <c r="BZ20" s="367"/>
      <c r="CA20" s="367"/>
      <c r="CB20" s="367"/>
      <c r="CC20" s="368"/>
      <c r="CD20" s="21"/>
      <c r="CE20" s="352"/>
      <c r="CF20" s="352"/>
      <c r="CG20" s="352"/>
      <c r="CH20" s="352"/>
      <c r="CI20" s="352"/>
      <c r="CJ20" s="352"/>
      <c r="CK20" s="352"/>
      <c r="CL20" s="352"/>
      <c r="CM20" s="352"/>
      <c r="CN20" s="352"/>
      <c r="CO20" s="352"/>
      <c r="CP20" s="352"/>
      <c r="CQ20" s="352"/>
      <c r="CR20" s="352"/>
      <c r="CS20" s="353"/>
      <c r="CT20" s="354"/>
      <c r="CU20" s="355"/>
      <c r="CV20" s="355"/>
      <c r="CW20" s="355"/>
      <c r="CX20" s="355"/>
      <c r="CY20" s="355"/>
      <c r="CZ20" s="355"/>
      <c r="DA20" s="356"/>
      <c r="DB20" s="354"/>
      <c r="DC20" s="355"/>
      <c r="DD20" s="355"/>
      <c r="DE20" s="355"/>
      <c r="DF20" s="355"/>
      <c r="DG20" s="355"/>
      <c r="DH20" s="355"/>
      <c r="DI20" s="356"/>
    </row>
    <row r="21" spans="1:113" ht="18.75" customHeight="1" x14ac:dyDescent="0.2">
      <c r="A21" s="2"/>
      <c r="B21" s="504" t="s">
        <v>238</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85"/>
      <c r="AZ21" s="486"/>
      <c r="BA21" s="486"/>
      <c r="BB21" s="486"/>
      <c r="BC21" s="486"/>
      <c r="BD21" s="486"/>
      <c r="BE21" s="486"/>
      <c r="BF21" s="486"/>
      <c r="BG21" s="486"/>
      <c r="BH21" s="486"/>
      <c r="BI21" s="486"/>
      <c r="BJ21" s="486"/>
      <c r="BK21" s="486"/>
      <c r="BL21" s="486"/>
      <c r="BM21" s="487"/>
      <c r="BN21" s="369"/>
      <c r="BO21" s="370"/>
      <c r="BP21" s="370"/>
      <c r="BQ21" s="370"/>
      <c r="BR21" s="370"/>
      <c r="BS21" s="370"/>
      <c r="BT21" s="370"/>
      <c r="BU21" s="371"/>
      <c r="BV21" s="369"/>
      <c r="BW21" s="370"/>
      <c r="BX21" s="370"/>
      <c r="BY21" s="370"/>
      <c r="BZ21" s="370"/>
      <c r="CA21" s="370"/>
      <c r="CB21" s="370"/>
      <c r="CC21" s="371"/>
      <c r="CD21" s="21"/>
      <c r="CE21" s="352"/>
      <c r="CF21" s="352"/>
      <c r="CG21" s="352"/>
      <c r="CH21" s="352"/>
      <c r="CI21" s="352"/>
      <c r="CJ21" s="352"/>
      <c r="CK21" s="352"/>
      <c r="CL21" s="352"/>
      <c r="CM21" s="352"/>
      <c r="CN21" s="352"/>
      <c r="CO21" s="352"/>
      <c r="CP21" s="352"/>
      <c r="CQ21" s="352"/>
      <c r="CR21" s="352"/>
      <c r="CS21" s="353"/>
      <c r="CT21" s="354"/>
      <c r="CU21" s="355"/>
      <c r="CV21" s="355"/>
      <c r="CW21" s="355"/>
      <c r="CX21" s="355"/>
      <c r="CY21" s="355"/>
      <c r="CZ21" s="355"/>
      <c r="DA21" s="356"/>
      <c r="DB21" s="354"/>
      <c r="DC21" s="355"/>
      <c r="DD21" s="355"/>
      <c r="DE21" s="355"/>
      <c r="DF21" s="355"/>
      <c r="DG21" s="355"/>
      <c r="DH21" s="355"/>
      <c r="DI21" s="356"/>
    </row>
    <row r="22" spans="1:113" ht="18.75" customHeight="1" x14ac:dyDescent="0.2">
      <c r="A22" s="2"/>
      <c r="B22" s="489" t="s">
        <v>239</v>
      </c>
      <c r="C22" s="396"/>
      <c r="D22" s="397"/>
      <c r="E22" s="375" t="s">
        <v>5</v>
      </c>
      <c r="F22" s="376"/>
      <c r="G22" s="376"/>
      <c r="H22" s="376"/>
      <c r="I22" s="376"/>
      <c r="J22" s="376"/>
      <c r="K22" s="377"/>
      <c r="L22" s="375" t="s">
        <v>241</v>
      </c>
      <c r="M22" s="376"/>
      <c r="N22" s="376"/>
      <c r="O22" s="376"/>
      <c r="P22" s="377"/>
      <c r="Q22" s="381" t="s">
        <v>242</v>
      </c>
      <c r="R22" s="382"/>
      <c r="S22" s="382"/>
      <c r="T22" s="382"/>
      <c r="U22" s="382"/>
      <c r="V22" s="383"/>
      <c r="W22" s="395" t="s">
        <v>54</v>
      </c>
      <c r="X22" s="396"/>
      <c r="Y22" s="397"/>
      <c r="Z22" s="375" t="s">
        <v>5</v>
      </c>
      <c r="AA22" s="376"/>
      <c r="AB22" s="376"/>
      <c r="AC22" s="376"/>
      <c r="AD22" s="376"/>
      <c r="AE22" s="376"/>
      <c r="AF22" s="376"/>
      <c r="AG22" s="377"/>
      <c r="AH22" s="387" t="s">
        <v>177</v>
      </c>
      <c r="AI22" s="376"/>
      <c r="AJ22" s="376"/>
      <c r="AK22" s="376"/>
      <c r="AL22" s="377"/>
      <c r="AM22" s="387" t="s">
        <v>244</v>
      </c>
      <c r="AN22" s="388"/>
      <c r="AO22" s="388"/>
      <c r="AP22" s="388"/>
      <c r="AQ22" s="388"/>
      <c r="AR22" s="389"/>
      <c r="AS22" s="381" t="s">
        <v>242</v>
      </c>
      <c r="AT22" s="382"/>
      <c r="AU22" s="382"/>
      <c r="AV22" s="382"/>
      <c r="AW22" s="382"/>
      <c r="AX22" s="393"/>
      <c r="AY22" s="411" t="s">
        <v>245</v>
      </c>
      <c r="AZ22" s="412"/>
      <c r="BA22" s="412"/>
      <c r="BB22" s="412"/>
      <c r="BC22" s="412"/>
      <c r="BD22" s="412"/>
      <c r="BE22" s="412"/>
      <c r="BF22" s="412"/>
      <c r="BG22" s="412"/>
      <c r="BH22" s="412"/>
      <c r="BI22" s="412"/>
      <c r="BJ22" s="412"/>
      <c r="BK22" s="412"/>
      <c r="BL22" s="412"/>
      <c r="BM22" s="413"/>
      <c r="BN22" s="372">
        <v>6961699</v>
      </c>
      <c r="BO22" s="373"/>
      <c r="BP22" s="373"/>
      <c r="BQ22" s="373"/>
      <c r="BR22" s="373"/>
      <c r="BS22" s="373"/>
      <c r="BT22" s="373"/>
      <c r="BU22" s="374"/>
      <c r="BV22" s="372">
        <v>6302957</v>
      </c>
      <c r="BW22" s="373"/>
      <c r="BX22" s="373"/>
      <c r="BY22" s="373"/>
      <c r="BZ22" s="373"/>
      <c r="CA22" s="373"/>
      <c r="CB22" s="373"/>
      <c r="CC22" s="374"/>
      <c r="CD22" s="21"/>
      <c r="CE22" s="352"/>
      <c r="CF22" s="352"/>
      <c r="CG22" s="352"/>
      <c r="CH22" s="352"/>
      <c r="CI22" s="352"/>
      <c r="CJ22" s="352"/>
      <c r="CK22" s="352"/>
      <c r="CL22" s="352"/>
      <c r="CM22" s="352"/>
      <c r="CN22" s="352"/>
      <c r="CO22" s="352"/>
      <c r="CP22" s="352"/>
      <c r="CQ22" s="352"/>
      <c r="CR22" s="352"/>
      <c r="CS22" s="353"/>
      <c r="CT22" s="354"/>
      <c r="CU22" s="355"/>
      <c r="CV22" s="355"/>
      <c r="CW22" s="355"/>
      <c r="CX22" s="355"/>
      <c r="CY22" s="355"/>
      <c r="CZ22" s="355"/>
      <c r="DA22" s="356"/>
      <c r="DB22" s="354"/>
      <c r="DC22" s="355"/>
      <c r="DD22" s="355"/>
      <c r="DE22" s="355"/>
      <c r="DF22" s="355"/>
      <c r="DG22" s="355"/>
      <c r="DH22" s="355"/>
      <c r="DI22" s="356"/>
    </row>
    <row r="23" spans="1:113" ht="18.75" customHeight="1" x14ac:dyDescent="0.2">
      <c r="A23" s="2"/>
      <c r="B23" s="490"/>
      <c r="C23" s="399"/>
      <c r="D23" s="400"/>
      <c r="E23" s="378"/>
      <c r="F23" s="379"/>
      <c r="G23" s="379"/>
      <c r="H23" s="379"/>
      <c r="I23" s="379"/>
      <c r="J23" s="379"/>
      <c r="K23" s="380"/>
      <c r="L23" s="378"/>
      <c r="M23" s="379"/>
      <c r="N23" s="379"/>
      <c r="O23" s="379"/>
      <c r="P23" s="380"/>
      <c r="Q23" s="384"/>
      <c r="R23" s="385"/>
      <c r="S23" s="385"/>
      <c r="T23" s="385"/>
      <c r="U23" s="385"/>
      <c r="V23" s="386"/>
      <c r="W23" s="398"/>
      <c r="X23" s="399"/>
      <c r="Y23" s="400"/>
      <c r="Z23" s="378"/>
      <c r="AA23" s="379"/>
      <c r="AB23" s="379"/>
      <c r="AC23" s="379"/>
      <c r="AD23" s="379"/>
      <c r="AE23" s="379"/>
      <c r="AF23" s="379"/>
      <c r="AG23" s="380"/>
      <c r="AH23" s="378"/>
      <c r="AI23" s="379"/>
      <c r="AJ23" s="379"/>
      <c r="AK23" s="379"/>
      <c r="AL23" s="380"/>
      <c r="AM23" s="390"/>
      <c r="AN23" s="391"/>
      <c r="AO23" s="391"/>
      <c r="AP23" s="391"/>
      <c r="AQ23" s="391"/>
      <c r="AR23" s="392"/>
      <c r="AS23" s="384"/>
      <c r="AT23" s="385"/>
      <c r="AU23" s="385"/>
      <c r="AV23" s="385"/>
      <c r="AW23" s="385"/>
      <c r="AX23" s="394"/>
      <c r="AY23" s="494" t="s">
        <v>248</v>
      </c>
      <c r="AZ23" s="495"/>
      <c r="BA23" s="495"/>
      <c r="BB23" s="495"/>
      <c r="BC23" s="495"/>
      <c r="BD23" s="495"/>
      <c r="BE23" s="495"/>
      <c r="BF23" s="495"/>
      <c r="BG23" s="495"/>
      <c r="BH23" s="495"/>
      <c r="BI23" s="495"/>
      <c r="BJ23" s="495"/>
      <c r="BK23" s="495"/>
      <c r="BL23" s="495"/>
      <c r="BM23" s="496"/>
      <c r="BN23" s="366">
        <v>5881134</v>
      </c>
      <c r="BO23" s="367"/>
      <c r="BP23" s="367"/>
      <c r="BQ23" s="367"/>
      <c r="BR23" s="367"/>
      <c r="BS23" s="367"/>
      <c r="BT23" s="367"/>
      <c r="BU23" s="368"/>
      <c r="BV23" s="366">
        <v>5461612</v>
      </c>
      <c r="BW23" s="367"/>
      <c r="BX23" s="367"/>
      <c r="BY23" s="367"/>
      <c r="BZ23" s="367"/>
      <c r="CA23" s="367"/>
      <c r="CB23" s="367"/>
      <c r="CC23" s="368"/>
      <c r="CD23" s="21"/>
      <c r="CE23" s="352"/>
      <c r="CF23" s="352"/>
      <c r="CG23" s="352"/>
      <c r="CH23" s="352"/>
      <c r="CI23" s="352"/>
      <c r="CJ23" s="352"/>
      <c r="CK23" s="352"/>
      <c r="CL23" s="352"/>
      <c r="CM23" s="352"/>
      <c r="CN23" s="352"/>
      <c r="CO23" s="352"/>
      <c r="CP23" s="352"/>
      <c r="CQ23" s="352"/>
      <c r="CR23" s="352"/>
      <c r="CS23" s="353"/>
      <c r="CT23" s="354"/>
      <c r="CU23" s="355"/>
      <c r="CV23" s="355"/>
      <c r="CW23" s="355"/>
      <c r="CX23" s="355"/>
      <c r="CY23" s="355"/>
      <c r="CZ23" s="355"/>
      <c r="DA23" s="356"/>
      <c r="DB23" s="354"/>
      <c r="DC23" s="355"/>
      <c r="DD23" s="355"/>
      <c r="DE23" s="355"/>
      <c r="DF23" s="355"/>
      <c r="DG23" s="355"/>
      <c r="DH23" s="355"/>
      <c r="DI23" s="356"/>
    </row>
    <row r="24" spans="1:113" ht="18.75" customHeight="1" x14ac:dyDescent="0.2">
      <c r="A24" s="2"/>
      <c r="B24" s="490"/>
      <c r="C24" s="399"/>
      <c r="D24" s="400"/>
      <c r="E24" s="404" t="s">
        <v>249</v>
      </c>
      <c r="F24" s="405"/>
      <c r="G24" s="405"/>
      <c r="H24" s="405"/>
      <c r="I24" s="405"/>
      <c r="J24" s="405"/>
      <c r="K24" s="406"/>
      <c r="L24" s="407">
        <v>1</v>
      </c>
      <c r="M24" s="408"/>
      <c r="N24" s="408"/>
      <c r="O24" s="408"/>
      <c r="P24" s="409"/>
      <c r="Q24" s="407">
        <v>7600</v>
      </c>
      <c r="R24" s="408"/>
      <c r="S24" s="408"/>
      <c r="T24" s="408"/>
      <c r="U24" s="408"/>
      <c r="V24" s="409"/>
      <c r="W24" s="398"/>
      <c r="X24" s="399"/>
      <c r="Y24" s="400"/>
      <c r="Z24" s="404" t="s">
        <v>251</v>
      </c>
      <c r="AA24" s="405"/>
      <c r="AB24" s="405"/>
      <c r="AC24" s="405"/>
      <c r="AD24" s="405"/>
      <c r="AE24" s="405"/>
      <c r="AF24" s="405"/>
      <c r="AG24" s="406"/>
      <c r="AH24" s="407">
        <v>127</v>
      </c>
      <c r="AI24" s="408"/>
      <c r="AJ24" s="408"/>
      <c r="AK24" s="408"/>
      <c r="AL24" s="409"/>
      <c r="AM24" s="407">
        <v>393954</v>
      </c>
      <c r="AN24" s="408"/>
      <c r="AO24" s="408"/>
      <c r="AP24" s="408"/>
      <c r="AQ24" s="408"/>
      <c r="AR24" s="409"/>
      <c r="AS24" s="407">
        <v>3102</v>
      </c>
      <c r="AT24" s="408"/>
      <c r="AU24" s="408"/>
      <c r="AV24" s="408"/>
      <c r="AW24" s="408"/>
      <c r="AX24" s="410"/>
      <c r="AY24" s="485" t="s">
        <v>252</v>
      </c>
      <c r="AZ24" s="486"/>
      <c r="BA24" s="486"/>
      <c r="BB24" s="486"/>
      <c r="BC24" s="486"/>
      <c r="BD24" s="486"/>
      <c r="BE24" s="486"/>
      <c r="BF24" s="486"/>
      <c r="BG24" s="486"/>
      <c r="BH24" s="486"/>
      <c r="BI24" s="486"/>
      <c r="BJ24" s="486"/>
      <c r="BK24" s="486"/>
      <c r="BL24" s="486"/>
      <c r="BM24" s="487"/>
      <c r="BN24" s="366">
        <v>5313598</v>
      </c>
      <c r="BO24" s="367"/>
      <c r="BP24" s="367"/>
      <c r="BQ24" s="367"/>
      <c r="BR24" s="367"/>
      <c r="BS24" s="367"/>
      <c r="BT24" s="367"/>
      <c r="BU24" s="368"/>
      <c r="BV24" s="366">
        <v>4199552</v>
      </c>
      <c r="BW24" s="367"/>
      <c r="BX24" s="367"/>
      <c r="BY24" s="367"/>
      <c r="BZ24" s="367"/>
      <c r="CA24" s="367"/>
      <c r="CB24" s="367"/>
      <c r="CC24" s="368"/>
      <c r="CD24" s="21"/>
      <c r="CE24" s="352"/>
      <c r="CF24" s="352"/>
      <c r="CG24" s="352"/>
      <c r="CH24" s="352"/>
      <c r="CI24" s="352"/>
      <c r="CJ24" s="352"/>
      <c r="CK24" s="352"/>
      <c r="CL24" s="352"/>
      <c r="CM24" s="352"/>
      <c r="CN24" s="352"/>
      <c r="CO24" s="352"/>
      <c r="CP24" s="352"/>
      <c r="CQ24" s="352"/>
      <c r="CR24" s="352"/>
      <c r="CS24" s="353"/>
      <c r="CT24" s="354"/>
      <c r="CU24" s="355"/>
      <c r="CV24" s="355"/>
      <c r="CW24" s="355"/>
      <c r="CX24" s="355"/>
      <c r="CY24" s="355"/>
      <c r="CZ24" s="355"/>
      <c r="DA24" s="356"/>
      <c r="DB24" s="354"/>
      <c r="DC24" s="355"/>
      <c r="DD24" s="355"/>
      <c r="DE24" s="355"/>
      <c r="DF24" s="355"/>
      <c r="DG24" s="355"/>
      <c r="DH24" s="355"/>
      <c r="DI24" s="356"/>
    </row>
    <row r="25" spans="1:113" ht="18.75" customHeight="1" x14ac:dyDescent="0.2">
      <c r="A25" s="2"/>
      <c r="B25" s="490"/>
      <c r="C25" s="399"/>
      <c r="D25" s="400"/>
      <c r="E25" s="404" t="s">
        <v>225</v>
      </c>
      <c r="F25" s="405"/>
      <c r="G25" s="405"/>
      <c r="H25" s="405"/>
      <c r="I25" s="405"/>
      <c r="J25" s="405"/>
      <c r="K25" s="406"/>
      <c r="L25" s="407">
        <v>1</v>
      </c>
      <c r="M25" s="408"/>
      <c r="N25" s="408"/>
      <c r="O25" s="408"/>
      <c r="P25" s="409"/>
      <c r="Q25" s="407">
        <v>6000</v>
      </c>
      <c r="R25" s="408"/>
      <c r="S25" s="408"/>
      <c r="T25" s="408"/>
      <c r="U25" s="408"/>
      <c r="V25" s="409"/>
      <c r="W25" s="398"/>
      <c r="X25" s="399"/>
      <c r="Y25" s="400"/>
      <c r="Z25" s="404" t="s">
        <v>254</v>
      </c>
      <c r="AA25" s="405"/>
      <c r="AB25" s="405"/>
      <c r="AC25" s="405"/>
      <c r="AD25" s="405"/>
      <c r="AE25" s="405"/>
      <c r="AF25" s="405"/>
      <c r="AG25" s="406"/>
      <c r="AH25" s="407" t="s">
        <v>197</v>
      </c>
      <c r="AI25" s="408"/>
      <c r="AJ25" s="408"/>
      <c r="AK25" s="408"/>
      <c r="AL25" s="409"/>
      <c r="AM25" s="407" t="s">
        <v>197</v>
      </c>
      <c r="AN25" s="408"/>
      <c r="AO25" s="408"/>
      <c r="AP25" s="408"/>
      <c r="AQ25" s="408"/>
      <c r="AR25" s="409"/>
      <c r="AS25" s="407" t="s">
        <v>197</v>
      </c>
      <c r="AT25" s="408"/>
      <c r="AU25" s="408"/>
      <c r="AV25" s="408"/>
      <c r="AW25" s="408"/>
      <c r="AX25" s="410"/>
      <c r="AY25" s="411" t="s">
        <v>35</v>
      </c>
      <c r="AZ25" s="412"/>
      <c r="BA25" s="412"/>
      <c r="BB25" s="412"/>
      <c r="BC25" s="412"/>
      <c r="BD25" s="412"/>
      <c r="BE25" s="412"/>
      <c r="BF25" s="412"/>
      <c r="BG25" s="412"/>
      <c r="BH25" s="412"/>
      <c r="BI25" s="412"/>
      <c r="BJ25" s="412"/>
      <c r="BK25" s="412"/>
      <c r="BL25" s="412"/>
      <c r="BM25" s="413"/>
      <c r="BN25" s="372">
        <v>2193207</v>
      </c>
      <c r="BO25" s="373"/>
      <c r="BP25" s="373"/>
      <c r="BQ25" s="373"/>
      <c r="BR25" s="373"/>
      <c r="BS25" s="373"/>
      <c r="BT25" s="373"/>
      <c r="BU25" s="374"/>
      <c r="BV25" s="372">
        <v>2756742</v>
      </c>
      <c r="BW25" s="373"/>
      <c r="BX25" s="373"/>
      <c r="BY25" s="373"/>
      <c r="BZ25" s="373"/>
      <c r="CA25" s="373"/>
      <c r="CB25" s="373"/>
      <c r="CC25" s="374"/>
      <c r="CD25" s="21"/>
      <c r="CE25" s="352"/>
      <c r="CF25" s="352"/>
      <c r="CG25" s="352"/>
      <c r="CH25" s="352"/>
      <c r="CI25" s="352"/>
      <c r="CJ25" s="352"/>
      <c r="CK25" s="352"/>
      <c r="CL25" s="352"/>
      <c r="CM25" s="352"/>
      <c r="CN25" s="352"/>
      <c r="CO25" s="352"/>
      <c r="CP25" s="352"/>
      <c r="CQ25" s="352"/>
      <c r="CR25" s="352"/>
      <c r="CS25" s="353"/>
      <c r="CT25" s="354"/>
      <c r="CU25" s="355"/>
      <c r="CV25" s="355"/>
      <c r="CW25" s="355"/>
      <c r="CX25" s="355"/>
      <c r="CY25" s="355"/>
      <c r="CZ25" s="355"/>
      <c r="DA25" s="356"/>
      <c r="DB25" s="354"/>
      <c r="DC25" s="355"/>
      <c r="DD25" s="355"/>
      <c r="DE25" s="355"/>
      <c r="DF25" s="355"/>
      <c r="DG25" s="355"/>
      <c r="DH25" s="355"/>
      <c r="DI25" s="356"/>
    </row>
    <row r="26" spans="1:113" ht="18.75" customHeight="1" x14ac:dyDescent="0.2">
      <c r="A26" s="2"/>
      <c r="B26" s="490"/>
      <c r="C26" s="399"/>
      <c r="D26" s="400"/>
      <c r="E26" s="404" t="s">
        <v>255</v>
      </c>
      <c r="F26" s="405"/>
      <c r="G26" s="405"/>
      <c r="H26" s="405"/>
      <c r="I26" s="405"/>
      <c r="J26" s="405"/>
      <c r="K26" s="406"/>
      <c r="L26" s="407">
        <v>1</v>
      </c>
      <c r="M26" s="408"/>
      <c r="N26" s="408"/>
      <c r="O26" s="408"/>
      <c r="P26" s="409"/>
      <c r="Q26" s="407">
        <v>5360</v>
      </c>
      <c r="R26" s="408"/>
      <c r="S26" s="408"/>
      <c r="T26" s="408"/>
      <c r="U26" s="408"/>
      <c r="V26" s="409"/>
      <c r="W26" s="398"/>
      <c r="X26" s="399"/>
      <c r="Y26" s="400"/>
      <c r="Z26" s="404" t="s">
        <v>256</v>
      </c>
      <c r="AA26" s="500"/>
      <c r="AB26" s="500"/>
      <c r="AC26" s="500"/>
      <c r="AD26" s="500"/>
      <c r="AE26" s="500"/>
      <c r="AF26" s="500"/>
      <c r="AG26" s="501"/>
      <c r="AH26" s="407">
        <v>3</v>
      </c>
      <c r="AI26" s="408"/>
      <c r="AJ26" s="408"/>
      <c r="AK26" s="408"/>
      <c r="AL26" s="409"/>
      <c r="AM26" s="407">
        <v>6774</v>
      </c>
      <c r="AN26" s="408"/>
      <c r="AO26" s="408"/>
      <c r="AP26" s="408"/>
      <c r="AQ26" s="408"/>
      <c r="AR26" s="409"/>
      <c r="AS26" s="407">
        <v>2258</v>
      </c>
      <c r="AT26" s="408"/>
      <c r="AU26" s="408"/>
      <c r="AV26" s="408"/>
      <c r="AW26" s="408"/>
      <c r="AX26" s="410"/>
      <c r="AY26" s="502" t="s">
        <v>257</v>
      </c>
      <c r="AZ26" s="472"/>
      <c r="BA26" s="472"/>
      <c r="BB26" s="472"/>
      <c r="BC26" s="472"/>
      <c r="BD26" s="472"/>
      <c r="BE26" s="472"/>
      <c r="BF26" s="472"/>
      <c r="BG26" s="472"/>
      <c r="BH26" s="472"/>
      <c r="BI26" s="472"/>
      <c r="BJ26" s="472"/>
      <c r="BK26" s="472"/>
      <c r="BL26" s="472"/>
      <c r="BM26" s="503"/>
      <c r="BN26" s="366" t="s">
        <v>197</v>
      </c>
      <c r="BO26" s="367"/>
      <c r="BP26" s="367"/>
      <c r="BQ26" s="367"/>
      <c r="BR26" s="367"/>
      <c r="BS26" s="367"/>
      <c r="BT26" s="367"/>
      <c r="BU26" s="368"/>
      <c r="BV26" s="366" t="s">
        <v>197</v>
      </c>
      <c r="BW26" s="367"/>
      <c r="BX26" s="367"/>
      <c r="BY26" s="367"/>
      <c r="BZ26" s="367"/>
      <c r="CA26" s="367"/>
      <c r="CB26" s="367"/>
      <c r="CC26" s="368"/>
      <c r="CD26" s="21"/>
      <c r="CE26" s="352"/>
      <c r="CF26" s="352"/>
      <c r="CG26" s="352"/>
      <c r="CH26" s="352"/>
      <c r="CI26" s="352"/>
      <c r="CJ26" s="352"/>
      <c r="CK26" s="352"/>
      <c r="CL26" s="352"/>
      <c r="CM26" s="352"/>
      <c r="CN26" s="352"/>
      <c r="CO26" s="352"/>
      <c r="CP26" s="352"/>
      <c r="CQ26" s="352"/>
      <c r="CR26" s="352"/>
      <c r="CS26" s="353"/>
      <c r="CT26" s="354"/>
      <c r="CU26" s="355"/>
      <c r="CV26" s="355"/>
      <c r="CW26" s="355"/>
      <c r="CX26" s="355"/>
      <c r="CY26" s="355"/>
      <c r="CZ26" s="355"/>
      <c r="DA26" s="356"/>
      <c r="DB26" s="354"/>
      <c r="DC26" s="355"/>
      <c r="DD26" s="355"/>
      <c r="DE26" s="355"/>
      <c r="DF26" s="355"/>
      <c r="DG26" s="355"/>
      <c r="DH26" s="355"/>
      <c r="DI26" s="356"/>
    </row>
    <row r="27" spans="1:113" ht="18.75" customHeight="1" x14ac:dyDescent="0.2">
      <c r="A27" s="2"/>
      <c r="B27" s="490"/>
      <c r="C27" s="399"/>
      <c r="D27" s="400"/>
      <c r="E27" s="404" t="s">
        <v>258</v>
      </c>
      <c r="F27" s="405"/>
      <c r="G27" s="405"/>
      <c r="H27" s="405"/>
      <c r="I27" s="405"/>
      <c r="J27" s="405"/>
      <c r="K27" s="406"/>
      <c r="L27" s="407">
        <v>1</v>
      </c>
      <c r="M27" s="408"/>
      <c r="N27" s="408"/>
      <c r="O27" s="408"/>
      <c r="P27" s="409"/>
      <c r="Q27" s="407">
        <v>3370</v>
      </c>
      <c r="R27" s="408"/>
      <c r="S27" s="408"/>
      <c r="T27" s="408"/>
      <c r="U27" s="408"/>
      <c r="V27" s="409"/>
      <c r="W27" s="398"/>
      <c r="X27" s="399"/>
      <c r="Y27" s="400"/>
      <c r="Z27" s="404" t="s">
        <v>259</v>
      </c>
      <c r="AA27" s="405"/>
      <c r="AB27" s="405"/>
      <c r="AC27" s="405"/>
      <c r="AD27" s="405"/>
      <c r="AE27" s="405"/>
      <c r="AF27" s="405"/>
      <c r="AG27" s="406"/>
      <c r="AH27" s="407" t="s">
        <v>197</v>
      </c>
      <c r="AI27" s="408"/>
      <c r="AJ27" s="408"/>
      <c r="AK27" s="408"/>
      <c r="AL27" s="409"/>
      <c r="AM27" s="407" t="s">
        <v>197</v>
      </c>
      <c r="AN27" s="408"/>
      <c r="AO27" s="408"/>
      <c r="AP27" s="408"/>
      <c r="AQ27" s="408"/>
      <c r="AR27" s="409"/>
      <c r="AS27" s="407" t="s">
        <v>197</v>
      </c>
      <c r="AT27" s="408"/>
      <c r="AU27" s="408"/>
      <c r="AV27" s="408"/>
      <c r="AW27" s="408"/>
      <c r="AX27" s="410"/>
      <c r="AY27" s="497" t="s">
        <v>262</v>
      </c>
      <c r="AZ27" s="498"/>
      <c r="BA27" s="498"/>
      <c r="BB27" s="498"/>
      <c r="BC27" s="498"/>
      <c r="BD27" s="498"/>
      <c r="BE27" s="498"/>
      <c r="BF27" s="498"/>
      <c r="BG27" s="498"/>
      <c r="BH27" s="498"/>
      <c r="BI27" s="498"/>
      <c r="BJ27" s="498"/>
      <c r="BK27" s="498"/>
      <c r="BL27" s="498"/>
      <c r="BM27" s="499"/>
      <c r="BN27" s="369">
        <v>146310</v>
      </c>
      <c r="BO27" s="370"/>
      <c r="BP27" s="370"/>
      <c r="BQ27" s="370"/>
      <c r="BR27" s="370"/>
      <c r="BS27" s="370"/>
      <c r="BT27" s="370"/>
      <c r="BU27" s="371"/>
      <c r="BV27" s="369">
        <v>146310</v>
      </c>
      <c r="BW27" s="370"/>
      <c r="BX27" s="370"/>
      <c r="BY27" s="370"/>
      <c r="BZ27" s="370"/>
      <c r="CA27" s="370"/>
      <c r="CB27" s="370"/>
      <c r="CC27" s="371"/>
      <c r="CD27" s="17"/>
      <c r="CE27" s="352"/>
      <c r="CF27" s="352"/>
      <c r="CG27" s="352"/>
      <c r="CH27" s="352"/>
      <c r="CI27" s="352"/>
      <c r="CJ27" s="352"/>
      <c r="CK27" s="352"/>
      <c r="CL27" s="352"/>
      <c r="CM27" s="352"/>
      <c r="CN27" s="352"/>
      <c r="CO27" s="352"/>
      <c r="CP27" s="352"/>
      <c r="CQ27" s="352"/>
      <c r="CR27" s="352"/>
      <c r="CS27" s="353"/>
      <c r="CT27" s="354"/>
      <c r="CU27" s="355"/>
      <c r="CV27" s="355"/>
      <c r="CW27" s="355"/>
      <c r="CX27" s="355"/>
      <c r="CY27" s="355"/>
      <c r="CZ27" s="355"/>
      <c r="DA27" s="356"/>
      <c r="DB27" s="354"/>
      <c r="DC27" s="355"/>
      <c r="DD27" s="355"/>
      <c r="DE27" s="355"/>
      <c r="DF27" s="355"/>
      <c r="DG27" s="355"/>
      <c r="DH27" s="355"/>
      <c r="DI27" s="356"/>
    </row>
    <row r="28" spans="1:113" ht="18.75" customHeight="1" x14ac:dyDescent="0.2">
      <c r="A28" s="2"/>
      <c r="B28" s="490"/>
      <c r="C28" s="399"/>
      <c r="D28" s="400"/>
      <c r="E28" s="404" t="s">
        <v>263</v>
      </c>
      <c r="F28" s="405"/>
      <c r="G28" s="405"/>
      <c r="H28" s="405"/>
      <c r="I28" s="405"/>
      <c r="J28" s="405"/>
      <c r="K28" s="406"/>
      <c r="L28" s="407">
        <v>1</v>
      </c>
      <c r="M28" s="408"/>
      <c r="N28" s="408"/>
      <c r="O28" s="408"/>
      <c r="P28" s="409"/>
      <c r="Q28" s="407">
        <v>2850</v>
      </c>
      <c r="R28" s="408"/>
      <c r="S28" s="408"/>
      <c r="T28" s="408"/>
      <c r="U28" s="408"/>
      <c r="V28" s="409"/>
      <c r="W28" s="398"/>
      <c r="X28" s="399"/>
      <c r="Y28" s="400"/>
      <c r="Z28" s="404" t="s">
        <v>33</v>
      </c>
      <c r="AA28" s="405"/>
      <c r="AB28" s="405"/>
      <c r="AC28" s="405"/>
      <c r="AD28" s="405"/>
      <c r="AE28" s="405"/>
      <c r="AF28" s="405"/>
      <c r="AG28" s="406"/>
      <c r="AH28" s="407" t="s">
        <v>197</v>
      </c>
      <c r="AI28" s="408"/>
      <c r="AJ28" s="408"/>
      <c r="AK28" s="408"/>
      <c r="AL28" s="409"/>
      <c r="AM28" s="407" t="s">
        <v>197</v>
      </c>
      <c r="AN28" s="408"/>
      <c r="AO28" s="408"/>
      <c r="AP28" s="408"/>
      <c r="AQ28" s="408"/>
      <c r="AR28" s="409"/>
      <c r="AS28" s="407" t="s">
        <v>197</v>
      </c>
      <c r="AT28" s="408"/>
      <c r="AU28" s="408"/>
      <c r="AV28" s="408"/>
      <c r="AW28" s="408"/>
      <c r="AX28" s="410"/>
      <c r="AY28" s="357" t="s">
        <v>264</v>
      </c>
      <c r="AZ28" s="358"/>
      <c r="BA28" s="358"/>
      <c r="BB28" s="359"/>
      <c r="BC28" s="411" t="s">
        <v>103</v>
      </c>
      <c r="BD28" s="412"/>
      <c r="BE28" s="412"/>
      <c r="BF28" s="412"/>
      <c r="BG28" s="412"/>
      <c r="BH28" s="412"/>
      <c r="BI28" s="412"/>
      <c r="BJ28" s="412"/>
      <c r="BK28" s="412"/>
      <c r="BL28" s="412"/>
      <c r="BM28" s="413"/>
      <c r="BN28" s="372">
        <v>1395232</v>
      </c>
      <c r="BO28" s="373"/>
      <c r="BP28" s="373"/>
      <c r="BQ28" s="373"/>
      <c r="BR28" s="373"/>
      <c r="BS28" s="373"/>
      <c r="BT28" s="373"/>
      <c r="BU28" s="374"/>
      <c r="BV28" s="372">
        <v>1086679</v>
      </c>
      <c r="BW28" s="373"/>
      <c r="BX28" s="373"/>
      <c r="BY28" s="373"/>
      <c r="BZ28" s="373"/>
      <c r="CA28" s="373"/>
      <c r="CB28" s="373"/>
      <c r="CC28" s="374"/>
      <c r="CD28" s="21"/>
      <c r="CE28" s="352"/>
      <c r="CF28" s="352"/>
      <c r="CG28" s="352"/>
      <c r="CH28" s="352"/>
      <c r="CI28" s="352"/>
      <c r="CJ28" s="352"/>
      <c r="CK28" s="352"/>
      <c r="CL28" s="352"/>
      <c r="CM28" s="352"/>
      <c r="CN28" s="352"/>
      <c r="CO28" s="352"/>
      <c r="CP28" s="352"/>
      <c r="CQ28" s="352"/>
      <c r="CR28" s="352"/>
      <c r="CS28" s="353"/>
      <c r="CT28" s="354"/>
      <c r="CU28" s="355"/>
      <c r="CV28" s="355"/>
      <c r="CW28" s="355"/>
      <c r="CX28" s="355"/>
      <c r="CY28" s="355"/>
      <c r="CZ28" s="355"/>
      <c r="DA28" s="356"/>
      <c r="DB28" s="354"/>
      <c r="DC28" s="355"/>
      <c r="DD28" s="355"/>
      <c r="DE28" s="355"/>
      <c r="DF28" s="355"/>
      <c r="DG28" s="355"/>
      <c r="DH28" s="355"/>
      <c r="DI28" s="356"/>
    </row>
    <row r="29" spans="1:113" ht="18.75" customHeight="1" x14ac:dyDescent="0.2">
      <c r="A29" s="2"/>
      <c r="B29" s="490"/>
      <c r="C29" s="399"/>
      <c r="D29" s="400"/>
      <c r="E29" s="404" t="s">
        <v>267</v>
      </c>
      <c r="F29" s="405"/>
      <c r="G29" s="405"/>
      <c r="H29" s="405"/>
      <c r="I29" s="405"/>
      <c r="J29" s="405"/>
      <c r="K29" s="406"/>
      <c r="L29" s="407">
        <v>10</v>
      </c>
      <c r="M29" s="408"/>
      <c r="N29" s="408"/>
      <c r="O29" s="408"/>
      <c r="P29" s="409"/>
      <c r="Q29" s="407">
        <v>2750</v>
      </c>
      <c r="R29" s="408"/>
      <c r="S29" s="408"/>
      <c r="T29" s="408"/>
      <c r="U29" s="408"/>
      <c r="V29" s="409"/>
      <c r="W29" s="401"/>
      <c r="X29" s="402"/>
      <c r="Y29" s="403"/>
      <c r="Z29" s="404" t="s">
        <v>269</v>
      </c>
      <c r="AA29" s="405"/>
      <c r="AB29" s="405"/>
      <c r="AC29" s="405"/>
      <c r="AD29" s="405"/>
      <c r="AE29" s="405"/>
      <c r="AF29" s="405"/>
      <c r="AG29" s="406"/>
      <c r="AH29" s="407">
        <v>127</v>
      </c>
      <c r="AI29" s="408"/>
      <c r="AJ29" s="408"/>
      <c r="AK29" s="408"/>
      <c r="AL29" s="409"/>
      <c r="AM29" s="407">
        <v>393954</v>
      </c>
      <c r="AN29" s="408"/>
      <c r="AO29" s="408"/>
      <c r="AP29" s="408"/>
      <c r="AQ29" s="408"/>
      <c r="AR29" s="409"/>
      <c r="AS29" s="407">
        <v>3102</v>
      </c>
      <c r="AT29" s="408"/>
      <c r="AU29" s="408"/>
      <c r="AV29" s="408"/>
      <c r="AW29" s="408"/>
      <c r="AX29" s="410"/>
      <c r="AY29" s="360"/>
      <c r="AZ29" s="361"/>
      <c r="BA29" s="361"/>
      <c r="BB29" s="362"/>
      <c r="BC29" s="494" t="s">
        <v>270</v>
      </c>
      <c r="BD29" s="495"/>
      <c r="BE29" s="495"/>
      <c r="BF29" s="495"/>
      <c r="BG29" s="495"/>
      <c r="BH29" s="495"/>
      <c r="BI29" s="495"/>
      <c r="BJ29" s="495"/>
      <c r="BK29" s="495"/>
      <c r="BL29" s="495"/>
      <c r="BM29" s="496"/>
      <c r="BN29" s="366">
        <v>193307</v>
      </c>
      <c r="BO29" s="367"/>
      <c r="BP29" s="367"/>
      <c r="BQ29" s="367"/>
      <c r="BR29" s="367"/>
      <c r="BS29" s="367"/>
      <c r="BT29" s="367"/>
      <c r="BU29" s="368"/>
      <c r="BV29" s="366">
        <v>193101</v>
      </c>
      <c r="BW29" s="367"/>
      <c r="BX29" s="367"/>
      <c r="BY29" s="367"/>
      <c r="BZ29" s="367"/>
      <c r="CA29" s="367"/>
      <c r="CB29" s="367"/>
      <c r="CC29" s="368"/>
      <c r="CD29" s="17"/>
      <c r="CE29" s="352"/>
      <c r="CF29" s="352"/>
      <c r="CG29" s="352"/>
      <c r="CH29" s="352"/>
      <c r="CI29" s="352"/>
      <c r="CJ29" s="352"/>
      <c r="CK29" s="352"/>
      <c r="CL29" s="352"/>
      <c r="CM29" s="352"/>
      <c r="CN29" s="352"/>
      <c r="CO29" s="352"/>
      <c r="CP29" s="352"/>
      <c r="CQ29" s="352"/>
      <c r="CR29" s="352"/>
      <c r="CS29" s="353"/>
      <c r="CT29" s="354"/>
      <c r="CU29" s="355"/>
      <c r="CV29" s="355"/>
      <c r="CW29" s="355"/>
      <c r="CX29" s="355"/>
      <c r="CY29" s="355"/>
      <c r="CZ29" s="355"/>
      <c r="DA29" s="356"/>
      <c r="DB29" s="354"/>
      <c r="DC29" s="355"/>
      <c r="DD29" s="355"/>
      <c r="DE29" s="355"/>
      <c r="DF29" s="355"/>
      <c r="DG29" s="355"/>
      <c r="DH29" s="355"/>
      <c r="DI29" s="356"/>
    </row>
    <row r="30" spans="1:113" ht="18.75" customHeight="1" x14ac:dyDescent="0.2">
      <c r="A30" s="2"/>
      <c r="B30" s="491"/>
      <c r="C30" s="492"/>
      <c r="D30" s="493"/>
      <c r="E30" s="473"/>
      <c r="F30" s="474"/>
      <c r="G30" s="474"/>
      <c r="H30" s="474"/>
      <c r="I30" s="474"/>
      <c r="J30" s="474"/>
      <c r="K30" s="475"/>
      <c r="L30" s="476"/>
      <c r="M30" s="477"/>
      <c r="N30" s="477"/>
      <c r="O30" s="477"/>
      <c r="P30" s="478"/>
      <c r="Q30" s="476"/>
      <c r="R30" s="477"/>
      <c r="S30" s="477"/>
      <c r="T30" s="477"/>
      <c r="U30" s="477"/>
      <c r="V30" s="478"/>
      <c r="W30" s="479" t="s">
        <v>272</v>
      </c>
      <c r="X30" s="480"/>
      <c r="Y30" s="480"/>
      <c r="Z30" s="480"/>
      <c r="AA30" s="480"/>
      <c r="AB30" s="480"/>
      <c r="AC30" s="480"/>
      <c r="AD30" s="480"/>
      <c r="AE30" s="480"/>
      <c r="AF30" s="480"/>
      <c r="AG30" s="481"/>
      <c r="AH30" s="482">
        <v>92.6</v>
      </c>
      <c r="AI30" s="483"/>
      <c r="AJ30" s="483"/>
      <c r="AK30" s="483"/>
      <c r="AL30" s="483"/>
      <c r="AM30" s="483"/>
      <c r="AN30" s="483"/>
      <c r="AO30" s="483"/>
      <c r="AP30" s="483"/>
      <c r="AQ30" s="483"/>
      <c r="AR30" s="483"/>
      <c r="AS30" s="483"/>
      <c r="AT30" s="483"/>
      <c r="AU30" s="483"/>
      <c r="AV30" s="483"/>
      <c r="AW30" s="483"/>
      <c r="AX30" s="484"/>
      <c r="AY30" s="363"/>
      <c r="AZ30" s="364"/>
      <c r="BA30" s="364"/>
      <c r="BB30" s="365"/>
      <c r="BC30" s="485" t="s">
        <v>70</v>
      </c>
      <c r="BD30" s="486"/>
      <c r="BE30" s="486"/>
      <c r="BF30" s="486"/>
      <c r="BG30" s="486"/>
      <c r="BH30" s="486"/>
      <c r="BI30" s="486"/>
      <c r="BJ30" s="486"/>
      <c r="BK30" s="486"/>
      <c r="BL30" s="486"/>
      <c r="BM30" s="487"/>
      <c r="BN30" s="369">
        <v>1627085</v>
      </c>
      <c r="BO30" s="370"/>
      <c r="BP30" s="370"/>
      <c r="BQ30" s="370"/>
      <c r="BR30" s="370"/>
      <c r="BS30" s="370"/>
      <c r="BT30" s="370"/>
      <c r="BU30" s="371"/>
      <c r="BV30" s="369">
        <v>1380115</v>
      </c>
      <c r="BW30" s="370"/>
      <c r="BX30" s="370"/>
      <c r="BY30" s="370"/>
      <c r="BZ30" s="370"/>
      <c r="CA30" s="370"/>
      <c r="CB30" s="370"/>
      <c r="CC30" s="37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8" t="s">
        <v>183</v>
      </c>
      <c r="D32" s="488"/>
      <c r="E32" s="488"/>
      <c r="F32" s="488"/>
      <c r="G32" s="488"/>
      <c r="H32" s="488"/>
      <c r="I32" s="488"/>
      <c r="J32" s="488"/>
      <c r="K32" s="488"/>
      <c r="L32" s="488"/>
      <c r="M32" s="488"/>
      <c r="N32" s="488"/>
      <c r="O32" s="488"/>
      <c r="P32" s="488"/>
      <c r="Q32" s="488"/>
      <c r="R32" s="488"/>
      <c r="S32" s="488"/>
      <c r="U32" s="472" t="s">
        <v>94</v>
      </c>
      <c r="V32" s="472"/>
      <c r="W32" s="472"/>
      <c r="X32" s="472"/>
      <c r="Y32" s="472"/>
      <c r="Z32" s="472"/>
      <c r="AA32" s="472"/>
      <c r="AB32" s="472"/>
      <c r="AC32" s="472"/>
      <c r="AD32" s="472"/>
      <c r="AE32" s="472"/>
      <c r="AF32" s="472"/>
      <c r="AG32" s="472"/>
      <c r="AH32" s="472"/>
      <c r="AI32" s="472"/>
      <c r="AJ32" s="472"/>
      <c r="AK32" s="472"/>
      <c r="AM32" s="472" t="s">
        <v>274</v>
      </c>
      <c r="AN32" s="472"/>
      <c r="AO32" s="472"/>
      <c r="AP32" s="472"/>
      <c r="AQ32" s="472"/>
      <c r="AR32" s="472"/>
      <c r="AS32" s="472"/>
      <c r="AT32" s="472"/>
      <c r="AU32" s="472"/>
      <c r="AV32" s="472"/>
      <c r="AW32" s="472"/>
      <c r="AX32" s="472"/>
      <c r="AY32" s="472"/>
      <c r="AZ32" s="472"/>
      <c r="BA32" s="472"/>
      <c r="BB32" s="472"/>
      <c r="BC32" s="472"/>
      <c r="BE32" s="472" t="s">
        <v>275</v>
      </c>
      <c r="BF32" s="472"/>
      <c r="BG32" s="472"/>
      <c r="BH32" s="472"/>
      <c r="BI32" s="472"/>
      <c r="BJ32" s="472"/>
      <c r="BK32" s="472"/>
      <c r="BL32" s="472"/>
      <c r="BM32" s="472"/>
      <c r="BN32" s="472"/>
      <c r="BO32" s="472"/>
      <c r="BP32" s="472"/>
      <c r="BQ32" s="472"/>
      <c r="BR32" s="472"/>
      <c r="BS32" s="472"/>
      <c r="BT32" s="472"/>
      <c r="BU32" s="472"/>
      <c r="BW32" s="472" t="s">
        <v>276</v>
      </c>
      <c r="BX32" s="472"/>
      <c r="BY32" s="472"/>
      <c r="BZ32" s="472"/>
      <c r="CA32" s="472"/>
      <c r="CB32" s="472"/>
      <c r="CC32" s="472"/>
      <c r="CD32" s="472"/>
      <c r="CE32" s="472"/>
      <c r="CF32" s="472"/>
      <c r="CG32" s="472"/>
      <c r="CH32" s="472"/>
      <c r="CI32" s="472"/>
      <c r="CJ32" s="472"/>
      <c r="CK32" s="472"/>
      <c r="CL32" s="472"/>
      <c r="CM32" s="472"/>
      <c r="CO32" s="472" t="s">
        <v>163</v>
      </c>
      <c r="CP32" s="472"/>
      <c r="CQ32" s="472"/>
      <c r="CR32" s="472"/>
      <c r="CS32" s="472"/>
      <c r="CT32" s="472"/>
      <c r="CU32" s="472"/>
      <c r="CV32" s="472"/>
      <c r="CW32" s="472"/>
      <c r="CX32" s="472"/>
      <c r="CY32" s="472"/>
      <c r="CZ32" s="472"/>
      <c r="DA32" s="472"/>
      <c r="DB32" s="472"/>
      <c r="DC32" s="472"/>
      <c r="DD32" s="472"/>
      <c r="DE32" s="472"/>
      <c r="DI32" s="36"/>
    </row>
    <row r="33" spans="1:113" ht="13.5" customHeight="1" x14ac:dyDescent="0.2">
      <c r="A33" s="2"/>
      <c r="B33" s="5"/>
      <c r="C33" s="451" t="s">
        <v>62</v>
      </c>
      <c r="D33" s="451"/>
      <c r="E33" s="431" t="s">
        <v>278</v>
      </c>
      <c r="F33" s="431"/>
      <c r="G33" s="431"/>
      <c r="H33" s="431"/>
      <c r="I33" s="431"/>
      <c r="J33" s="431"/>
      <c r="K33" s="431"/>
      <c r="L33" s="431"/>
      <c r="M33" s="431"/>
      <c r="N33" s="431"/>
      <c r="O33" s="431"/>
      <c r="P33" s="431"/>
      <c r="Q33" s="431"/>
      <c r="R33" s="431"/>
      <c r="S33" s="431"/>
      <c r="T33" s="12"/>
      <c r="U33" s="451" t="s">
        <v>62</v>
      </c>
      <c r="V33" s="451"/>
      <c r="W33" s="431" t="s">
        <v>278</v>
      </c>
      <c r="X33" s="431"/>
      <c r="Y33" s="431"/>
      <c r="Z33" s="431"/>
      <c r="AA33" s="431"/>
      <c r="AB33" s="431"/>
      <c r="AC33" s="431"/>
      <c r="AD33" s="431"/>
      <c r="AE33" s="431"/>
      <c r="AF33" s="431"/>
      <c r="AG33" s="431"/>
      <c r="AH33" s="431"/>
      <c r="AI33" s="431"/>
      <c r="AJ33" s="431"/>
      <c r="AK33" s="431"/>
      <c r="AL33" s="12"/>
      <c r="AM33" s="451" t="s">
        <v>62</v>
      </c>
      <c r="AN33" s="451"/>
      <c r="AO33" s="431" t="s">
        <v>278</v>
      </c>
      <c r="AP33" s="431"/>
      <c r="AQ33" s="431"/>
      <c r="AR33" s="431"/>
      <c r="AS33" s="431"/>
      <c r="AT33" s="431"/>
      <c r="AU33" s="431"/>
      <c r="AV33" s="431"/>
      <c r="AW33" s="431"/>
      <c r="AX33" s="431"/>
      <c r="AY33" s="431"/>
      <c r="AZ33" s="431"/>
      <c r="BA33" s="431"/>
      <c r="BB33" s="431"/>
      <c r="BC33" s="431"/>
      <c r="BD33" s="8"/>
      <c r="BE33" s="431" t="s">
        <v>279</v>
      </c>
      <c r="BF33" s="431"/>
      <c r="BG33" s="431" t="s">
        <v>165</v>
      </c>
      <c r="BH33" s="431"/>
      <c r="BI33" s="431"/>
      <c r="BJ33" s="431"/>
      <c r="BK33" s="431"/>
      <c r="BL33" s="431"/>
      <c r="BM33" s="431"/>
      <c r="BN33" s="431"/>
      <c r="BO33" s="431"/>
      <c r="BP33" s="431"/>
      <c r="BQ33" s="431"/>
      <c r="BR33" s="431"/>
      <c r="BS33" s="431"/>
      <c r="BT33" s="431"/>
      <c r="BU33" s="431"/>
      <c r="BV33" s="8"/>
      <c r="BW33" s="451" t="s">
        <v>279</v>
      </c>
      <c r="BX33" s="451"/>
      <c r="BY33" s="431" t="s">
        <v>110</v>
      </c>
      <c r="BZ33" s="431"/>
      <c r="CA33" s="431"/>
      <c r="CB33" s="431"/>
      <c r="CC33" s="431"/>
      <c r="CD33" s="431"/>
      <c r="CE33" s="431"/>
      <c r="CF33" s="431"/>
      <c r="CG33" s="431"/>
      <c r="CH33" s="431"/>
      <c r="CI33" s="431"/>
      <c r="CJ33" s="431"/>
      <c r="CK33" s="431"/>
      <c r="CL33" s="431"/>
      <c r="CM33" s="431"/>
      <c r="CN33" s="12"/>
      <c r="CO33" s="451" t="s">
        <v>62</v>
      </c>
      <c r="CP33" s="451"/>
      <c r="CQ33" s="431" t="s">
        <v>281</v>
      </c>
      <c r="CR33" s="431"/>
      <c r="CS33" s="431"/>
      <c r="CT33" s="431"/>
      <c r="CU33" s="431"/>
      <c r="CV33" s="431"/>
      <c r="CW33" s="431"/>
      <c r="CX33" s="431"/>
      <c r="CY33" s="431"/>
      <c r="CZ33" s="431"/>
      <c r="DA33" s="431"/>
      <c r="DB33" s="431"/>
      <c r="DC33" s="431"/>
      <c r="DD33" s="431"/>
      <c r="DE33" s="431"/>
      <c r="DF33" s="12"/>
      <c r="DG33" s="471" t="s">
        <v>81</v>
      </c>
      <c r="DH33" s="471"/>
      <c r="DI33" s="19"/>
    </row>
    <row r="34" spans="1:113" ht="32.25" customHeight="1" x14ac:dyDescent="0.2">
      <c r="A34" s="2"/>
      <c r="B34" s="5"/>
      <c r="C34" s="469">
        <f>IF(E34="","",1)</f>
        <v>1</v>
      </c>
      <c r="D34" s="469"/>
      <c r="E34" s="468" t="str">
        <f>IF('各会計、関係団体の財政状況及び健全化判断比率'!B7="","",'各会計、関係団体の財政状況及び健全化判断比率'!B7)</f>
        <v>一般会計</v>
      </c>
      <c r="F34" s="468"/>
      <c r="G34" s="468"/>
      <c r="H34" s="468"/>
      <c r="I34" s="468"/>
      <c r="J34" s="468"/>
      <c r="K34" s="468"/>
      <c r="L34" s="468"/>
      <c r="M34" s="468"/>
      <c r="N34" s="468"/>
      <c r="O34" s="468"/>
      <c r="P34" s="468"/>
      <c r="Q34" s="468"/>
      <c r="R34" s="468"/>
      <c r="S34" s="468"/>
      <c r="T34" s="2"/>
      <c r="U34" s="469">
        <f>IF(W34="","",MAX(C34:D43)+1)</f>
        <v>3</v>
      </c>
      <c r="V34" s="469"/>
      <c r="W34" s="468" t="str">
        <f>IF('各会計、関係団体の財政状況及び健全化判断比率'!B28="","",'各会計、関係団体の財政状況及び健全化判断比率'!B28)</f>
        <v>宝達志水町国民健康保険特別会計</v>
      </c>
      <c r="X34" s="468"/>
      <c r="Y34" s="468"/>
      <c r="Z34" s="468"/>
      <c r="AA34" s="468"/>
      <c r="AB34" s="468"/>
      <c r="AC34" s="468"/>
      <c r="AD34" s="468"/>
      <c r="AE34" s="468"/>
      <c r="AF34" s="468"/>
      <c r="AG34" s="468"/>
      <c r="AH34" s="468"/>
      <c r="AI34" s="468"/>
      <c r="AJ34" s="468"/>
      <c r="AK34" s="468"/>
      <c r="AL34" s="2"/>
      <c r="AM34" s="469">
        <f>IF(AO34="","",MAX(C34:D43,U34:V43)+1)</f>
        <v>6</v>
      </c>
      <c r="AN34" s="469"/>
      <c r="AO34" s="468" t="str">
        <f>IF('各会計、関係団体の財政状況及び健全化判断比率'!B31="","",'各会計、関係団体の財政状況及び健全化判断比率'!B31)</f>
        <v>宝達志水町水道事業会計</v>
      </c>
      <c r="AP34" s="468"/>
      <c r="AQ34" s="468"/>
      <c r="AR34" s="468"/>
      <c r="AS34" s="468"/>
      <c r="AT34" s="468"/>
      <c r="AU34" s="468"/>
      <c r="AV34" s="468"/>
      <c r="AW34" s="468"/>
      <c r="AX34" s="468"/>
      <c r="AY34" s="468"/>
      <c r="AZ34" s="468"/>
      <c r="BA34" s="468"/>
      <c r="BB34" s="468"/>
      <c r="BC34" s="468"/>
      <c r="BD34" s="2"/>
      <c r="BE34" s="469" t="str">
        <f>IF(BG34="","",MAX(C34:D43,U34:V43,AM34:AN43)+1)</f>
        <v/>
      </c>
      <c r="BF34" s="469"/>
      <c r="BG34" s="468"/>
      <c r="BH34" s="468"/>
      <c r="BI34" s="468"/>
      <c r="BJ34" s="468"/>
      <c r="BK34" s="468"/>
      <c r="BL34" s="468"/>
      <c r="BM34" s="468"/>
      <c r="BN34" s="468"/>
      <c r="BO34" s="468"/>
      <c r="BP34" s="468"/>
      <c r="BQ34" s="468"/>
      <c r="BR34" s="468"/>
      <c r="BS34" s="468"/>
      <c r="BT34" s="468"/>
      <c r="BU34" s="468"/>
      <c r="BV34" s="2"/>
      <c r="BW34" s="469">
        <f>IF(BY34="","",MAX(C34:D43,U34:V43,AM34:AN43,BE34:BF43)+1)</f>
        <v>9</v>
      </c>
      <c r="BX34" s="469"/>
      <c r="BY34" s="468" t="str">
        <f>IF('各会計、関係団体の財政状況及び健全化判断比率'!B68="","",'各会計、関係団体の財政状況及び健全化判断比率'!B68)</f>
        <v>羽咋郡市広域圏事務組合（一般会計）</v>
      </c>
      <c r="BZ34" s="468"/>
      <c r="CA34" s="468"/>
      <c r="CB34" s="468"/>
      <c r="CC34" s="468"/>
      <c r="CD34" s="468"/>
      <c r="CE34" s="468"/>
      <c r="CF34" s="468"/>
      <c r="CG34" s="468"/>
      <c r="CH34" s="468"/>
      <c r="CI34" s="468"/>
      <c r="CJ34" s="468"/>
      <c r="CK34" s="468"/>
      <c r="CL34" s="468"/>
      <c r="CM34" s="468"/>
      <c r="CN34" s="2"/>
      <c r="CO34" s="469" t="str">
        <f>IF(CQ34="","",MAX(C34:D43,U34:V43,AM34:AN43,BE34:BF43,BW34:BX43)+1)</f>
        <v/>
      </c>
      <c r="CP34" s="469"/>
      <c r="CQ34" s="468" t="str">
        <f>IF('各会計、関係団体の財政状況及び健全化判断比率'!BS7="","",'各会計、関係団体の財政状況及び健全化判断比率'!BS7)</f>
        <v/>
      </c>
      <c r="CR34" s="468"/>
      <c r="CS34" s="468"/>
      <c r="CT34" s="468"/>
      <c r="CU34" s="468"/>
      <c r="CV34" s="468"/>
      <c r="CW34" s="468"/>
      <c r="CX34" s="468"/>
      <c r="CY34" s="468"/>
      <c r="CZ34" s="468"/>
      <c r="DA34" s="468"/>
      <c r="DB34" s="468"/>
      <c r="DC34" s="468"/>
      <c r="DD34" s="468"/>
      <c r="DE34" s="468"/>
      <c r="DG34" s="470" t="str">
        <f>IF('各会計、関係団体の財政状況及び健全化判断比率'!BR7="","",'各会計、関係団体の財政状況及び健全化判断比率'!BR7)</f>
        <v/>
      </c>
      <c r="DH34" s="470"/>
      <c r="DI34" s="19"/>
    </row>
    <row r="35" spans="1:113" ht="32.25" customHeight="1" x14ac:dyDescent="0.2">
      <c r="A35" s="2"/>
      <c r="B35" s="5"/>
      <c r="C35" s="469">
        <f t="shared" ref="C35:C43" si="0">IF(E35="","",C34+1)</f>
        <v>2</v>
      </c>
      <c r="D35" s="469"/>
      <c r="E35" s="468" t="str">
        <f>IF('各会計、関係団体の財政状況及び健全化判断比率'!B8="","",'各会計、関係団体の財政状況及び健全化判断比率'!B8)</f>
        <v>宝達志水町ケーブルテレビ事業特別会計</v>
      </c>
      <c r="F35" s="468"/>
      <c r="G35" s="468"/>
      <c r="H35" s="468"/>
      <c r="I35" s="468"/>
      <c r="J35" s="468"/>
      <c r="K35" s="468"/>
      <c r="L35" s="468"/>
      <c r="M35" s="468"/>
      <c r="N35" s="468"/>
      <c r="O35" s="468"/>
      <c r="P35" s="468"/>
      <c r="Q35" s="468"/>
      <c r="R35" s="468"/>
      <c r="S35" s="468"/>
      <c r="T35" s="2"/>
      <c r="U35" s="469">
        <f t="shared" ref="U35:U43" si="1">IF(W35="","",U34+1)</f>
        <v>4</v>
      </c>
      <c r="V35" s="469"/>
      <c r="W35" s="468" t="str">
        <f>IF('各会計、関係団体の財政状況及び健全化判断比率'!B29="","",'各会計、関係団体の財政状況及び健全化判断比率'!B29)</f>
        <v>宝達志水町介護保険特別会計</v>
      </c>
      <c r="X35" s="468"/>
      <c r="Y35" s="468"/>
      <c r="Z35" s="468"/>
      <c r="AA35" s="468"/>
      <c r="AB35" s="468"/>
      <c r="AC35" s="468"/>
      <c r="AD35" s="468"/>
      <c r="AE35" s="468"/>
      <c r="AF35" s="468"/>
      <c r="AG35" s="468"/>
      <c r="AH35" s="468"/>
      <c r="AI35" s="468"/>
      <c r="AJ35" s="468"/>
      <c r="AK35" s="468"/>
      <c r="AL35" s="2"/>
      <c r="AM35" s="469">
        <f t="shared" ref="AM35:AM43" si="2">IF(AO35="","",AM34+1)</f>
        <v>7</v>
      </c>
      <c r="AN35" s="469"/>
      <c r="AO35" s="468" t="str">
        <f>IF('各会計、関係団体の財政状況及び健全化判断比率'!B32="","",'各会計、関係団体の財政状況及び健全化判断比率'!B32)</f>
        <v>宝達志水町下水道事業会計</v>
      </c>
      <c r="AP35" s="468"/>
      <c r="AQ35" s="468"/>
      <c r="AR35" s="468"/>
      <c r="AS35" s="468"/>
      <c r="AT35" s="468"/>
      <c r="AU35" s="468"/>
      <c r="AV35" s="468"/>
      <c r="AW35" s="468"/>
      <c r="AX35" s="468"/>
      <c r="AY35" s="468"/>
      <c r="AZ35" s="468"/>
      <c r="BA35" s="468"/>
      <c r="BB35" s="468"/>
      <c r="BC35" s="468"/>
      <c r="BD35" s="2"/>
      <c r="BE35" s="469" t="str">
        <f t="shared" ref="BE35:BE43" si="3">IF(BG35="","",BE34+1)</f>
        <v/>
      </c>
      <c r="BF35" s="469"/>
      <c r="BG35" s="468"/>
      <c r="BH35" s="468"/>
      <c r="BI35" s="468"/>
      <c r="BJ35" s="468"/>
      <c r="BK35" s="468"/>
      <c r="BL35" s="468"/>
      <c r="BM35" s="468"/>
      <c r="BN35" s="468"/>
      <c r="BO35" s="468"/>
      <c r="BP35" s="468"/>
      <c r="BQ35" s="468"/>
      <c r="BR35" s="468"/>
      <c r="BS35" s="468"/>
      <c r="BT35" s="468"/>
      <c r="BU35" s="468"/>
      <c r="BV35" s="2"/>
      <c r="BW35" s="469">
        <f t="shared" ref="BW35:BW43" si="4">IF(BY35="","",BW34+1)</f>
        <v>10</v>
      </c>
      <c r="BX35" s="469"/>
      <c r="BY35" s="468" t="str">
        <f>IF('各会計、関係団体の財政状況及び健全化判断比率'!B69="","",'各会計、関係団体の財政状況及び健全化判断比率'!B69)</f>
        <v>羽咋郡市広域圏事務組合（ふるさと振興事業特別会計）</v>
      </c>
      <c r="BZ35" s="468"/>
      <c r="CA35" s="468"/>
      <c r="CB35" s="468"/>
      <c r="CC35" s="468"/>
      <c r="CD35" s="468"/>
      <c r="CE35" s="468"/>
      <c r="CF35" s="468"/>
      <c r="CG35" s="468"/>
      <c r="CH35" s="468"/>
      <c r="CI35" s="468"/>
      <c r="CJ35" s="468"/>
      <c r="CK35" s="468"/>
      <c r="CL35" s="468"/>
      <c r="CM35" s="468"/>
      <c r="CN35" s="2"/>
      <c r="CO35" s="469" t="str">
        <f t="shared" ref="CO35:CO43" si="5">IF(CQ35="","",CO34+1)</f>
        <v/>
      </c>
      <c r="CP35" s="469"/>
      <c r="CQ35" s="468" t="str">
        <f>IF('各会計、関係団体の財政状況及び健全化判断比率'!BS8="","",'各会計、関係団体の財政状況及び健全化判断比率'!BS8)</f>
        <v/>
      </c>
      <c r="CR35" s="468"/>
      <c r="CS35" s="468"/>
      <c r="CT35" s="468"/>
      <c r="CU35" s="468"/>
      <c r="CV35" s="468"/>
      <c r="CW35" s="468"/>
      <c r="CX35" s="468"/>
      <c r="CY35" s="468"/>
      <c r="CZ35" s="468"/>
      <c r="DA35" s="468"/>
      <c r="DB35" s="468"/>
      <c r="DC35" s="468"/>
      <c r="DD35" s="468"/>
      <c r="DE35" s="468"/>
      <c r="DG35" s="470" t="str">
        <f>IF('各会計、関係団体の財政状況及び健全化判断比率'!BR8="","",'各会計、関係団体の財政状況及び健全化判断比率'!BR8)</f>
        <v/>
      </c>
      <c r="DH35" s="470"/>
      <c r="DI35" s="19"/>
    </row>
    <row r="36" spans="1:113" ht="32.25" customHeight="1" x14ac:dyDescent="0.2">
      <c r="A36" s="2"/>
      <c r="B36" s="5"/>
      <c r="C36" s="469" t="str">
        <f t="shared" si="0"/>
        <v/>
      </c>
      <c r="D36" s="469"/>
      <c r="E36" s="468" t="str">
        <f>IF('各会計、関係団体の財政状況及び健全化判断比率'!B9="","",'各会計、関係団体の財政状況及び健全化判断比率'!B9)</f>
        <v/>
      </c>
      <c r="F36" s="468"/>
      <c r="G36" s="468"/>
      <c r="H36" s="468"/>
      <c r="I36" s="468"/>
      <c r="J36" s="468"/>
      <c r="K36" s="468"/>
      <c r="L36" s="468"/>
      <c r="M36" s="468"/>
      <c r="N36" s="468"/>
      <c r="O36" s="468"/>
      <c r="P36" s="468"/>
      <c r="Q36" s="468"/>
      <c r="R36" s="468"/>
      <c r="S36" s="468"/>
      <c r="T36" s="2"/>
      <c r="U36" s="469">
        <f t="shared" si="1"/>
        <v>5</v>
      </c>
      <c r="V36" s="469"/>
      <c r="W36" s="468" t="str">
        <f>IF('各会計、関係団体の財政状況及び健全化判断比率'!B30="","",'各会計、関係団体の財政状況及び健全化判断比率'!B30)</f>
        <v>宝達志水町後期高齢者医療特別会計</v>
      </c>
      <c r="X36" s="468"/>
      <c r="Y36" s="468"/>
      <c r="Z36" s="468"/>
      <c r="AA36" s="468"/>
      <c r="AB36" s="468"/>
      <c r="AC36" s="468"/>
      <c r="AD36" s="468"/>
      <c r="AE36" s="468"/>
      <c r="AF36" s="468"/>
      <c r="AG36" s="468"/>
      <c r="AH36" s="468"/>
      <c r="AI36" s="468"/>
      <c r="AJ36" s="468"/>
      <c r="AK36" s="468"/>
      <c r="AL36" s="2"/>
      <c r="AM36" s="469">
        <f t="shared" si="2"/>
        <v>8</v>
      </c>
      <c r="AN36" s="469"/>
      <c r="AO36" s="468" t="str">
        <f>IF('各会計、関係団体の財政状況及び健全化判断比率'!B33="","",'各会計、関係団体の財政状況及び健全化判断比率'!B33)</f>
        <v>宝達志水町病院事業会計</v>
      </c>
      <c r="AP36" s="468"/>
      <c r="AQ36" s="468"/>
      <c r="AR36" s="468"/>
      <c r="AS36" s="468"/>
      <c r="AT36" s="468"/>
      <c r="AU36" s="468"/>
      <c r="AV36" s="468"/>
      <c r="AW36" s="468"/>
      <c r="AX36" s="468"/>
      <c r="AY36" s="468"/>
      <c r="AZ36" s="468"/>
      <c r="BA36" s="468"/>
      <c r="BB36" s="468"/>
      <c r="BC36" s="468"/>
      <c r="BD36" s="2"/>
      <c r="BE36" s="469" t="str">
        <f t="shared" si="3"/>
        <v/>
      </c>
      <c r="BF36" s="469"/>
      <c r="BG36" s="468"/>
      <c r="BH36" s="468"/>
      <c r="BI36" s="468"/>
      <c r="BJ36" s="468"/>
      <c r="BK36" s="468"/>
      <c r="BL36" s="468"/>
      <c r="BM36" s="468"/>
      <c r="BN36" s="468"/>
      <c r="BO36" s="468"/>
      <c r="BP36" s="468"/>
      <c r="BQ36" s="468"/>
      <c r="BR36" s="468"/>
      <c r="BS36" s="468"/>
      <c r="BT36" s="468"/>
      <c r="BU36" s="468"/>
      <c r="BV36" s="2"/>
      <c r="BW36" s="469">
        <f t="shared" si="4"/>
        <v>11</v>
      </c>
      <c r="BX36" s="469"/>
      <c r="BY36" s="468" t="str">
        <f>IF('各会計、関係団体の財政状況及び健全化判断比率'!B70="","",'各会計、関係団体の財政状況及び健全化判断比率'!B70)</f>
        <v>公立羽咋病院事業会計</v>
      </c>
      <c r="BZ36" s="468"/>
      <c r="CA36" s="468"/>
      <c r="CB36" s="468"/>
      <c r="CC36" s="468"/>
      <c r="CD36" s="468"/>
      <c r="CE36" s="468"/>
      <c r="CF36" s="468"/>
      <c r="CG36" s="468"/>
      <c r="CH36" s="468"/>
      <c r="CI36" s="468"/>
      <c r="CJ36" s="468"/>
      <c r="CK36" s="468"/>
      <c r="CL36" s="468"/>
      <c r="CM36" s="468"/>
      <c r="CN36" s="2"/>
      <c r="CO36" s="469" t="str">
        <f t="shared" si="5"/>
        <v/>
      </c>
      <c r="CP36" s="469"/>
      <c r="CQ36" s="468" t="str">
        <f>IF('各会計、関係団体の財政状況及び健全化判断比率'!BS9="","",'各会計、関係団体の財政状況及び健全化判断比率'!BS9)</f>
        <v/>
      </c>
      <c r="CR36" s="468"/>
      <c r="CS36" s="468"/>
      <c r="CT36" s="468"/>
      <c r="CU36" s="468"/>
      <c r="CV36" s="468"/>
      <c r="CW36" s="468"/>
      <c r="CX36" s="468"/>
      <c r="CY36" s="468"/>
      <c r="CZ36" s="468"/>
      <c r="DA36" s="468"/>
      <c r="DB36" s="468"/>
      <c r="DC36" s="468"/>
      <c r="DD36" s="468"/>
      <c r="DE36" s="468"/>
      <c r="DG36" s="470" t="str">
        <f>IF('各会計、関係団体の財政状況及び健全化判断比率'!BR9="","",'各会計、関係団体の財政状況及び健全化判断比率'!BR9)</f>
        <v/>
      </c>
      <c r="DH36" s="470"/>
      <c r="DI36" s="19"/>
    </row>
    <row r="37" spans="1:113" ht="32.25" customHeight="1" x14ac:dyDescent="0.2">
      <c r="A37" s="2"/>
      <c r="B37" s="5"/>
      <c r="C37" s="469" t="str">
        <f t="shared" si="0"/>
        <v/>
      </c>
      <c r="D37" s="469"/>
      <c r="E37" s="468" t="str">
        <f>IF('各会計、関係団体の財政状況及び健全化判断比率'!B10="","",'各会計、関係団体の財政状況及び健全化判断比率'!B10)</f>
        <v/>
      </c>
      <c r="F37" s="468"/>
      <c r="G37" s="468"/>
      <c r="H37" s="468"/>
      <c r="I37" s="468"/>
      <c r="J37" s="468"/>
      <c r="K37" s="468"/>
      <c r="L37" s="468"/>
      <c r="M37" s="468"/>
      <c r="N37" s="468"/>
      <c r="O37" s="468"/>
      <c r="P37" s="468"/>
      <c r="Q37" s="468"/>
      <c r="R37" s="468"/>
      <c r="S37" s="468"/>
      <c r="T37" s="2"/>
      <c r="U37" s="469" t="str">
        <f t="shared" si="1"/>
        <v/>
      </c>
      <c r="V37" s="469"/>
      <c r="W37" s="468"/>
      <c r="X37" s="468"/>
      <c r="Y37" s="468"/>
      <c r="Z37" s="468"/>
      <c r="AA37" s="468"/>
      <c r="AB37" s="468"/>
      <c r="AC37" s="468"/>
      <c r="AD37" s="468"/>
      <c r="AE37" s="468"/>
      <c r="AF37" s="468"/>
      <c r="AG37" s="468"/>
      <c r="AH37" s="468"/>
      <c r="AI37" s="468"/>
      <c r="AJ37" s="468"/>
      <c r="AK37" s="468"/>
      <c r="AL37" s="2"/>
      <c r="AM37" s="469" t="str">
        <f t="shared" si="2"/>
        <v/>
      </c>
      <c r="AN37" s="469"/>
      <c r="AO37" s="468"/>
      <c r="AP37" s="468"/>
      <c r="AQ37" s="468"/>
      <c r="AR37" s="468"/>
      <c r="AS37" s="468"/>
      <c r="AT37" s="468"/>
      <c r="AU37" s="468"/>
      <c r="AV37" s="468"/>
      <c r="AW37" s="468"/>
      <c r="AX37" s="468"/>
      <c r="AY37" s="468"/>
      <c r="AZ37" s="468"/>
      <c r="BA37" s="468"/>
      <c r="BB37" s="468"/>
      <c r="BC37" s="468"/>
      <c r="BD37" s="2"/>
      <c r="BE37" s="469" t="str">
        <f t="shared" si="3"/>
        <v/>
      </c>
      <c r="BF37" s="469"/>
      <c r="BG37" s="468"/>
      <c r="BH37" s="468"/>
      <c r="BI37" s="468"/>
      <c r="BJ37" s="468"/>
      <c r="BK37" s="468"/>
      <c r="BL37" s="468"/>
      <c r="BM37" s="468"/>
      <c r="BN37" s="468"/>
      <c r="BO37" s="468"/>
      <c r="BP37" s="468"/>
      <c r="BQ37" s="468"/>
      <c r="BR37" s="468"/>
      <c r="BS37" s="468"/>
      <c r="BT37" s="468"/>
      <c r="BU37" s="468"/>
      <c r="BV37" s="2"/>
      <c r="BW37" s="469">
        <f t="shared" si="4"/>
        <v>12</v>
      </c>
      <c r="BX37" s="469"/>
      <c r="BY37" s="468" t="str">
        <f>IF('各会計、関係団体の財政状況及び健全化判断比率'!B71="","",'各会計、関係団体の財政状況及び健全化判断比率'!B71)</f>
        <v>後期高齢者医療広域連合（一般会計）</v>
      </c>
      <c r="BZ37" s="468"/>
      <c r="CA37" s="468"/>
      <c r="CB37" s="468"/>
      <c r="CC37" s="468"/>
      <c r="CD37" s="468"/>
      <c r="CE37" s="468"/>
      <c r="CF37" s="468"/>
      <c r="CG37" s="468"/>
      <c r="CH37" s="468"/>
      <c r="CI37" s="468"/>
      <c r="CJ37" s="468"/>
      <c r="CK37" s="468"/>
      <c r="CL37" s="468"/>
      <c r="CM37" s="468"/>
      <c r="CN37" s="2"/>
      <c r="CO37" s="469" t="str">
        <f t="shared" si="5"/>
        <v/>
      </c>
      <c r="CP37" s="469"/>
      <c r="CQ37" s="468" t="str">
        <f>IF('各会計、関係団体の財政状況及び健全化判断比率'!BS10="","",'各会計、関係団体の財政状況及び健全化判断比率'!BS10)</f>
        <v/>
      </c>
      <c r="CR37" s="468"/>
      <c r="CS37" s="468"/>
      <c r="CT37" s="468"/>
      <c r="CU37" s="468"/>
      <c r="CV37" s="468"/>
      <c r="CW37" s="468"/>
      <c r="CX37" s="468"/>
      <c r="CY37" s="468"/>
      <c r="CZ37" s="468"/>
      <c r="DA37" s="468"/>
      <c r="DB37" s="468"/>
      <c r="DC37" s="468"/>
      <c r="DD37" s="468"/>
      <c r="DE37" s="468"/>
      <c r="DG37" s="470" t="str">
        <f>IF('各会計、関係団体の財政状況及び健全化判断比率'!BR10="","",'各会計、関係団体の財政状況及び健全化判断比率'!BR10)</f>
        <v/>
      </c>
      <c r="DH37" s="470"/>
      <c r="DI37" s="19"/>
    </row>
    <row r="38" spans="1:113" ht="32.25" customHeight="1" x14ac:dyDescent="0.2">
      <c r="A38" s="2"/>
      <c r="B38" s="5"/>
      <c r="C38" s="469" t="str">
        <f t="shared" si="0"/>
        <v/>
      </c>
      <c r="D38" s="469"/>
      <c r="E38" s="468" t="str">
        <f>IF('各会計、関係団体の財政状況及び健全化判断比率'!B11="","",'各会計、関係団体の財政状況及び健全化判断比率'!B11)</f>
        <v/>
      </c>
      <c r="F38" s="468"/>
      <c r="G38" s="468"/>
      <c r="H38" s="468"/>
      <c r="I38" s="468"/>
      <c r="J38" s="468"/>
      <c r="K38" s="468"/>
      <c r="L38" s="468"/>
      <c r="M38" s="468"/>
      <c r="N38" s="468"/>
      <c r="O38" s="468"/>
      <c r="P38" s="468"/>
      <c r="Q38" s="468"/>
      <c r="R38" s="468"/>
      <c r="S38" s="468"/>
      <c r="T38" s="2"/>
      <c r="U38" s="469" t="str">
        <f t="shared" si="1"/>
        <v/>
      </c>
      <c r="V38" s="469"/>
      <c r="W38" s="468"/>
      <c r="X38" s="468"/>
      <c r="Y38" s="468"/>
      <c r="Z38" s="468"/>
      <c r="AA38" s="468"/>
      <c r="AB38" s="468"/>
      <c r="AC38" s="468"/>
      <c r="AD38" s="468"/>
      <c r="AE38" s="468"/>
      <c r="AF38" s="468"/>
      <c r="AG38" s="468"/>
      <c r="AH38" s="468"/>
      <c r="AI38" s="468"/>
      <c r="AJ38" s="468"/>
      <c r="AK38" s="468"/>
      <c r="AL38" s="2"/>
      <c r="AM38" s="469" t="str">
        <f t="shared" si="2"/>
        <v/>
      </c>
      <c r="AN38" s="469"/>
      <c r="AO38" s="468"/>
      <c r="AP38" s="468"/>
      <c r="AQ38" s="468"/>
      <c r="AR38" s="468"/>
      <c r="AS38" s="468"/>
      <c r="AT38" s="468"/>
      <c r="AU38" s="468"/>
      <c r="AV38" s="468"/>
      <c r="AW38" s="468"/>
      <c r="AX38" s="468"/>
      <c r="AY38" s="468"/>
      <c r="AZ38" s="468"/>
      <c r="BA38" s="468"/>
      <c r="BB38" s="468"/>
      <c r="BC38" s="468"/>
      <c r="BD38" s="2"/>
      <c r="BE38" s="469" t="str">
        <f t="shared" si="3"/>
        <v/>
      </c>
      <c r="BF38" s="469"/>
      <c r="BG38" s="468"/>
      <c r="BH38" s="468"/>
      <c r="BI38" s="468"/>
      <c r="BJ38" s="468"/>
      <c r="BK38" s="468"/>
      <c r="BL38" s="468"/>
      <c r="BM38" s="468"/>
      <c r="BN38" s="468"/>
      <c r="BO38" s="468"/>
      <c r="BP38" s="468"/>
      <c r="BQ38" s="468"/>
      <c r="BR38" s="468"/>
      <c r="BS38" s="468"/>
      <c r="BT38" s="468"/>
      <c r="BU38" s="468"/>
      <c r="BV38" s="2"/>
      <c r="BW38" s="469">
        <f t="shared" si="4"/>
        <v>13</v>
      </c>
      <c r="BX38" s="469"/>
      <c r="BY38" s="468" t="str">
        <f>IF('各会計、関係団体の財政状況及び健全化判断比率'!B72="","",'各会計、関係団体の財政状況及び健全化判断比率'!B72)</f>
        <v>後期高齢者医療広域連合（特別会計）</v>
      </c>
      <c r="BZ38" s="468"/>
      <c r="CA38" s="468"/>
      <c r="CB38" s="468"/>
      <c r="CC38" s="468"/>
      <c r="CD38" s="468"/>
      <c r="CE38" s="468"/>
      <c r="CF38" s="468"/>
      <c r="CG38" s="468"/>
      <c r="CH38" s="468"/>
      <c r="CI38" s="468"/>
      <c r="CJ38" s="468"/>
      <c r="CK38" s="468"/>
      <c r="CL38" s="468"/>
      <c r="CM38" s="468"/>
      <c r="CN38" s="2"/>
      <c r="CO38" s="469" t="str">
        <f t="shared" si="5"/>
        <v/>
      </c>
      <c r="CP38" s="469"/>
      <c r="CQ38" s="468" t="str">
        <f>IF('各会計、関係団体の財政状況及び健全化判断比率'!BS11="","",'各会計、関係団体の財政状況及び健全化判断比率'!BS11)</f>
        <v/>
      </c>
      <c r="CR38" s="468"/>
      <c r="CS38" s="468"/>
      <c r="CT38" s="468"/>
      <c r="CU38" s="468"/>
      <c r="CV38" s="468"/>
      <c r="CW38" s="468"/>
      <c r="CX38" s="468"/>
      <c r="CY38" s="468"/>
      <c r="CZ38" s="468"/>
      <c r="DA38" s="468"/>
      <c r="DB38" s="468"/>
      <c r="DC38" s="468"/>
      <c r="DD38" s="468"/>
      <c r="DE38" s="468"/>
      <c r="DG38" s="470" t="str">
        <f>IF('各会計、関係団体の財政状況及び健全化判断比率'!BR11="","",'各会計、関係団体の財政状況及び健全化判断比率'!BR11)</f>
        <v/>
      </c>
      <c r="DH38" s="470"/>
      <c r="DI38" s="19"/>
    </row>
    <row r="39" spans="1:113" ht="32.25" customHeight="1" x14ac:dyDescent="0.2">
      <c r="A39" s="2"/>
      <c r="B39" s="5"/>
      <c r="C39" s="469" t="str">
        <f t="shared" si="0"/>
        <v/>
      </c>
      <c r="D39" s="469"/>
      <c r="E39" s="468" t="str">
        <f>IF('各会計、関係団体の財政状況及び健全化判断比率'!B12="","",'各会計、関係団体の財政状況及び健全化判断比率'!B12)</f>
        <v/>
      </c>
      <c r="F39" s="468"/>
      <c r="G39" s="468"/>
      <c r="H39" s="468"/>
      <c r="I39" s="468"/>
      <c r="J39" s="468"/>
      <c r="K39" s="468"/>
      <c r="L39" s="468"/>
      <c r="M39" s="468"/>
      <c r="N39" s="468"/>
      <c r="O39" s="468"/>
      <c r="P39" s="468"/>
      <c r="Q39" s="468"/>
      <c r="R39" s="468"/>
      <c r="S39" s="468"/>
      <c r="T39" s="2"/>
      <c r="U39" s="469" t="str">
        <f t="shared" si="1"/>
        <v/>
      </c>
      <c r="V39" s="469"/>
      <c r="W39" s="468"/>
      <c r="X39" s="468"/>
      <c r="Y39" s="468"/>
      <c r="Z39" s="468"/>
      <c r="AA39" s="468"/>
      <c r="AB39" s="468"/>
      <c r="AC39" s="468"/>
      <c r="AD39" s="468"/>
      <c r="AE39" s="468"/>
      <c r="AF39" s="468"/>
      <c r="AG39" s="468"/>
      <c r="AH39" s="468"/>
      <c r="AI39" s="468"/>
      <c r="AJ39" s="468"/>
      <c r="AK39" s="468"/>
      <c r="AL39" s="2"/>
      <c r="AM39" s="469" t="str">
        <f t="shared" si="2"/>
        <v/>
      </c>
      <c r="AN39" s="469"/>
      <c r="AO39" s="468"/>
      <c r="AP39" s="468"/>
      <c r="AQ39" s="468"/>
      <c r="AR39" s="468"/>
      <c r="AS39" s="468"/>
      <c r="AT39" s="468"/>
      <c r="AU39" s="468"/>
      <c r="AV39" s="468"/>
      <c r="AW39" s="468"/>
      <c r="AX39" s="468"/>
      <c r="AY39" s="468"/>
      <c r="AZ39" s="468"/>
      <c r="BA39" s="468"/>
      <c r="BB39" s="468"/>
      <c r="BC39" s="468"/>
      <c r="BD39" s="2"/>
      <c r="BE39" s="469" t="str">
        <f t="shared" si="3"/>
        <v/>
      </c>
      <c r="BF39" s="469"/>
      <c r="BG39" s="468"/>
      <c r="BH39" s="468"/>
      <c r="BI39" s="468"/>
      <c r="BJ39" s="468"/>
      <c r="BK39" s="468"/>
      <c r="BL39" s="468"/>
      <c r="BM39" s="468"/>
      <c r="BN39" s="468"/>
      <c r="BO39" s="468"/>
      <c r="BP39" s="468"/>
      <c r="BQ39" s="468"/>
      <c r="BR39" s="468"/>
      <c r="BS39" s="468"/>
      <c r="BT39" s="468"/>
      <c r="BU39" s="468"/>
      <c r="BV39" s="2"/>
      <c r="BW39" s="469">
        <f t="shared" si="4"/>
        <v>14</v>
      </c>
      <c r="BX39" s="469"/>
      <c r="BY39" s="468" t="str">
        <f>IF('各会計、関係団体の財政状況及び健全化判断比率'!B73="","",'各会計、関係団体の財政状況及び健全化判断比率'!B73)</f>
        <v>石川県市町村職員退職手当組合</v>
      </c>
      <c r="BZ39" s="468"/>
      <c r="CA39" s="468"/>
      <c r="CB39" s="468"/>
      <c r="CC39" s="468"/>
      <c r="CD39" s="468"/>
      <c r="CE39" s="468"/>
      <c r="CF39" s="468"/>
      <c r="CG39" s="468"/>
      <c r="CH39" s="468"/>
      <c r="CI39" s="468"/>
      <c r="CJ39" s="468"/>
      <c r="CK39" s="468"/>
      <c r="CL39" s="468"/>
      <c r="CM39" s="468"/>
      <c r="CN39" s="2"/>
      <c r="CO39" s="469" t="str">
        <f t="shared" si="5"/>
        <v/>
      </c>
      <c r="CP39" s="469"/>
      <c r="CQ39" s="468" t="str">
        <f>IF('各会計、関係団体の財政状況及び健全化判断比率'!BS12="","",'各会計、関係団体の財政状況及び健全化判断比率'!BS12)</f>
        <v/>
      </c>
      <c r="CR39" s="468"/>
      <c r="CS39" s="468"/>
      <c r="CT39" s="468"/>
      <c r="CU39" s="468"/>
      <c r="CV39" s="468"/>
      <c r="CW39" s="468"/>
      <c r="CX39" s="468"/>
      <c r="CY39" s="468"/>
      <c r="CZ39" s="468"/>
      <c r="DA39" s="468"/>
      <c r="DB39" s="468"/>
      <c r="DC39" s="468"/>
      <c r="DD39" s="468"/>
      <c r="DE39" s="468"/>
      <c r="DG39" s="470" t="str">
        <f>IF('各会計、関係団体の財政状況及び健全化判断比率'!BR12="","",'各会計、関係団体の財政状況及び健全化判断比率'!BR12)</f>
        <v/>
      </c>
      <c r="DH39" s="470"/>
      <c r="DI39" s="19"/>
    </row>
    <row r="40" spans="1:113" ht="32.25" customHeight="1" x14ac:dyDescent="0.2">
      <c r="A40" s="2"/>
      <c r="B40" s="5"/>
      <c r="C40" s="469" t="str">
        <f t="shared" si="0"/>
        <v/>
      </c>
      <c r="D40" s="469"/>
      <c r="E40" s="468" t="str">
        <f>IF('各会計、関係団体の財政状況及び健全化判断比率'!B13="","",'各会計、関係団体の財政状況及び健全化判断比率'!B13)</f>
        <v/>
      </c>
      <c r="F40" s="468"/>
      <c r="G40" s="468"/>
      <c r="H40" s="468"/>
      <c r="I40" s="468"/>
      <c r="J40" s="468"/>
      <c r="K40" s="468"/>
      <c r="L40" s="468"/>
      <c r="M40" s="468"/>
      <c r="N40" s="468"/>
      <c r="O40" s="468"/>
      <c r="P40" s="468"/>
      <c r="Q40" s="468"/>
      <c r="R40" s="468"/>
      <c r="S40" s="468"/>
      <c r="T40" s="2"/>
      <c r="U40" s="469" t="str">
        <f t="shared" si="1"/>
        <v/>
      </c>
      <c r="V40" s="469"/>
      <c r="W40" s="468"/>
      <c r="X40" s="468"/>
      <c r="Y40" s="468"/>
      <c r="Z40" s="468"/>
      <c r="AA40" s="468"/>
      <c r="AB40" s="468"/>
      <c r="AC40" s="468"/>
      <c r="AD40" s="468"/>
      <c r="AE40" s="468"/>
      <c r="AF40" s="468"/>
      <c r="AG40" s="468"/>
      <c r="AH40" s="468"/>
      <c r="AI40" s="468"/>
      <c r="AJ40" s="468"/>
      <c r="AK40" s="468"/>
      <c r="AL40" s="2"/>
      <c r="AM40" s="469" t="str">
        <f t="shared" si="2"/>
        <v/>
      </c>
      <c r="AN40" s="469"/>
      <c r="AO40" s="468"/>
      <c r="AP40" s="468"/>
      <c r="AQ40" s="468"/>
      <c r="AR40" s="468"/>
      <c r="AS40" s="468"/>
      <c r="AT40" s="468"/>
      <c r="AU40" s="468"/>
      <c r="AV40" s="468"/>
      <c r="AW40" s="468"/>
      <c r="AX40" s="468"/>
      <c r="AY40" s="468"/>
      <c r="AZ40" s="468"/>
      <c r="BA40" s="468"/>
      <c r="BB40" s="468"/>
      <c r="BC40" s="468"/>
      <c r="BD40" s="2"/>
      <c r="BE40" s="469" t="str">
        <f t="shared" si="3"/>
        <v/>
      </c>
      <c r="BF40" s="469"/>
      <c r="BG40" s="468"/>
      <c r="BH40" s="468"/>
      <c r="BI40" s="468"/>
      <c r="BJ40" s="468"/>
      <c r="BK40" s="468"/>
      <c r="BL40" s="468"/>
      <c r="BM40" s="468"/>
      <c r="BN40" s="468"/>
      <c r="BO40" s="468"/>
      <c r="BP40" s="468"/>
      <c r="BQ40" s="468"/>
      <c r="BR40" s="468"/>
      <c r="BS40" s="468"/>
      <c r="BT40" s="468"/>
      <c r="BU40" s="468"/>
      <c r="BV40" s="2"/>
      <c r="BW40" s="469">
        <f t="shared" si="4"/>
        <v>15</v>
      </c>
      <c r="BX40" s="469"/>
      <c r="BY40" s="468" t="str">
        <f>IF('各会計、関係団体の財政状況及び健全化判断比率'!B74="","",'各会計、関係団体の財政状況及び健全化判断比率'!B74)</f>
        <v>石川県市町議会議員公務災害補償等組合</v>
      </c>
      <c r="BZ40" s="468"/>
      <c r="CA40" s="468"/>
      <c r="CB40" s="468"/>
      <c r="CC40" s="468"/>
      <c r="CD40" s="468"/>
      <c r="CE40" s="468"/>
      <c r="CF40" s="468"/>
      <c r="CG40" s="468"/>
      <c r="CH40" s="468"/>
      <c r="CI40" s="468"/>
      <c r="CJ40" s="468"/>
      <c r="CK40" s="468"/>
      <c r="CL40" s="468"/>
      <c r="CM40" s="468"/>
      <c r="CN40" s="2"/>
      <c r="CO40" s="469" t="str">
        <f t="shared" si="5"/>
        <v/>
      </c>
      <c r="CP40" s="469"/>
      <c r="CQ40" s="468" t="str">
        <f>IF('各会計、関係団体の財政状況及び健全化判断比率'!BS13="","",'各会計、関係団体の財政状況及び健全化判断比率'!BS13)</f>
        <v/>
      </c>
      <c r="CR40" s="468"/>
      <c r="CS40" s="468"/>
      <c r="CT40" s="468"/>
      <c r="CU40" s="468"/>
      <c r="CV40" s="468"/>
      <c r="CW40" s="468"/>
      <c r="CX40" s="468"/>
      <c r="CY40" s="468"/>
      <c r="CZ40" s="468"/>
      <c r="DA40" s="468"/>
      <c r="DB40" s="468"/>
      <c r="DC40" s="468"/>
      <c r="DD40" s="468"/>
      <c r="DE40" s="468"/>
      <c r="DG40" s="470" t="str">
        <f>IF('各会計、関係団体の財政状況及び健全化判断比率'!BR13="","",'各会計、関係団体の財政状況及び健全化判断比率'!BR13)</f>
        <v/>
      </c>
      <c r="DH40" s="470"/>
      <c r="DI40" s="19"/>
    </row>
    <row r="41" spans="1:113" ht="32.25" customHeight="1" x14ac:dyDescent="0.2">
      <c r="A41" s="2"/>
      <c r="B41" s="5"/>
      <c r="C41" s="469" t="str">
        <f t="shared" si="0"/>
        <v/>
      </c>
      <c r="D41" s="469"/>
      <c r="E41" s="468" t="str">
        <f>IF('各会計、関係団体の財政状況及び健全化判断比率'!B14="","",'各会計、関係団体の財政状況及び健全化判断比率'!B14)</f>
        <v/>
      </c>
      <c r="F41" s="468"/>
      <c r="G41" s="468"/>
      <c r="H41" s="468"/>
      <c r="I41" s="468"/>
      <c r="J41" s="468"/>
      <c r="K41" s="468"/>
      <c r="L41" s="468"/>
      <c r="M41" s="468"/>
      <c r="N41" s="468"/>
      <c r="O41" s="468"/>
      <c r="P41" s="468"/>
      <c r="Q41" s="468"/>
      <c r="R41" s="468"/>
      <c r="S41" s="468"/>
      <c r="T41" s="2"/>
      <c r="U41" s="469" t="str">
        <f t="shared" si="1"/>
        <v/>
      </c>
      <c r="V41" s="469"/>
      <c r="W41" s="468"/>
      <c r="X41" s="468"/>
      <c r="Y41" s="468"/>
      <c r="Z41" s="468"/>
      <c r="AA41" s="468"/>
      <c r="AB41" s="468"/>
      <c r="AC41" s="468"/>
      <c r="AD41" s="468"/>
      <c r="AE41" s="468"/>
      <c r="AF41" s="468"/>
      <c r="AG41" s="468"/>
      <c r="AH41" s="468"/>
      <c r="AI41" s="468"/>
      <c r="AJ41" s="468"/>
      <c r="AK41" s="468"/>
      <c r="AL41" s="2"/>
      <c r="AM41" s="469" t="str">
        <f t="shared" si="2"/>
        <v/>
      </c>
      <c r="AN41" s="469"/>
      <c r="AO41" s="468"/>
      <c r="AP41" s="468"/>
      <c r="AQ41" s="468"/>
      <c r="AR41" s="468"/>
      <c r="AS41" s="468"/>
      <c r="AT41" s="468"/>
      <c r="AU41" s="468"/>
      <c r="AV41" s="468"/>
      <c r="AW41" s="468"/>
      <c r="AX41" s="468"/>
      <c r="AY41" s="468"/>
      <c r="AZ41" s="468"/>
      <c r="BA41" s="468"/>
      <c r="BB41" s="468"/>
      <c r="BC41" s="468"/>
      <c r="BD41" s="2"/>
      <c r="BE41" s="469" t="str">
        <f t="shared" si="3"/>
        <v/>
      </c>
      <c r="BF41" s="469"/>
      <c r="BG41" s="468"/>
      <c r="BH41" s="468"/>
      <c r="BI41" s="468"/>
      <c r="BJ41" s="468"/>
      <c r="BK41" s="468"/>
      <c r="BL41" s="468"/>
      <c r="BM41" s="468"/>
      <c r="BN41" s="468"/>
      <c r="BO41" s="468"/>
      <c r="BP41" s="468"/>
      <c r="BQ41" s="468"/>
      <c r="BR41" s="468"/>
      <c r="BS41" s="468"/>
      <c r="BT41" s="468"/>
      <c r="BU41" s="468"/>
      <c r="BV41" s="2"/>
      <c r="BW41" s="469">
        <f t="shared" si="4"/>
        <v>16</v>
      </c>
      <c r="BX41" s="469"/>
      <c r="BY41" s="468" t="str">
        <f>IF('各会計、関係団体の財政状況及び健全化判断比率'!B75="","",'各会計、関係団体の財政状況及び健全化判断比率'!B75)</f>
        <v>石川県市町村消防団員等公務災害補償等組合</v>
      </c>
      <c r="BZ41" s="468"/>
      <c r="CA41" s="468"/>
      <c r="CB41" s="468"/>
      <c r="CC41" s="468"/>
      <c r="CD41" s="468"/>
      <c r="CE41" s="468"/>
      <c r="CF41" s="468"/>
      <c r="CG41" s="468"/>
      <c r="CH41" s="468"/>
      <c r="CI41" s="468"/>
      <c r="CJ41" s="468"/>
      <c r="CK41" s="468"/>
      <c r="CL41" s="468"/>
      <c r="CM41" s="468"/>
      <c r="CN41" s="2"/>
      <c r="CO41" s="469" t="str">
        <f t="shared" si="5"/>
        <v/>
      </c>
      <c r="CP41" s="469"/>
      <c r="CQ41" s="468" t="str">
        <f>IF('各会計、関係団体の財政状況及び健全化判断比率'!BS14="","",'各会計、関係団体の財政状況及び健全化判断比率'!BS14)</f>
        <v/>
      </c>
      <c r="CR41" s="468"/>
      <c r="CS41" s="468"/>
      <c r="CT41" s="468"/>
      <c r="CU41" s="468"/>
      <c r="CV41" s="468"/>
      <c r="CW41" s="468"/>
      <c r="CX41" s="468"/>
      <c r="CY41" s="468"/>
      <c r="CZ41" s="468"/>
      <c r="DA41" s="468"/>
      <c r="DB41" s="468"/>
      <c r="DC41" s="468"/>
      <c r="DD41" s="468"/>
      <c r="DE41" s="468"/>
      <c r="DG41" s="470" t="str">
        <f>IF('各会計、関係団体の財政状況及び健全化判断比率'!BR14="","",'各会計、関係団体の財政状況及び健全化判断比率'!BR14)</f>
        <v/>
      </c>
      <c r="DH41" s="470"/>
      <c r="DI41" s="19"/>
    </row>
    <row r="42" spans="1:113" ht="32.25" customHeight="1" x14ac:dyDescent="0.2">
      <c r="B42" s="5"/>
      <c r="C42" s="469" t="str">
        <f t="shared" si="0"/>
        <v/>
      </c>
      <c r="D42" s="469"/>
      <c r="E42" s="468" t="str">
        <f>IF('各会計、関係団体の財政状況及び健全化判断比率'!B15="","",'各会計、関係団体の財政状況及び健全化判断比率'!B15)</f>
        <v/>
      </c>
      <c r="F42" s="468"/>
      <c r="G42" s="468"/>
      <c r="H42" s="468"/>
      <c r="I42" s="468"/>
      <c r="J42" s="468"/>
      <c r="K42" s="468"/>
      <c r="L42" s="468"/>
      <c r="M42" s="468"/>
      <c r="N42" s="468"/>
      <c r="O42" s="468"/>
      <c r="P42" s="468"/>
      <c r="Q42" s="468"/>
      <c r="R42" s="468"/>
      <c r="S42" s="468"/>
      <c r="T42" s="2"/>
      <c r="U42" s="469" t="str">
        <f t="shared" si="1"/>
        <v/>
      </c>
      <c r="V42" s="469"/>
      <c r="W42" s="468"/>
      <c r="X42" s="468"/>
      <c r="Y42" s="468"/>
      <c r="Z42" s="468"/>
      <c r="AA42" s="468"/>
      <c r="AB42" s="468"/>
      <c r="AC42" s="468"/>
      <c r="AD42" s="468"/>
      <c r="AE42" s="468"/>
      <c r="AF42" s="468"/>
      <c r="AG42" s="468"/>
      <c r="AH42" s="468"/>
      <c r="AI42" s="468"/>
      <c r="AJ42" s="468"/>
      <c r="AK42" s="468"/>
      <c r="AL42" s="2"/>
      <c r="AM42" s="469" t="str">
        <f t="shared" si="2"/>
        <v/>
      </c>
      <c r="AN42" s="469"/>
      <c r="AO42" s="468"/>
      <c r="AP42" s="468"/>
      <c r="AQ42" s="468"/>
      <c r="AR42" s="468"/>
      <c r="AS42" s="468"/>
      <c r="AT42" s="468"/>
      <c r="AU42" s="468"/>
      <c r="AV42" s="468"/>
      <c r="AW42" s="468"/>
      <c r="AX42" s="468"/>
      <c r="AY42" s="468"/>
      <c r="AZ42" s="468"/>
      <c r="BA42" s="468"/>
      <c r="BB42" s="468"/>
      <c r="BC42" s="468"/>
      <c r="BD42" s="2"/>
      <c r="BE42" s="469" t="str">
        <f t="shared" si="3"/>
        <v/>
      </c>
      <c r="BF42" s="469"/>
      <c r="BG42" s="468"/>
      <c r="BH42" s="468"/>
      <c r="BI42" s="468"/>
      <c r="BJ42" s="468"/>
      <c r="BK42" s="468"/>
      <c r="BL42" s="468"/>
      <c r="BM42" s="468"/>
      <c r="BN42" s="468"/>
      <c r="BO42" s="468"/>
      <c r="BP42" s="468"/>
      <c r="BQ42" s="468"/>
      <c r="BR42" s="468"/>
      <c r="BS42" s="468"/>
      <c r="BT42" s="468"/>
      <c r="BU42" s="468"/>
      <c r="BV42" s="2"/>
      <c r="BW42" s="469">
        <f t="shared" si="4"/>
        <v>17</v>
      </c>
      <c r="BX42" s="469"/>
      <c r="BY42" s="468" t="str">
        <f>IF('各会計、関係団体の財政状況及び健全化判断比率'!B76="","",'各会計、関係団体の財政状況及び健全化判断比率'!B76)</f>
        <v>石川県市町村消防賞じゅつ金組合</v>
      </c>
      <c r="BZ42" s="468"/>
      <c r="CA42" s="468"/>
      <c r="CB42" s="468"/>
      <c r="CC42" s="468"/>
      <c r="CD42" s="468"/>
      <c r="CE42" s="468"/>
      <c r="CF42" s="468"/>
      <c r="CG42" s="468"/>
      <c r="CH42" s="468"/>
      <c r="CI42" s="468"/>
      <c r="CJ42" s="468"/>
      <c r="CK42" s="468"/>
      <c r="CL42" s="468"/>
      <c r="CM42" s="468"/>
      <c r="CN42" s="2"/>
      <c r="CO42" s="469" t="str">
        <f t="shared" si="5"/>
        <v/>
      </c>
      <c r="CP42" s="469"/>
      <c r="CQ42" s="468" t="str">
        <f>IF('各会計、関係団体の財政状況及び健全化判断比率'!BS15="","",'各会計、関係団体の財政状況及び健全化判断比率'!BS15)</f>
        <v/>
      </c>
      <c r="CR42" s="468"/>
      <c r="CS42" s="468"/>
      <c r="CT42" s="468"/>
      <c r="CU42" s="468"/>
      <c r="CV42" s="468"/>
      <c r="CW42" s="468"/>
      <c r="CX42" s="468"/>
      <c r="CY42" s="468"/>
      <c r="CZ42" s="468"/>
      <c r="DA42" s="468"/>
      <c r="DB42" s="468"/>
      <c r="DC42" s="468"/>
      <c r="DD42" s="468"/>
      <c r="DE42" s="468"/>
      <c r="DG42" s="470" t="str">
        <f>IF('各会計、関係団体の財政状況及び健全化判断比率'!BR15="","",'各会計、関係団体の財政状況及び健全化判断比率'!BR15)</f>
        <v/>
      </c>
      <c r="DH42" s="470"/>
      <c r="DI42" s="19"/>
    </row>
    <row r="43" spans="1:113" ht="32.25" customHeight="1" x14ac:dyDescent="0.2">
      <c r="B43" s="5"/>
      <c r="C43" s="469" t="str">
        <f t="shared" si="0"/>
        <v/>
      </c>
      <c r="D43" s="469"/>
      <c r="E43" s="468" t="str">
        <f>IF('各会計、関係団体の財政状況及び健全化判断比率'!B16="","",'各会計、関係団体の財政状況及び健全化判断比率'!B16)</f>
        <v/>
      </c>
      <c r="F43" s="468"/>
      <c r="G43" s="468"/>
      <c r="H43" s="468"/>
      <c r="I43" s="468"/>
      <c r="J43" s="468"/>
      <c r="K43" s="468"/>
      <c r="L43" s="468"/>
      <c r="M43" s="468"/>
      <c r="N43" s="468"/>
      <c r="O43" s="468"/>
      <c r="P43" s="468"/>
      <c r="Q43" s="468"/>
      <c r="R43" s="468"/>
      <c r="S43" s="468"/>
      <c r="T43" s="2"/>
      <c r="U43" s="469" t="str">
        <f t="shared" si="1"/>
        <v/>
      </c>
      <c r="V43" s="469"/>
      <c r="W43" s="468"/>
      <c r="X43" s="468"/>
      <c r="Y43" s="468"/>
      <c r="Z43" s="468"/>
      <c r="AA43" s="468"/>
      <c r="AB43" s="468"/>
      <c r="AC43" s="468"/>
      <c r="AD43" s="468"/>
      <c r="AE43" s="468"/>
      <c r="AF43" s="468"/>
      <c r="AG43" s="468"/>
      <c r="AH43" s="468"/>
      <c r="AI43" s="468"/>
      <c r="AJ43" s="468"/>
      <c r="AK43" s="468"/>
      <c r="AL43" s="2"/>
      <c r="AM43" s="469" t="str">
        <f t="shared" si="2"/>
        <v/>
      </c>
      <c r="AN43" s="469"/>
      <c r="AO43" s="468"/>
      <c r="AP43" s="468"/>
      <c r="AQ43" s="468"/>
      <c r="AR43" s="468"/>
      <c r="AS43" s="468"/>
      <c r="AT43" s="468"/>
      <c r="AU43" s="468"/>
      <c r="AV43" s="468"/>
      <c r="AW43" s="468"/>
      <c r="AX43" s="468"/>
      <c r="AY43" s="468"/>
      <c r="AZ43" s="468"/>
      <c r="BA43" s="468"/>
      <c r="BB43" s="468"/>
      <c r="BC43" s="468"/>
      <c r="BD43" s="2"/>
      <c r="BE43" s="469" t="str">
        <f t="shared" si="3"/>
        <v/>
      </c>
      <c r="BF43" s="469"/>
      <c r="BG43" s="468"/>
      <c r="BH43" s="468"/>
      <c r="BI43" s="468"/>
      <c r="BJ43" s="468"/>
      <c r="BK43" s="468"/>
      <c r="BL43" s="468"/>
      <c r="BM43" s="468"/>
      <c r="BN43" s="468"/>
      <c r="BO43" s="468"/>
      <c r="BP43" s="468"/>
      <c r="BQ43" s="468"/>
      <c r="BR43" s="468"/>
      <c r="BS43" s="468"/>
      <c r="BT43" s="468"/>
      <c r="BU43" s="468"/>
      <c r="BV43" s="2"/>
      <c r="BW43" s="469" t="str">
        <f t="shared" si="4"/>
        <v/>
      </c>
      <c r="BX43" s="469"/>
      <c r="BY43" s="468" t="str">
        <f>IF('各会計、関係団体の財政状況及び健全化判断比率'!B77="","",'各会計、関係団体の財政状況及び健全化判断比率'!B77)</f>
        <v/>
      </c>
      <c r="BZ43" s="468"/>
      <c r="CA43" s="468"/>
      <c r="CB43" s="468"/>
      <c r="CC43" s="468"/>
      <c r="CD43" s="468"/>
      <c r="CE43" s="468"/>
      <c r="CF43" s="468"/>
      <c r="CG43" s="468"/>
      <c r="CH43" s="468"/>
      <c r="CI43" s="468"/>
      <c r="CJ43" s="468"/>
      <c r="CK43" s="468"/>
      <c r="CL43" s="468"/>
      <c r="CM43" s="468"/>
      <c r="CN43" s="2"/>
      <c r="CO43" s="469" t="str">
        <f t="shared" si="5"/>
        <v/>
      </c>
      <c r="CP43" s="469"/>
      <c r="CQ43" s="468" t="str">
        <f>IF('各会計、関係団体の財政状況及び健全化判断比率'!BS16="","",'各会計、関係団体の財政状況及び健全化判断比率'!BS16)</f>
        <v/>
      </c>
      <c r="CR43" s="468"/>
      <c r="CS43" s="468"/>
      <c r="CT43" s="468"/>
      <c r="CU43" s="468"/>
      <c r="CV43" s="468"/>
      <c r="CW43" s="468"/>
      <c r="CX43" s="468"/>
      <c r="CY43" s="468"/>
      <c r="CZ43" s="468"/>
      <c r="DA43" s="468"/>
      <c r="DB43" s="468"/>
      <c r="DC43" s="468"/>
      <c r="DD43" s="468"/>
      <c r="DE43" s="468"/>
      <c r="DG43" s="470" t="str">
        <f>IF('各会計、関係団体の財政状況及び健全化判断比率'!BR16="","",'各会計、関係団体の財政状況及び健全化判断比率'!BR16)</f>
        <v/>
      </c>
      <c r="DH43" s="47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282</v>
      </c>
      <c r="E46" s="414" t="s">
        <v>283</v>
      </c>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14"/>
      <c r="AP46" s="414"/>
      <c r="AQ46" s="414"/>
      <c r="AR46" s="414"/>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c r="BP46" s="414"/>
      <c r="BQ46" s="414"/>
      <c r="BR46" s="414"/>
      <c r="BS46" s="414"/>
      <c r="BT46" s="414"/>
      <c r="BU46" s="414"/>
      <c r="BV46" s="414"/>
      <c r="BW46" s="414"/>
      <c r="BX46" s="414"/>
      <c r="BY46" s="414"/>
      <c r="BZ46" s="414"/>
      <c r="CA46" s="414"/>
      <c r="CB46" s="414"/>
      <c r="CC46" s="414"/>
      <c r="CD46" s="414"/>
      <c r="CE46" s="414"/>
      <c r="CF46" s="414"/>
      <c r="CG46" s="414"/>
      <c r="CH46" s="414"/>
      <c r="CI46" s="414"/>
      <c r="CJ46" s="414"/>
      <c r="CK46" s="414"/>
      <c r="CL46" s="414"/>
      <c r="CM46" s="414"/>
      <c r="CN46" s="414"/>
      <c r="CO46" s="414"/>
      <c r="CP46" s="414"/>
      <c r="CQ46" s="414"/>
      <c r="CR46" s="414"/>
      <c r="CS46" s="414"/>
      <c r="CT46" s="414"/>
      <c r="CU46" s="414"/>
      <c r="CV46" s="414"/>
      <c r="CW46" s="414"/>
      <c r="CX46" s="414"/>
      <c r="CY46" s="414"/>
      <c r="CZ46" s="414"/>
      <c r="DA46" s="414"/>
      <c r="DB46" s="414"/>
      <c r="DC46" s="414"/>
      <c r="DD46" s="414"/>
      <c r="DE46" s="414"/>
      <c r="DF46" s="414"/>
      <c r="DG46" s="414"/>
      <c r="DH46" s="414"/>
      <c r="DI46" s="414"/>
    </row>
    <row r="47" spans="1:113" x14ac:dyDescent="0.2">
      <c r="E47" s="414" t="s">
        <v>284</v>
      </c>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414"/>
      <c r="AK47" s="414"/>
      <c r="AL47" s="414"/>
      <c r="AM47" s="414"/>
      <c r="AN47" s="414"/>
      <c r="AO47" s="414"/>
      <c r="AP47" s="414"/>
      <c r="AQ47" s="414"/>
      <c r="AR47" s="414"/>
      <c r="AS47" s="414"/>
      <c r="AT47" s="414"/>
      <c r="AU47" s="414"/>
      <c r="AV47" s="414"/>
      <c r="AW47" s="414"/>
      <c r="AX47" s="414"/>
      <c r="AY47" s="414"/>
      <c r="AZ47" s="414"/>
      <c r="BA47" s="414"/>
      <c r="BB47" s="414"/>
      <c r="BC47" s="414"/>
      <c r="BD47" s="414"/>
      <c r="BE47" s="414"/>
      <c r="BF47" s="414"/>
      <c r="BG47" s="414"/>
      <c r="BH47" s="414"/>
      <c r="BI47" s="414"/>
      <c r="BJ47" s="414"/>
      <c r="BK47" s="414"/>
      <c r="BL47" s="414"/>
      <c r="BM47" s="414"/>
      <c r="BN47" s="414"/>
      <c r="BO47" s="414"/>
      <c r="BP47" s="414"/>
      <c r="BQ47" s="414"/>
      <c r="BR47" s="414"/>
      <c r="BS47" s="414"/>
      <c r="BT47" s="414"/>
      <c r="BU47" s="414"/>
      <c r="BV47" s="414"/>
      <c r="BW47" s="414"/>
      <c r="BX47" s="414"/>
      <c r="BY47" s="414"/>
      <c r="BZ47" s="414"/>
      <c r="CA47" s="414"/>
      <c r="CB47" s="414"/>
      <c r="CC47" s="414"/>
      <c r="CD47" s="414"/>
      <c r="CE47" s="414"/>
      <c r="CF47" s="414"/>
      <c r="CG47" s="414"/>
      <c r="CH47" s="414"/>
      <c r="CI47" s="414"/>
      <c r="CJ47" s="414"/>
      <c r="CK47" s="414"/>
      <c r="CL47" s="414"/>
      <c r="CM47" s="414"/>
      <c r="CN47" s="414"/>
      <c r="CO47" s="414"/>
      <c r="CP47" s="414"/>
      <c r="CQ47" s="414"/>
      <c r="CR47" s="414"/>
      <c r="CS47" s="414"/>
      <c r="CT47" s="414"/>
      <c r="CU47" s="414"/>
      <c r="CV47" s="414"/>
      <c r="CW47" s="414"/>
      <c r="CX47" s="414"/>
      <c r="CY47" s="414"/>
      <c r="CZ47" s="414"/>
      <c r="DA47" s="414"/>
      <c r="DB47" s="414"/>
      <c r="DC47" s="414"/>
      <c r="DD47" s="414"/>
      <c r="DE47" s="414"/>
      <c r="DF47" s="414"/>
      <c r="DG47" s="414"/>
      <c r="DH47" s="414"/>
      <c r="DI47" s="414"/>
    </row>
    <row r="48" spans="1:113" x14ac:dyDescent="0.2">
      <c r="E48" s="414" t="s">
        <v>286</v>
      </c>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c r="BP48" s="414"/>
      <c r="BQ48" s="414"/>
      <c r="BR48" s="414"/>
      <c r="BS48" s="414"/>
      <c r="BT48" s="414"/>
      <c r="BU48" s="414"/>
      <c r="BV48" s="414"/>
      <c r="BW48" s="414"/>
      <c r="BX48" s="414"/>
      <c r="BY48" s="414"/>
      <c r="BZ48" s="414"/>
      <c r="CA48" s="414"/>
      <c r="CB48" s="414"/>
      <c r="CC48" s="414"/>
      <c r="CD48" s="414"/>
      <c r="CE48" s="414"/>
      <c r="CF48" s="414"/>
      <c r="CG48" s="414"/>
      <c r="CH48" s="414"/>
      <c r="CI48" s="414"/>
      <c r="CJ48" s="414"/>
      <c r="CK48" s="414"/>
      <c r="CL48" s="414"/>
      <c r="CM48" s="414"/>
      <c r="CN48" s="414"/>
      <c r="CO48" s="414"/>
      <c r="CP48" s="414"/>
      <c r="CQ48" s="414"/>
      <c r="CR48" s="414"/>
      <c r="CS48" s="414"/>
      <c r="CT48" s="414"/>
      <c r="CU48" s="414"/>
      <c r="CV48" s="414"/>
      <c r="CW48" s="414"/>
      <c r="CX48" s="414"/>
      <c r="CY48" s="414"/>
      <c r="CZ48" s="414"/>
      <c r="DA48" s="414"/>
      <c r="DB48" s="414"/>
      <c r="DC48" s="414"/>
      <c r="DD48" s="414"/>
      <c r="DE48" s="414"/>
      <c r="DF48" s="414"/>
      <c r="DG48" s="414"/>
      <c r="DH48" s="414"/>
      <c r="DI48" s="414"/>
    </row>
    <row r="49" spans="5:113" x14ac:dyDescent="0.2">
      <c r="E49" s="414" t="s">
        <v>288</v>
      </c>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414"/>
      <c r="BH49" s="414"/>
      <c r="BI49" s="414"/>
      <c r="BJ49" s="414"/>
      <c r="BK49" s="414"/>
      <c r="BL49" s="414"/>
      <c r="BM49" s="414"/>
      <c r="BN49" s="414"/>
      <c r="BO49" s="414"/>
      <c r="BP49" s="414"/>
      <c r="BQ49" s="414"/>
      <c r="BR49" s="414"/>
      <c r="BS49" s="414"/>
      <c r="BT49" s="414"/>
      <c r="BU49" s="414"/>
      <c r="BV49" s="414"/>
      <c r="BW49" s="414"/>
      <c r="BX49" s="414"/>
      <c r="BY49" s="414"/>
      <c r="BZ49" s="414"/>
      <c r="CA49" s="414"/>
      <c r="CB49" s="414"/>
      <c r="CC49" s="414"/>
      <c r="CD49" s="414"/>
      <c r="CE49" s="414"/>
      <c r="CF49" s="414"/>
      <c r="CG49" s="414"/>
      <c r="CH49" s="414"/>
      <c r="CI49" s="414"/>
      <c r="CJ49" s="414"/>
      <c r="CK49" s="414"/>
      <c r="CL49" s="414"/>
      <c r="CM49" s="414"/>
      <c r="CN49" s="414"/>
      <c r="CO49" s="414"/>
      <c r="CP49" s="414"/>
      <c r="CQ49" s="414"/>
      <c r="CR49" s="414"/>
      <c r="CS49" s="414"/>
      <c r="CT49" s="414"/>
      <c r="CU49" s="414"/>
      <c r="CV49" s="414"/>
      <c r="CW49" s="414"/>
      <c r="CX49" s="414"/>
      <c r="CY49" s="414"/>
      <c r="CZ49" s="414"/>
      <c r="DA49" s="414"/>
      <c r="DB49" s="414"/>
      <c r="DC49" s="414"/>
      <c r="DD49" s="414"/>
      <c r="DE49" s="414"/>
      <c r="DF49" s="414"/>
      <c r="DG49" s="414"/>
      <c r="DH49" s="414"/>
      <c r="DI49" s="414"/>
    </row>
    <row r="50" spans="5:113" x14ac:dyDescent="0.2">
      <c r="E50" s="414" t="s">
        <v>194</v>
      </c>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414"/>
      <c r="AM50" s="414"/>
      <c r="AN50" s="414"/>
      <c r="AO50" s="414"/>
      <c r="AP50" s="414"/>
      <c r="AQ50" s="414"/>
      <c r="AR50" s="414"/>
      <c r="AS50" s="414"/>
      <c r="AT50" s="414"/>
      <c r="AU50" s="414"/>
      <c r="AV50" s="414"/>
      <c r="AW50" s="414"/>
      <c r="AX50" s="414"/>
      <c r="AY50" s="414"/>
      <c r="AZ50" s="414"/>
      <c r="BA50" s="414"/>
      <c r="BB50" s="414"/>
      <c r="BC50" s="414"/>
      <c r="BD50" s="414"/>
      <c r="BE50" s="414"/>
      <c r="BF50" s="414"/>
      <c r="BG50" s="414"/>
      <c r="BH50" s="414"/>
      <c r="BI50" s="414"/>
      <c r="BJ50" s="414"/>
      <c r="BK50" s="414"/>
      <c r="BL50" s="414"/>
      <c r="BM50" s="414"/>
      <c r="BN50" s="414"/>
      <c r="BO50" s="414"/>
      <c r="BP50" s="414"/>
      <c r="BQ50" s="414"/>
      <c r="BR50" s="414"/>
      <c r="BS50" s="414"/>
      <c r="BT50" s="414"/>
      <c r="BU50" s="414"/>
      <c r="BV50" s="414"/>
      <c r="BW50" s="414"/>
      <c r="BX50" s="414"/>
      <c r="BY50" s="414"/>
      <c r="BZ50" s="414"/>
      <c r="CA50" s="414"/>
      <c r="CB50" s="414"/>
      <c r="CC50" s="414"/>
      <c r="CD50" s="414"/>
      <c r="CE50" s="414"/>
      <c r="CF50" s="414"/>
      <c r="CG50" s="414"/>
      <c r="CH50" s="414"/>
      <c r="CI50" s="414"/>
      <c r="CJ50" s="414"/>
      <c r="CK50" s="414"/>
      <c r="CL50" s="414"/>
      <c r="CM50" s="414"/>
      <c r="CN50" s="414"/>
      <c r="CO50" s="414"/>
      <c r="CP50" s="414"/>
      <c r="CQ50" s="414"/>
      <c r="CR50" s="414"/>
      <c r="CS50" s="414"/>
      <c r="CT50" s="414"/>
      <c r="CU50" s="414"/>
      <c r="CV50" s="414"/>
      <c r="CW50" s="414"/>
      <c r="CX50" s="414"/>
      <c r="CY50" s="414"/>
      <c r="CZ50" s="414"/>
      <c r="DA50" s="414"/>
      <c r="DB50" s="414"/>
      <c r="DC50" s="414"/>
      <c r="DD50" s="414"/>
      <c r="DE50" s="414"/>
      <c r="DF50" s="414"/>
      <c r="DG50" s="414"/>
      <c r="DH50" s="414"/>
      <c r="DI50" s="414"/>
    </row>
    <row r="51" spans="5:113" x14ac:dyDescent="0.2">
      <c r="E51" s="414" t="s">
        <v>290</v>
      </c>
      <c r="F51" s="414"/>
      <c r="G51" s="414"/>
      <c r="H51" s="414"/>
      <c r="I51" s="414"/>
      <c r="J51" s="414"/>
      <c r="K51" s="414"/>
      <c r="L51" s="414"/>
      <c r="M51" s="414"/>
      <c r="N51" s="414"/>
      <c r="O51" s="414"/>
      <c r="P51" s="414"/>
      <c r="Q51" s="414"/>
      <c r="R51" s="414"/>
      <c r="S51" s="414"/>
      <c r="T51" s="414"/>
      <c r="U51" s="414"/>
      <c r="V51" s="414"/>
      <c r="W51" s="414"/>
      <c r="X51" s="414"/>
      <c r="Y51" s="414"/>
      <c r="Z51" s="414"/>
      <c r="AA51" s="414"/>
      <c r="AB51" s="414"/>
      <c r="AC51" s="414"/>
      <c r="AD51" s="414"/>
      <c r="AE51" s="414"/>
      <c r="AF51" s="414"/>
      <c r="AG51" s="414"/>
      <c r="AH51" s="414"/>
      <c r="AI51" s="414"/>
      <c r="AJ51" s="414"/>
      <c r="AK51" s="414"/>
      <c r="AL51" s="414"/>
      <c r="AM51" s="414"/>
      <c r="AN51" s="414"/>
      <c r="AO51" s="414"/>
      <c r="AP51" s="414"/>
      <c r="AQ51" s="414"/>
      <c r="AR51" s="414"/>
      <c r="AS51" s="414"/>
      <c r="AT51" s="414"/>
      <c r="AU51" s="414"/>
      <c r="AV51" s="414"/>
      <c r="AW51" s="414"/>
      <c r="AX51" s="414"/>
      <c r="AY51" s="414"/>
      <c r="AZ51" s="414"/>
      <c r="BA51" s="414"/>
      <c r="BB51" s="414"/>
      <c r="BC51" s="414"/>
      <c r="BD51" s="414"/>
      <c r="BE51" s="414"/>
      <c r="BF51" s="414"/>
      <c r="BG51" s="414"/>
      <c r="BH51" s="414"/>
      <c r="BI51" s="414"/>
      <c r="BJ51" s="414"/>
      <c r="BK51" s="414"/>
      <c r="BL51" s="414"/>
      <c r="BM51" s="414"/>
      <c r="BN51" s="414"/>
      <c r="BO51" s="414"/>
      <c r="BP51" s="414"/>
      <c r="BQ51" s="414"/>
      <c r="BR51" s="414"/>
      <c r="BS51" s="414"/>
      <c r="BT51" s="414"/>
      <c r="BU51" s="414"/>
      <c r="BV51" s="414"/>
      <c r="BW51" s="414"/>
      <c r="BX51" s="414"/>
      <c r="BY51" s="414"/>
      <c r="BZ51" s="414"/>
      <c r="CA51" s="414"/>
      <c r="CB51" s="414"/>
      <c r="CC51" s="414"/>
      <c r="CD51" s="414"/>
      <c r="CE51" s="414"/>
      <c r="CF51" s="414"/>
      <c r="CG51" s="414"/>
      <c r="CH51" s="414"/>
      <c r="CI51" s="414"/>
      <c r="CJ51" s="414"/>
      <c r="CK51" s="414"/>
      <c r="CL51" s="414"/>
      <c r="CM51" s="414"/>
      <c r="CN51" s="414"/>
      <c r="CO51" s="414"/>
      <c r="CP51" s="414"/>
      <c r="CQ51" s="414"/>
      <c r="CR51" s="414"/>
      <c r="CS51" s="414"/>
      <c r="CT51" s="414"/>
      <c r="CU51" s="414"/>
      <c r="CV51" s="414"/>
      <c r="CW51" s="414"/>
      <c r="CX51" s="414"/>
      <c r="CY51" s="414"/>
      <c r="CZ51" s="414"/>
      <c r="DA51" s="414"/>
      <c r="DB51" s="414"/>
      <c r="DC51" s="414"/>
      <c r="DD51" s="414"/>
      <c r="DE51" s="414"/>
      <c r="DF51" s="414"/>
      <c r="DG51" s="414"/>
      <c r="DH51" s="414"/>
      <c r="DI51" s="414"/>
    </row>
    <row r="52" spans="5:113" x14ac:dyDescent="0.2">
      <c r="E52" s="414" t="s">
        <v>292</v>
      </c>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414"/>
      <c r="AL52" s="414"/>
      <c r="AM52" s="414"/>
      <c r="AN52" s="414"/>
      <c r="AO52" s="414"/>
      <c r="AP52" s="414"/>
      <c r="AQ52" s="414"/>
      <c r="AR52" s="414"/>
      <c r="AS52" s="414"/>
      <c r="AT52" s="414"/>
      <c r="AU52" s="414"/>
      <c r="AV52" s="414"/>
      <c r="AW52" s="414"/>
      <c r="AX52" s="414"/>
      <c r="AY52" s="414"/>
      <c r="AZ52" s="414"/>
      <c r="BA52" s="414"/>
      <c r="BB52" s="414"/>
      <c r="BC52" s="414"/>
      <c r="BD52" s="414"/>
      <c r="BE52" s="414"/>
      <c r="BF52" s="414"/>
      <c r="BG52" s="414"/>
      <c r="BH52" s="414"/>
      <c r="BI52" s="414"/>
      <c r="BJ52" s="414"/>
      <c r="BK52" s="414"/>
      <c r="BL52" s="414"/>
      <c r="BM52" s="414"/>
      <c r="BN52" s="414"/>
      <c r="BO52" s="414"/>
      <c r="BP52" s="414"/>
      <c r="BQ52" s="414"/>
      <c r="BR52" s="414"/>
      <c r="BS52" s="414"/>
      <c r="BT52" s="414"/>
      <c r="BU52" s="414"/>
      <c r="BV52" s="414"/>
      <c r="BW52" s="414"/>
      <c r="BX52" s="414"/>
      <c r="BY52" s="414"/>
      <c r="BZ52" s="414"/>
      <c r="CA52" s="414"/>
      <c r="CB52" s="414"/>
      <c r="CC52" s="414"/>
      <c r="CD52" s="414"/>
      <c r="CE52" s="414"/>
      <c r="CF52" s="414"/>
      <c r="CG52" s="414"/>
      <c r="CH52" s="414"/>
      <c r="CI52" s="414"/>
      <c r="CJ52" s="414"/>
      <c r="CK52" s="414"/>
      <c r="CL52" s="414"/>
      <c r="CM52" s="414"/>
      <c r="CN52" s="414"/>
      <c r="CO52" s="414"/>
      <c r="CP52" s="414"/>
      <c r="CQ52" s="414"/>
      <c r="CR52" s="414"/>
      <c r="CS52" s="414"/>
      <c r="CT52" s="414"/>
      <c r="CU52" s="414"/>
      <c r="CV52" s="414"/>
      <c r="CW52" s="414"/>
      <c r="CX52" s="414"/>
      <c r="CY52" s="414"/>
      <c r="CZ52" s="414"/>
      <c r="DA52" s="414"/>
      <c r="DB52" s="414"/>
      <c r="DC52" s="414"/>
      <c r="DD52" s="414"/>
      <c r="DE52" s="414"/>
      <c r="DF52" s="414"/>
      <c r="DG52" s="414"/>
      <c r="DH52" s="414"/>
      <c r="DI52" s="414"/>
    </row>
    <row r="53" spans="5:113" x14ac:dyDescent="0.2">
      <c r="E53" s="414" t="s">
        <v>294</v>
      </c>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c r="CZ53" s="414"/>
      <c r="DA53" s="414"/>
      <c r="DB53" s="414"/>
      <c r="DC53" s="414"/>
      <c r="DD53" s="414"/>
      <c r="DE53" s="414"/>
      <c r="DF53" s="414"/>
      <c r="DG53" s="414"/>
      <c r="DH53" s="414"/>
      <c r="DI53" s="414"/>
    </row>
    <row r="54" spans="5:113" x14ac:dyDescent="0.2"/>
    <row r="55" spans="5:113" x14ac:dyDescent="0.2"/>
    <row r="56" spans="5:113" x14ac:dyDescent="0.2"/>
  </sheetData>
  <sheetProtection algorithmName="SHA-512" hashValue="dCxqmOsPU9GkC62nzTnCImPhf/2sMJ79EOaeKVaRV0usLvrM4Xk+ICgnxBzWKVgkgjytncEObJhpWXHCrSwYhw==" saltValue="k3pgjfXamL81rQKLtldLo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8" scale="81" orientation="landscape" verticalDpi="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3" t="s">
        <v>295</v>
      </c>
      <c r="DI1" s="684"/>
      <c r="DJ1" s="684"/>
      <c r="DK1" s="684"/>
      <c r="DL1" s="684"/>
      <c r="DM1" s="684"/>
      <c r="DN1" s="685"/>
      <c r="DO1" s="1"/>
      <c r="DP1" s="683" t="s">
        <v>298</v>
      </c>
      <c r="DQ1" s="684"/>
      <c r="DR1" s="684"/>
      <c r="DS1" s="684"/>
      <c r="DT1" s="684"/>
      <c r="DU1" s="684"/>
      <c r="DV1" s="684"/>
      <c r="DW1" s="684"/>
      <c r="DX1" s="684"/>
      <c r="DY1" s="684"/>
      <c r="DZ1" s="684"/>
      <c r="EA1" s="684"/>
      <c r="EB1" s="684"/>
      <c r="EC1" s="685"/>
      <c r="ED1" s="2"/>
      <c r="EE1" s="2"/>
      <c r="EF1" s="2"/>
      <c r="EG1" s="2"/>
      <c r="EH1" s="2"/>
      <c r="EI1" s="2"/>
      <c r="EJ1" s="2"/>
      <c r="EK1" s="2"/>
      <c r="EL1" s="2"/>
      <c r="EM1" s="2"/>
    </row>
    <row r="2" spans="2:143" ht="22.5" customHeight="1" x14ac:dyDescent="0.2">
      <c r="B2" s="40" t="s">
        <v>299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21" t="s">
        <v>115</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c r="AO3" s="522"/>
      <c r="AP3" s="521" t="s">
        <v>301</v>
      </c>
      <c r="AQ3" s="522"/>
      <c r="AR3" s="522"/>
      <c r="AS3" s="522"/>
      <c r="AT3" s="522"/>
      <c r="AU3" s="522"/>
      <c r="AV3" s="522"/>
      <c r="AW3" s="522"/>
      <c r="AX3" s="522"/>
      <c r="AY3" s="522"/>
      <c r="AZ3" s="522"/>
      <c r="BA3" s="522"/>
      <c r="BB3" s="522"/>
      <c r="BC3" s="522"/>
      <c r="BD3" s="522"/>
      <c r="BE3" s="522"/>
      <c r="BF3" s="522"/>
      <c r="BG3" s="522"/>
      <c r="BH3" s="522"/>
      <c r="BI3" s="522"/>
      <c r="BJ3" s="522"/>
      <c r="BK3" s="522"/>
      <c r="BL3" s="522"/>
      <c r="BM3" s="522"/>
      <c r="BN3" s="522"/>
      <c r="BO3" s="522"/>
      <c r="BP3" s="522"/>
      <c r="BQ3" s="522"/>
      <c r="BR3" s="522"/>
      <c r="BS3" s="522"/>
      <c r="BT3" s="522"/>
      <c r="BU3" s="522"/>
      <c r="BV3" s="522"/>
      <c r="BW3" s="522"/>
      <c r="BX3" s="522"/>
      <c r="BY3" s="522"/>
      <c r="BZ3" s="522"/>
      <c r="CA3" s="522"/>
      <c r="CB3" s="564"/>
      <c r="CD3" s="521" t="s">
        <v>302</v>
      </c>
      <c r="CE3" s="522"/>
      <c r="CF3" s="522"/>
      <c r="CG3" s="522"/>
      <c r="CH3" s="522"/>
      <c r="CI3" s="522"/>
      <c r="CJ3" s="522"/>
      <c r="CK3" s="522"/>
      <c r="CL3" s="522"/>
      <c r="CM3" s="522"/>
      <c r="CN3" s="522"/>
      <c r="CO3" s="522"/>
      <c r="CP3" s="522"/>
      <c r="CQ3" s="522"/>
      <c r="CR3" s="522"/>
      <c r="CS3" s="522"/>
      <c r="CT3" s="522"/>
      <c r="CU3" s="522"/>
      <c r="CV3" s="522"/>
      <c r="CW3" s="522"/>
      <c r="CX3" s="522"/>
      <c r="CY3" s="522"/>
      <c r="CZ3" s="522"/>
      <c r="DA3" s="522"/>
      <c r="DB3" s="522"/>
      <c r="DC3" s="522"/>
      <c r="DD3" s="522"/>
      <c r="DE3" s="522"/>
      <c r="DF3" s="522"/>
      <c r="DG3" s="522"/>
      <c r="DH3" s="522"/>
      <c r="DI3" s="522"/>
      <c r="DJ3" s="522"/>
      <c r="DK3" s="522"/>
      <c r="DL3" s="522"/>
      <c r="DM3" s="522"/>
      <c r="DN3" s="522"/>
      <c r="DO3" s="522"/>
      <c r="DP3" s="522"/>
      <c r="DQ3" s="522"/>
      <c r="DR3" s="522"/>
      <c r="DS3" s="522"/>
      <c r="DT3" s="522"/>
      <c r="DU3" s="522"/>
      <c r="DV3" s="522"/>
      <c r="DW3" s="522"/>
      <c r="DX3" s="522"/>
      <c r="DY3" s="522"/>
      <c r="DZ3" s="522"/>
      <c r="EA3" s="522"/>
      <c r="EB3" s="522"/>
      <c r="EC3" s="564"/>
    </row>
    <row r="4" spans="2:143" ht="11.25" customHeight="1" x14ac:dyDescent="0.2">
      <c r="B4" s="521" t="s">
        <v>5</v>
      </c>
      <c r="C4" s="522"/>
      <c r="D4" s="522"/>
      <c r="E4" s="522"/>
      <c r="F4" s="522"/>
      <c r="G4" s="522"/>
      <c r="H4" s="522"/>
      <c r="I4" s="522"/>
      <c r="J4" s="522"/>
      <c r="K4" s="522"/>
      <c r="L4" s="522"/>
      <c r="M4" s="522"/>
      <c r="N4" s="522"/>
      <c r="O4" s="522"/>
      <c r="P4" s="522"/>
      <c r="Q4" s="564"/>
      <c r="R4" s="521" t="s">
        <v>306</v>
      </c>
      <c r="S4" s="522"/>
      <c r="T4" s="522"/>
      <c r="U4" s="522"/>
      <c r="V4" s="522"/>
      <c r="W4" s="522"/>
      <c r="X4" s="522"/>
      <c r="Y4" s="564"/>
      <c r="Z4" s="521" t="s">
        <v>308</v>
      </c>
      <c r="AA4" s="522"/>
      <c r="AB4" s="522"/>
      <c r="AC4" s="564"/>
      <c r="AD4" s="521" t="s">
        <v>228</v>
      </c>
      <c r="AE4" s="522"/>
      <c r="AF4" s="522"/>
      <c r="AG4" s="522"/>
      <c r="AH4" s="522"/>
      <c r="AI4" s="522"/>
      <c r="AJ4" s="522"/>
      <c r="AK4" s="564"/>
      <c r="AL4" s="521" t="s">
        <v>308</v>
      </c>
      <c r="AM4" s="522"/>
      <c r="AN4" s="522"/>
      <c r="AO4" s="564"/>
      <c r="AP4" s="686" t="s">
        <v>310</v>
      </c>
      <c r="AQ4" s="686"/>
      <c r="AR4" s="686"/>
      <c r="AS4" s="686"/>
      <c r="AT4" s="686"/>
      <c r="AU4" s="686"/>
      <c r="AV4" s="686"/>
      <c r="AW4" s="686"/>
      <c r="AX4" s="686"/>
      <c r="AY4" s="686"/>
      <c r="AZ4" s="686"/>
      <c r="BA4" s="686"/>
      <c r="BB4" s="686"/>
      <c r="BC4" s="686"/>
      <c r="BD4" s="686"/>
      <c r="BE4" s="686"/>
      <c r="BF4" s="686"/>
      <c r="BG4" s="686" t="s">
        <v>285</v>
      </c>
      <c r="BH4" s="686"/>
      <c r="BI4" s="686"/>
      <c r="BJ4" s="686"/>
      <c r="BK4" s="686"/>
      <c r="BL4" s="686"/>
      <c r="BM4" s="686"/>
      <c r="BN4" s="686"/>
      <c r="BO4" s="686" t="s">
        <v>308</v>
      </c>
      <c r="BP4" s="686"/>
      <c r="BQ4" s="686"/>
      <c r="BR4" s="686"/>
      <c r="BS4" s="686" t="s">
        <v>312</v>
      </c>
      <c r="BT4" s="686"/>
      <c r="BU4" s="686"/>
      <c r="BV4" s="686"/>
      <c r="BW4" s="686"/>
      <c r="BX4" s="686"/>
      <c r="BY4" s="686"/>
      <c r="BZ4" s="686"/>
      <c r="CA4" s="686"/>
      <c r="CB4" s="686"/>
      <c r="CD4" s="521" t="s">
        <v>313</v>
      </c>
      <c r="CE4" s="522"/>
      <c r="CF4" s="522"/>
      <c r="CG4" s="522"/>
      <c r="CH4" s="522"/>
      <c r="CI4" s="522"/>
      <c r="CJ4" s="522"/>
      <c r="CK4" s="522"/>
      <c r="CL4" s="522"/>
      <c r="CM4" s="522"/>
      <c r="CN4" s="522"/>
      <c r="CO4" s="522"/>
      <c r="CP4" s="522"/>
      <c r="CQ4" s="522"/>
      <c r="CR4" s="522"/>
      <c r="CS4" s="522"/>
      <c r="CT4" s="522"/>
      <c r="CU4" s="522"/>
      <c r="CV4" s="522"/>
      <c r="CW4" s="522"/>
      <c r="CX4" s="522"/>
      <c r="CY4" s="522"/>
      <c r="CZ4" s="522"/>
      <c r="DA4" s="522"/>
      <c r="DB4" s="522"/>
      <c r="DC4" s="522"/>
      <c r="DD4" s="522"/>
      <c r="DE4" s="522"/>
      <c r="DF4" s="522"/>
      <c r="DG4" s="522"/>
      <c r="DH4" s="522"/>
      <c r="DI4" s="522"/>
      <c r="DJ4" s="522"/>
      <c r="DK4" s="522"/>
      <c r="DL4" s="522"/>
      <c r="DM4" s="522"/>
      <c r="DN4" s="522"/>
      <c r="DO4" s="522"/>
      <c r="DP4" s="522"/>
      <c r="DQ4" s="522"/>
      <c r="DR4" s="522"/>
      <c r="DS4" s="522"/>
      <c r="DT4" s="522"/>
      <c r="DU4" s="522"/>
      <c r="DV4" s="522"/>
      <c r="DW4" s="522"/>
      <c r="DX4" s="522"/>
      <c r="DY4" s="522"/>
      <c r="DZ4" s="522"/>
      <c r="EA4" s="522"/>
      <c r="EB4" s="522"/>
      <c r="EC4" s="564"/>
    </row>
    <row r="5" spans="2:143" ht="11.25" customHeight="1" x14ac:dyDescent="0.2">
      <c r="B5" s="650" t="s">
        <v>305</v>
      </c>
      <c r="C5" s="651"/>
      <c r="D5" s="651"/>
      <c r="E5" s="651"/>
      <c r="F5" s="651"/>
      <c r="G5" s="651"/>
      <c r="H5" s="651"/>
      <c r="I5" s="651"/>
      <c r="J5" s="651"/>
      <c r="K5" s="651"/>
      <c r="L5" s="651"/>
      <c r="M5" s="651"/>
      <c r="N5" s="651"/>
      <c r="O5" s="651"/>
      <c r="P5" s="651"/>
      <c r="Q5" s="652"/>
      <c r="R5" s="647">
        <v>1656244</v>
      </c>
      <c r="S5" s="648"/>
      <c r="T5" s="648"/>
      <c r="U5" s="648"/>
      <c r="V5" s="648"/>
      <c r="W5" s="648"/>
      <c r="X5" s="648"/>
      <c r="Y5" s="670"/>
      <c r="Z5" s="681">
        <v>12.3</v>
      </c>
      <c r="AA5" s="681"/>
      <c r="AB5" s="681"/>
      <c r="AC5" s="681"/>
      <c r="AD5" s="682">
        <v>1656244</v>
      </c>
      <c r="AE5" s="682"/>
      <c r="AF5" s="682"/>
      <c r="AG5" s="682"/>
      <c r="AH5" s="682"/>
      <c r="AI5" s="682"/>
      <c r="AJ5" s="682"/>
      <c r="AK5" s="682"/>
      <c r="AL5" s="671">
        <v>30</v>
      </c>
      <c r="AM5" s="660"/>
      <c r="AN5" s="660"/>
      <c r="AO5" s="674"/>
      <c r="AP5" s="650" t="s">
        <v>314</v>
      </c>
      <c r="AQ5" s="651"/>
      <c r="AR5" s="651"/>
      <c r="AS5" s="651"/>
      <c r="AT5" s="651"/>
      <c r="AU5" s="651"/>
      <c r="AV5" s="651"/>
      <c r="AW5" s="651"/>
      <c r="AX5" s="651"/>
      <c r="AY5" s="651"/>
      <c r="AZ5" s="651"/>
      <c r="BA5" s="651"/>
      <c r="BB5" s="651"/>
      <c r="BC5" s="651"/>
      <c r="BD5" s="651"/>
      <c r="BE5" s="651"/>
      <c r="BF5" s="652"/>
      <c r="BG5" s="608">
        <v>1653854</v>
      </c>
      <c r="BH5" s="367"/>
      <c r="BI5" s="367"/>
      <c r="BJ5" s="367"/>
      <c r="BK5" s="367"/>
      <c r="BL5" s="367"/>
      <c r="BM5" s="367"/>
      <c r="BN5" s="621"/>
      <c r="BO5" s="641">
        <v>99.9</v>
      </c>
      <c r="BP5" s="641"/>
      <c r="BQ5" s="641"/>
      <c r="BR5" s="641"/>
      <c r="BS5" s="642">
        <v>35631</v>
      </c>
      <c r="BT5" s="642"/>
      <c r="BU5" s="642"/>
      <c r="BV5" s="642"/>
      <c r="BW5" s="642"/>
      <c r="BX5" s="642"/>
      <c r="BY5" s="642"/>
      <c r="BZ5" s="642"/>
      <c r="CA5" s="642"/>
      <c r="CB5" s="662"/>
      <c r="CD5" s="521" t="s">
        <v>310</v>
      </c>
      <c r="CE5" s="522"/>
      <c r="CF5" s="522"/>
      <c r="CG5" s="522"/>
      <c r="CH5" s="522"/>
      <c r="CI5" s="522"/>
      <c r="CJ5" s="522"/>
      <c r="CK5" s="522"/>
      <c r="CL5" s="522"/>
      <c r="CM5" s="522"/>
      <c r="CN5" s="522"/>
      <c r="CO5" s="522"/>
      <c r="CP5" s="522"/>
      <c r="CQ5" s="564"/>
      <c r="CR5" s="521" t="s">
        <v>317</v>
      </c>
      <c r="CS5" s="522"/>
      <c r="CT5" s="522"/>
      <c r="CU5" s="522"/>
      <c r="CV5" s="522"/>
      <c r="CW5" s="522"/>
      <c r="CX5" s="522"/>
      <c r="CY5" s="564"/>
      <c r="CZ5" s="521" t="s">
        <v>308</v>
      </c>
      <c r="DA5" s="522"/>
      <c r="DB5" s="522"/>
      <c r="DC5" s="564"/>
      <c r="DD5" s="521" t="s">
        <v>319</v>
      </c>
      <c r="DE5" s="522"/>
      <c r="DF5" s="522"/>
      <c r="DG5" s="522"/>
      <c r="DH5" s="522"/>
      <c r="DI5" s="522"/>
      <c r="DJ5" s="522"/>
      <c r="DK5" s="522"/>
      <c r="DL5" s="522"/>
      <c r="DM5" s="522"/>
      <c r="DN5" s="522"/>
      <c r="DO5" s="522"/>
      <c r="DP5" s="564"/>
      <c r="DQ5" s="521" t="s">
        <v>321</v>
      </c>
      <c r="DR5" s="522"/>
      <c r="DS5" s="522"/>
      <c r="DT5" s="522"/>
      <c r="DU5" s="522"/>
      <c r="DV5" s="522"/>
      <c r="DW5" s="522"/>
      <c r="DX5" s="522"/>
      <c r="DY5" s="522"/>
      <c r="DZ5" s="522"/>
      <c r="EA5" s="522"/>
      <c r="EB5" s="522"/>
      <c r="EC5" s="564"/>
    </row>
    <row r="6" spans="2:143" ht="11.25" customHeight="1" x14ac:dyDescent="0.2">
      <c r="B6" s="606" t="s">
        <v>322</v>
      </c>
      <c r="C6" s="414"/>
      <c r="D6" s="414"/>
      <c r="E6" s="414"/>
      <c r="F6" s="414"/>
      <c r="G6" s="414"/>
      <c r="H6" s="414"/>
      <c r="I6" s="414"/>
      <c r="J6" s="414"/>
      <c r="K6" s="414"/>
      <c r="L6" s="414"/>
      <c r="M6" s="414"/>
      <c r="N6" s="414"/>
      <c r="O6" s="414"/>
      <c r="P6" s="414"/>
      <c r="Q6" s="607"/>
      <c r="R6" s="608">
        <v>82093</v>
      </c>
      <c r="S6" s="367"/>
      <c r="T6" s="367"/>
      <c r="U6" s="367"/>
      <c r="V6" s="367"/>
      <c r="W6" s="367"/>
      <c r="X6" s="367"/>
      <c r="Y6" s="621"/>
      <c r="Z6" s="641">
        <v>0.6</v>
      </c>
      <c r="AA6" s="641"/>
      <c r="AB6" s="641"/>
      <c r="AC6" s="641"/>
      <c r="AD6" s="642">
        <v>82093</v>
      </c>
      <c r="AE6" s="642"/>
      <c r="AF6" s="642"/>
      <c r="AG6" s="642"/>
      <c r="AH6" s="642"/>
      <c r="AI6" s="642"/>
      <c r="AJ6" s="642"/>
      <c r="AK6" s="642"/>
      <c r="AL6" s="611">
        <v>1.5</v>
      </c>
      <c r="AM6" s="355"/>
      <c r="AN6" s="355"/>
      <c r="AO6" s="643"/>
      <c r="AP6" s="606" t="s">
        <v>107</v>
      </c>
      <c r="AQ6" s="414"/>
      <c r="AR6" s="414"/>
      <c r="AS6" s="414"/>
      <c r="AT6" s="414"/>
      <c r="AU6" s="414"/>
      <c r="AV6" s="414"/>
      <c r="AW6" s="414"/>
      <c r="AX6" s="414"/>
      <c r="AY6" s="414"/>
      <c r="AZ6" s="414"/>
      <c r="BA6" s="414"/>
      <c r="BB6" s="414"/>
      <c r="BC6" s="414"/>
      <c r="BD6" s="414"/>
      <c r="BE6" s="414"/>
      <c r="BF6" s="607"/>
      <c r="BG6" s="608">
        <v>1653854</v>
      </c>
      <c r="BH6" s="367"/>
      <c r="BI6" s="367"/>
      <c r="BJ6" s="367"/>
      <c r="BK6" s="367"/>
      <c r="BL6" s="367"/>
      <c r="BM6" s="367"/>
      <c r="BN6" s="621"/>
      <c r="BO6" s="641">
        <v>99.9</v>
      </c>
      <c r="BP6" s="641"/>
      <c r="BQ6" s="641"/>
      <c r="BR6" s="641"/>
      <c r="BS6" s="642">
        <v>35631</v>
      </c>
      <c r="BT6" s="642"/>
      <c r="BU6" s="642"/>
      <c r="BV6" s="642"/>
      <c r="BW6" s="642"/>
      <c r="BX6" s="642"/>
      <c r="BY6" s="642"/>
      <c r="BZ6" s="642"/>
      <c r="CA6" s="642"/>
      <c r="CB6" s="662"/>
      <c r="CD6" s="650" t="s">
        <v>323</v>
      </c>
      <c r="CE6" s="651"/>
      <c r="CF6" s="651"/>
      <c r="CG6" s="651"/>
      <c r="CH6" s="651"/>
      <c r="CI6" s="651"/>
      <c r="CJ6" s="651"/>
      <c r="CK6" s="651"/>
      <c r="CL6" s="651"/>
      <c r="CM6" s="651"/>
      <c r="CN6" s="651"/>
      <c r="CO6" s="651"/>
      <c r="CP6" s="651"/>
      <c r="CQ6" s="652"/>
      <c r="CR6" s="608">
        <v>93480</v>
      </c>
      <c r="CS6" s="367"/>
      <c r="CT6" s="367"/>
      <c r="CU6" s="367"/>
      <c r="CV6" s="367"/>
      <c r="CW6" s="367"/>
      <c r="CX6" s="367"/>
      <c r="CY6" s="621"/>
      <c r="CZ6" s="671">
        <v>0.8</v>
      </c>
      <c r="DA6" s="660"/>
      <c r="DB6" s="660"/>
      <c r="DC6" s="672"/>
      <c r="DD6" s="614">
        <v>3900</v>
      </c>
      <c r="DE6" s="367"/>
      <c r="DF6" s="367"/>
      <c r="DG6" s="367"/>
      <c r="DH6" s="367"/>
      <c r="DI6" s="367"/>
      <c r="DJ6" s="367"/>
      <c r="DK6" s="367"/>
      <c r="DL6" s="367"/>
      <c r="DM6" s="367"/>
      <c r="DN6" s="367"/>
      <c r="DO6" s="367"/>
      <c r="DP6" s="621"/>
      <c r="DQ6" s="614">
        <v>93480</v>
      </c>
      <c r="DR6" s="367"/>
      <c r="DS6" s="367"/>
      <c r="DT6" s="367"/>
      <c r="DU6" s="367"/>
      <c r="DV6" s="367"/>
      <c r="DW6" s="367"/>
      <c r="DX6" s="367"/>
      <c r="DY6" s="367"/>
      <c r="DZ6" s="367"/>
      <c r="EA6" s="367"/>
      <c r="EB6" s="367"/>
      <c r="EC6" s="639"/>
    </row>
    <row r="7" spans="2:143" ht="11.25" customHeight="1" x14ac:dyDescent="0.2">
      <c r="B7" s="606" t="s">
        <v>42</v>
      </c>
      <c r="C7" s="414"/>
      <c r="D7" s="414"/>
      <c r="E7" s="414"/>
      <c r="F7" s="414"/>
      <c r="G7" s="414"/>
      <c r="H7" s="414"/>
      <c r="I7" s="414"/>
      <c r="J7" s="414"/>
      <c r="K7" s="414"/>
      <c r="L7" s="414"/>
      <c r="M7" s="414"/>
      <c r="N7" s="414"/>
      <c r="O7" s="414"/>
      <c r="P7" s="414"/>
      <c r="Q7" s="607"/>
      <c r="R7" s="608">
        <v>670</v>
      </c>
      <c r="S7" s="367"/>
      <c r="T7" s="367"/>
      <c r="U7" s="367"/>
      <c r="V7" s="367"/>
      <c r="W7" s="367"/>
      <c r="X7" s="367"/>
      <c r="Y7" s="621"/>
      <c r="Z7" s="641">
        <v>0</v>
      </c>
      <c r="AA7" s="641"/>
      <c r="AB7" s="641"/>
      <c r="AC7" s="641"/>
      <c r="AD7" s="642">
        <v>670</v>
      </c>
      <c r="AE7" s="642"/>
      <c r="AF7" s="642"/>
      <c r="AG7" s="642"/>
      <c r="AH7" s="642"/>
      <c r="AI7" s="642"/>
      <c r="AJ7" s="642"/>
      <c r="AK7" s="642"/>
      <c r="AL7" s="611">
        <v>0</v>
      </c>
      <c r="AM7" s="355"/>
      <c r="AN7" s="355"/>
      <c r="AO7" s="643"/>
      <c r="AP7" s="606" t="s">
        <v>324</v>
      </c>
      <c r="AQ7" s="414"/>
      <c r="AR7" s="414"/>
      <c r="AS7" s="414"/>
      <c r="AT7" s="414"/>
      <c r="AU7" s="414"/>
      <c r="AV7" s="414"/>
      <c r="AW7" s="414"/>
      <c r="AX7" s="414"/>
      <c r="AY7" s="414"/>
      <c r="AZ7" s="414"/>
      <c r="BA7" s="414"/>
      <c r="BB7" s="414"/>
      <c r="BC7" s="414"/>
      <c r="BD7" s="414"/>
      <c r="BE7" s="414"/>
      <c r="BF7" s="607"/>
      <c r="BG7" s="608">
        <v>636495</v>
      </c>
      <c r="BH7" s="367"/>
      <c r="BI7" s="367"/>
      <c r="BJ7" s="367"/>
      <c r="BK7" s="367"/>
      <c r="BL7" s="367"/>
      <c r="BM7" s="367"/>
      <c r="BN7" s="621"/>
      <c r="BO7" s="641">
        <v>38.4</v>
      </c>
      <c r="BP7" s="641"/>
      <c r="BQ7" s="641"/>
      <c r="BR7" s="641"/>
      <c r="BS7" s="642">
        <v>35631</v>
      </c>
      <c r="BT7" s="642"/>
      <c r="BU7" s="642"/>
      <c r="BV7" s="642"/>
      <c r="BW7" s="642"/>
      <c r="BX7" s="642"/>
      <c r="BY7" s="642"/>
      <c r="BZ7" s="642"/>
      <c r="CA7" s="642"/>
      <c r="CB7" s="662"/>
      <c r="CD7" s="606" t="s">
        <v>326</v>
      </c>
      <c r="CE7" s="414"/>
      <c r="CF7" s="414"/>
      <c r="CG7" s="414"/>
      <c r="CH7" s="414"/>
      <c r="CI7" s="414"/>
      <c r="CJ7" s="414"/>
      <c r="CK7" s="414"/>
      <c r="CL7" s="414"/>
      <c r="CM7" s="414"/>
      <c r="CN7" s="414"/>
      <c r="CO7" s="414"/>
      <c r="CP7" s="414"/>
      <c r="CQ7" s="607"/>
      <c r="CR7" s="608">
        <v>2813217</v>
      </c>
      <c r="CS7" s="367"/>
      <c r="CT7" s="367"/>
      <c r="CU7" s="367"/>
      <c r="CV7" s="367"/>
      <c r="CW7" s="367"/>
      <c r="CX7" s="367"/>
      <c r="CY7" s="621"/>
      <c r="CZ7" s="641">
        <v>23.1</v>
      </c>
      <c r="DA7" s="641"/>
      <c r="DB7" s="641"/>
      <c r="DC7" s="641"/>
      <c r="DD7" s="614">
        <v>93462</v>
      </c>
      <c r="DE7" s="367"/>
      <c r="DF7" s="367"/>
      <c r="DG7" s="367"/>
      <c r="DH7" s="367"/>
      <c r="DI7" s="367"/>
      <c r="DJ7" s="367"/>
      <c r="DK7" s="367"/>
      <c r="DL7" s="367"/>
      <c r="DM7" s="367"/>
      <c r="DN7" s="367"/>
      <c r="DO7" s="367"/>
      <c r="DP7" s="621"/>
      <c r="DQ7" s="614">
        <v>2227554</v>
      </c>
      <c r="DR7" s="367"/>
      <c r="DS7" s="367"/>
      <c r="DT7" s="367"/>
      <c r="DU7" s="367"/>
      <c r="DV7" s="367"/>
      <c r="DW7" s="367"/>
      <c r="DX7" s="367"/>
      <c r="DY7" s="367"/>
      <c r="DZ7" s="367"/>
      <c r="EA7" s="367"/>
      <c r="EB7" s="367"/>
      <c r="EC7" s="639"/>
    </row>
    <row r="8" spans="2:143" ht="11.25" customHeight="1" x14ac:dyDescent="0.2">
      <c r="B8" s="606" t="s">
        <v>327</v>
      </c>
      <c r="C8" s="414"/>
      <c r="D8" s="414"/>
      <c r="E8" s="414"/>
      <c r="F8" s="414"/>
      <c r="G8" s="414"/>
      <c r="H8" s="414"/>
      <c r="I8" s="414"/>
      <c r="J8" s="414"/>
      <c r="K8" s="414"/>
      <c r="L8" s="414"/>
      <c r="M8" s="414"/>
      <c r="N8" s="414"/>
      <c r="O8" s="414"/>
      <c r="P8" s="414"/>
      <c r="Q8" s="607"/>
      <c r="R8" s="608">
        <v>9388</v>
      </c>
      <c r="S8" s="367"/>
      <c r="T8" s="367"/>
      <c r="U8" s="367"/>
      <c r="V8" s="367"/>
      <c r="W8" s="367"/>
      <c r="X8" s="367"/>
      <c r="Y8" s="621"/>
      <c r="Z8" s="641">
        <v>0.1</v>
      </c>
      <c r="AA8" s="641"/>
      <c r="AB8" s="641"/>
      <c r="AC8" s="641"/>
      <c r="AD8" s="642">
        <v>9388</v>
      </c>
      <c r="AE8" s="642"/>
      <c r="AF8" s="642"/>
      <c r="AG8" s="642"/>
      <c r="AH8" s="642"/>
      <c r="AI8" s="642"/>
      <c r="AJ8" s="642"/>
      <c r="AK8" s="642"/>
      <c r="AL8" s="611">
        <v>0.2</v>
      </c>
      <c r="AM8" s="355"/>
      <c r="AN8" s="355"/>
      <c r="AO8" s="643"/>
      <c r="AP8" s="606" t="s">
        <v>120</v>
      </c>
      <c r="AQ8" s="414"/>
      <c r="AR8" s="414"/>
      <c r="AS8" s="414"/>
      <c r="AT8" s="414"/>
      <c r="AU8" s="414"/>
      <c r="AV8" s="414"/>
      <c r="AW8" s="414"/>
      <c r="AX8" s="414"/>
      <c r="AY8" s="414"/>
      <c r="AZ8" s="414"/>
      <c r="BA8" s="414"/>
      <c r="BB8" s="414"/>
      <c r="BC8" s="414"/>
      <c r="BD8" s="414"/>
      <c r="BE8" s="414"/>
      <c r="BF8" s="607"/>
      <c r="BG8" s="608">
        <v>22423</v>
      </c>
      <c r="BH8" s="367"/>
      <c r="BI8" s="367"/>
      <c r="BJ8" s="367"/>
      <c r="BK8" s="367"/>
      <c r="BL8" s="367"/>
      <c r="BM8" s="367"/>
      <c r="BN8" s="621"/>
      <c r="BO8" s="641">
        <v>1.4</v>
      </c>
      <c r="BP8" s="641"/>
      <c r="BQ8" s="641"/>
      <c r="BR8" s="641"/>
      <c r="BS8" s="642" t="s">
        <v>197</v>
      </c>
      <c r="BT8" s="642"/>
      <c r="BU8" s="642"/>
      <c r="BV8" s="642"/>
      <c r="BW8" s="642"/>
      <c r="BX8" s="642"/>
      <c r="BY8" s="642"/>
      <c r="BZ8" s="642"/>
      <c r="CA8" s="642"/>
      <c r="CB8" s="662"/>
      <c r="CD8" s="606" t="s">
        <v>329</v>
      </c>
      <c r="CE8" s="414"/>
      <c r="CF8" s="414"/>
      <c r="CG8" s="414"/>
      <c r="CH8" s="414"/>
      <c r="CI8" s="414"/>
      <c r="CJ8" s="414"/>
      <c r="CK8" s="414"/>
      <c r="CL8" s="414"/>
      <c r="CM8" s="414"/>
      <c r="CN8" s="414"/>
      <c r="CO8" s="414"/>
      <c r="CP8" s="414"/>
      <c r="CQ8" s="607"/>
      <c r="CR8" s="608">
        <v>2315191</v>
      </c>
      <c r="CS8" s="367"/>
      <c r="CT8" s="367"/>
      <c r="CU8" s="367"/>
      <c r="CV8" s="367"/>
      <c r="CW8" s="367"/>
      <c r="CX8" s="367"/>
      <c r="CY8" s="621"/>
      <c r="CZ8" s="641">
        <v>19</v>
      </c>
      <c r="DA8" s="641"/>
      <c r="DB8" s="641"/>
      <c r="DC8" s="641"/>
      <c r="DD8" s="614">
        <v>43350</v>
      </c>
      <c r="DE8" s="367"/>
      <c r="DF8" s="367"/>
      <c r="DG8" s="367"/>
      <c r="DH8" s="367"/>
      <c r="DI8" s="367"/>
      <c r="DJ8" s="367"/>
      <c r="DK8" s="367"/>
      <c r="DL8" s="367"/>
      <c r="DM8" s="367"/>
      <c r="DN8" s="367"/>
      <c r="DO8" s="367"/>
      <c r="DP8" s="621"/>
      <c r="DQ8" s="614">
        <v>1594468</v>
      </c>
      <c r="DR8" s="367"/>
      <c r="DS8" s="367"/>
      <c r="DT8" s="367"/>
      <c r="DU8" s="367"/>
      <c r="DV8" s="367"/>
      <c r="DW8" s="367"/>
      <c r="DX8" s="367"/>
      <c r="DY8" s="367"/>
      <c r="DZ8" s="367"/>
      <c r="EA8" s="367"/>
      <c r="EB8" s="367"/>
      <c r="EC8" s="639"/>
    </row>
    <row r="9" spans="2:143" ht="11.25" customHeight="1" x14ac:dyDescent="0.2">
      <c r="B9" s="606" t="s">
        <v>330</v>
      </c>
      <c r="C9" s="414"/>
      <c r="D9" s="414"/>
      <c r="E9" s="414"/>
      <c r="F9" s="414"/>
      <c r="G9" s="414"/>
      <c r="H9" s="414"/>
      <c r="I9" s="414"/>
      <c r="J9" s="414"/>
      <c r="K9" s="414"/>
      <c r="L9" s="414"/>
      <c r="M9" s="414"/>
      <c r="N9" s="414"/>
      <c r="O9" s="414"/>
      <c r="P9" s="414"/>
      <c r="Q9" s="607"/>
      <c r="R9" s="608">
        <v>14235</v>
      </c>
      <c r="S9" s="367"/>
      <c r="T9" s="367"/>
      <c r="U9" s="367"/>
      <c r="V9" s="367"/>
      <c r="W9" s="367"/>
      <c r="X9" s="367"/>
      <c r="Y9" s="621"/>
      <c r="Z9" s="641">
        <v>0.1</v>
      </c>
      <c r="AA9" s="641"/>
      <c r="AB9" s="641"/>
      <c r="AC9" s="641"/>
      <c r="AD9" s="642">
        <v>14235</v>
      </c>
      <c r="AE9" s="642"/>
      <c r="AF9" s="642"/>
      <c r="AG9" s="642"/>
      <c r="AH9" s="642"/>
      <c r="AI9" s="642"/>
      <c r="AJ9" s="642"/>
      <c r="AK9" s="642"/>
      <c r="AL9" s="611">
        <v>0.3</v>
      </c>
      <c r="AM9" s="355"/>
      <c r="AN9" s="355"/>
      <c r="AO9" s="643"/>
      <c r="AP9" s="606" t="s">
        <v>332</v>
      </c>
      <c r="AQ9" s="414"/>
      <c r="AR9" s="414"/>
      <c r="AS9" s="414"/>
      <c r="AT9" s="414"/>
      <c r="AU9" s="414"/>
      <c r="AV9" s="414"/>
      <c r="AW9" s="414"/>
      <c r="AX9" s="414"/>
      <c r="AY9" s="414"/>
      <c r="AZ9" s="414"/>
      <c r="BA9" s="414"/>
      <c r="BB9" s="414"/>
      <c r="BC9" s="414"/>
      <c r="BD9" s="414"/>
      <c r="BE9" s="414"/>
      <c r="BF9" s="607"/>
      <c r="BG9" s="608">
        <v>455161</v>
      </c>
      <c r="BH9" s="367"/>
      <c r="BI9" s="367"/>
      <c r="BJ9" s="367"/>
      <c r="BK9" s="367"/>
      <c r="BL9" s="367"/>
      <c r="BM9" s="367"/>
      <c r="BN9" s="621"/>
      <c r="BO9" s="641">
        <v>27.5</v>
      </c>
      <c r="BP9" s="641"/>
      <c r="BQ9" s="641"/>
      <c r="BR9" s="641"/>
      <c r="BS9" s="642" t="s">
        <v>197</v>
      </c>
      <c r="BT9" s="642"/>
      <c r="BU9" s="642"/>
      <c r="BV9" s="642"/>
      <c r="BW9" s="642"/>
      <c r="BX9" s="642"/>
      <c r="BY9" s="642"/>
      <c r="BZ9" s="642"/>
      <c r="CA9" s="642"/>
      <c r="CB9" s="662"/>
      <c r="CD9" s="606" t="s">
        <v>334</v>
      </c>
      <c r="CE9" s="414"/>
      <c r="CF9" s="414"/>
      <c r="CG9" s="414"/>
      <c r="CH9" s="414"/>
      <c r="CI9" s="414"/>
      <c r="CJ9" s="414"/>
      <c r="CK9" s="414"/>
      <c r="CL9" s="414"/>
      <c r="CM9" s="414"/>
      <c r="CN9" s="414"/>
      <c r="CO9" s="414"/>
      <c r="CP9" s="414"/>
      <c r="CQ9" s="607"/>
      <c r="CR9" s="608">
        <v>1890428</v>
      </c>
      <c r="CS9" s="367"/>
      <c r="CT9" s="367"/>
      <c r="CU9" s="367"/>
      <c r="CV9" s="367"/>
      <c r="CW9" s="367"/>
      <c r="CX9" s="367"/>
      <c r="CY9" s="621"/>
      <c r="CZ9" s="641">
        <v>15.5</v>
      </c>
      <c r="DA9" s="641"/>
      <c r="DB9" s="641"/>
      <c r="DC9" s="641"/>
      <c r="DD9" s="614">
        <v>348134</v>
      </c>
      <c r="DE9" s="367"/>
      <c r="DF9" s="367"/>
      <c r="DG9" s="367"/>
      <c r="DH9" s="367"/>
      <c r="DI9" s="367"/>
      <c r="DJ9" s="367"/>
      <c r="DK9" s="367"/>
      <c r="DL9" s="367"/>
      <c r="DM9" s="367"/>
      <c r="DN9" s="367"/>
      <c r="DO9" s="367"/>
      <c r="DP9" s="621"/>
      <c r="DQ9" s="614">
        <v>970074</v>
      </c>
      <c r="DR9" s="367"/>
      <c r="DS9" s="367"/>
      <c r="DT9" s="367"/>
      <c r="DU9" s="367"/>
      <c r="DV9" s="367"/>
      <c r="DW9" s="367"/>
      <c r="DX9" s="367"/>
      <c r="DY9" s="367"/>
      <c r="DZ9" s="367"/>
      <c r="EA9" s="367"/>
      <c r="EB9" s="367"/>
      <c r="EC9" s="639"/>
    </row>
    <row r="10" spans="2:143" ht="11.25" customHeight="1" x14ac:dyDescent="0.2">
      <c r="B10" s="606" t="s">
        <v>126</v>
      </c>
      <c r="C10" s="414"/>
      <c r="D10" s="414"/>
      <c r="E10" s="414"/>
      <c r="F10" s="414"/>
      <c r="G10" s="414"/>
      <c r="H10" s="414"/>
      <c r="I10" s="414"/>
      <c r="J10" s="414"/>
      <c r="K10" s="414"/>
      <c r="L10" s="414"/>
      <c r="M10" s="414"/>
      <c r="N10" s="414"/>
      <c r="O10" s="414"/>
      <c r="P10" s="414"/>
      <c r="Q10" s="607"/>
      <c r="R10" s="608" t="s">
        <v>197</v>
      </c>
      <c r="S10" s="367"/>
      <c r="T10" s="367"/>
      <c r="U10" s="367"/>
      <c r="V10" s="367"/>
      <c r="W10" s="367"/>
      <c r="X10" s="367"/>
      <c r="Y10" s="621"/>
      <c r="Z10" s="641" t="s">
        <v>197</v>
      </c>
      <c r="AA10" s="641"/>
      <c r="AB10" s="641"/>
      <c r="AC10" s="641"/>
      <c r="AD10" s="642" t="s">
        <v>197</v>
      </c>
      <c r="AE10" s="642"/>
      <c r="AF10" s="642"/>
      <c r="AG10" s="642"/>
      <c r="AH10" s="642"/>
      <c r="AI10" s="642"/>
      <c r="AJ10" s="642"/>
      <c r="AK10" s="642"/>
      <c r="AL10" s="611" t="s">
        <v>197</v>
      </c>
      <c r="AM10" s="355"/>
      <c r="AN10" s="355"/>
      <c r="AO10" s="643"/>
      <c r="AP10" s="606" t="s">
        <v>187</v>
      </c>
      <c r="AQ10" s="414"/>
      <c r="AR10" s="414"/>
      <c r="AS10" s="414"/>
      <c r="AT10" s="414"/>
      <c r="AU10" s="414"/>
      <c r="AV10" s="414"/>
      <c r="AW10" s="414"/>
      <c r="AX10" s="414"/>
      <c r="AY10" s="414"/>
      <c r="AZ10" s="414"/>
      <c r="BA10" s="414"/>
      <c r="BB10" s="414"/>
      <c r="BC10" s="414"/>
      <c r="BD10" s="414"/>
      <c r="BE10" s="414"/>
      <c r="BF10" s="607"/>
      <c r="BG10" s="608">
        <v>34338</v>
      </c>
      <c r="BH10" s="367"/>
      <c r="BI10" s="367"/>
      <c r="BJ10" s="367"/>
      <c r="BK10" s="367"/>
      <c r="BL10" s="367"/>
      <c r="BM10" s="367"/>
      <c r="BN10" s="621"/>
      <c r="BO10" s="641">
        <v>2.1</v>
      </c>
      <c r="BP10" s="641"/>
      <c r="BQ10" s="641"/>
      <c r="BR10" s="641"/>
      <c r="BS10" s="642" t="s">
        <v>197</v>
      </c>
      <c r="BT10" s="642"/>
      <c r="BU10" s="642"/>
      <c r="BV10" s="642"/>
      <c r="BW10" s="642"/>
      <c r="BX10" s="642"/>
      <c r="BY10" s="642"/>
      <c r="BZ10" s="642"/>
      <c r="CA10" s="642"/>
      <c r="CB10" s="662"/>
      <c r="CD10" s="606" t="s">
        <v>223</v>
      </c>
      <c r="CE10" s="414"/>
      <c r="CF10" s="414"/>
      <c r="CG10" s="414"/>
      <c r="CH10" s="414"/>
      <c r="CI10" s="414"/>
      <c r="CJ10" s="414"/>
      <c r="CK10" s="414"/>
      <c r="CL10" s="414"/>
      <c r="CM10" s="414"/>
      <c r="CN10" s="414"/>
      <c r="CO10" s="414"/>
      <c r="CP10" s="414"/>
      <c r="CQ10" s="607"/>
      <c r="CR10" s="608">
        <v>9772</v>
      </c>
      <c r="CS10" s="367"/>
      <c r="CT10" s="367"/>
      <c r="CU10" s="367"/>
      <c r="CV10" s="367"/>
      <c r="CW10" s="367"/>
      <c r="CX10" s="367"/>
      <c r="CY10" s="621"/>
      <c r="CZ10" s="641">
        <v>0.1</v>
      </c>
      <c r="DA10" s="641"/>
      <c r="DB10" s="641"/>
      <c r="DC10" s="641"/>
      <c r="DD10" s="614" t="s">
        <v>197</v>
      </c>
      <c r="DE10" s="367"/>
      <c r="DF10" s="367"/>
      <c r="DG10" s="367"/>
      <c r="DH10" s="367"/>
      <c r="DI10" s="367"/>
      <c r="DJ10" s="367"/>
      <c r="DK10" s="367"/>
      <c r="DL10" s="367"/>
      <c r="DM10" s="367"/>
      <c r="DN10" s="367"/>
      <c r="DO10" s="367"/>
      <c r="DP10" s="621"/>
      <c r="DQ10" s="614">
        <v>9772</v>
      </c>
      <c r="DR10" s="367"/>
      <c r="DS10" s="367"/>
      <c r="DT10" s="367"/>
      <c r="DU10" s="367"/>
      <c r="DV10" s="367"/>
      <c r="DW10" s="367"/>
      <c r="DX10" s="367"/>
      <c r="DY10" s="367"/>
      <c r="DZ10" s="367"/>
      <c r="EA10" s="367"/>
      <c r="EB10" s="367"/>
      <c r="EC10" s="639"/>
    </row>
    <row r="11" spans="2:143" ht="11.25" customHeight="1" x14ac:dyDescent="0.2">
      <c r="B11" s="606" t="s">
        <v>105</v>
      </c>
      <c r="C11" s="414"/>
      <c r="D11" s="414"/>
      <c r="E11" s="414"/>
      <c r="F11" s="414"/>
      <c r="G11" s="414"/>
      <c r="H11" s="414"/>
      <c r="I11" s="414"/>
      <c r="J11" s="414"/>
      <c r="K11" s="414"/>
      <c r="L11" s="414"/>
      <c r="M11" s="414"/>
      <c r="N11" s="414"/>
      <c r="O11" s="414"/>
      <c r="P11" s="414"/>
      <c r="Q11" s="607"/>
      <c r="R11" s="608">
        <v>306391</v>
      </c>
      <c r="S11" s="367"/>
      <c r="T11" s="367"/>
      <c r="U11" s="367"/>
      <c r="V11" s="367"/>
      <c r="W11" s="367"/>
      <c r="X11" s="367"/>
      <c r="Y11" s="621"/>
      <c r="Z11" s="611">
        <v>2.2999999999999998</v>
      </c>
      <c r="AA11" s="355"/>
      <c r="AB11" s="355"/>
      <c r="AC11" s="622"/>
      <c r="AD11" s="614">
        <v>306391</v>
      </c>
      <c r="AE11" s="367"/>
      <c r="AF11" s="367"/>
      <c r="AG11" s="367"/>
      <c r="AH11" s="367"/>
      <c r="AI11" s="367"/>
      <c r="AJ11" s="367"/>
      <c r="AK11" s="621"/>
      <c r="AL11" s="611">
        <v>5.5</v>
      </c>
      <c r="AM11" s="355"/>
      <c r="AN11" s="355"/>
      <c r="AO11" s="643"/>
      <c r="AP11" s="606" t="s">
        <v>336</v>
      </c>
      <c r="AQ11" s="414"/>
      <c r="AR11" s="414"/>
      <c r="AS11" s="414"/>
      <c r="AT11" s="414"/>
      <c r="AU11" s="414"/>
      <c r="AV11" s="414"/>
      <c r="AW11" s="414"/>
      <c r="AX11" s="414"/>
      <c r="AY11" s="414"/>
      <c r="AZ11" s="414"/>
      <c r="BA11" s="414"/>
      <c r="BB11" s="414"/>
      <c r="BC11" s="414"/>
      <c r="BD11" s="414"/>
      <c r="BE11" s="414"/>
      <c r="BF11" s="607"/>
      <c r="BG11" s="608">
        <v>124573</v>
      </c>
      <c r="BH11" s="367"/>
      <c r="BI11" s="367"/>
      <c r="BJ11" s="367"/>
      <c r="BK11" s="367"/>
      <c r="BL11" s="367"/>
      <c r="BM11" s="367"/>
      <c r="BN11" s="621"/>
      <c r="BO11" s="641">
        <v>7.5</v>
      </c>
      <c r="BP11" s="641"/>
      <c r="BQ11" s="641"/>
      <c r="BR11" s="641"/>
      <c r="BS11" s="642">
        <v>35631</v>
      </c>
      <c r="BT11" s="642"/>
      <c r="BU11" s="642"/>
      <c r="BV11" s="642"/>
      <c r="BW11" s="642"/>
      <c r="BX11" s="642"/>
      <c r="BY11" s="642"/>
      <c r="BZ11" s="642"/>
      <c r="CA11" s="642"/>
      <c r="CB11" s="662"/>
      <c r="CD11" s="606" t="s">
        <v>339</v>
      </c>
      <c r="CE11" s="414"/>
      <c r="CF11" s="414"/>
      <c r="CG11" s="414"/>
      <c r="CH11" s="414"/>
      <c r="CI11" s="414"/>
      <c r="CJ11" s="414"/>
      <c r="CK11" s="414"/>
      <c r="CL11" s="414"/>
      <c r="CM11" s="414"/>
      <c r="CN11" s="414"/>
      <c r="CO11" s="414"/>
      <c r="CP11" s="414"/>
      <c r="CQ11" s="607"/>
      <c r="CR11" s="608">
        <v>344468</v>
      </c>
      <c r="CS11" s="367"/>
      <c r="CT11" s="367"/>
      <c r="CU11" s="367"/>
      <c r="CV11" s="367"/>
      <c r="CW11" s="367"/>
      <c r="CX11" s="367"/>
      <c r="CY11" s="621"/>
      <c r="CZ11" s="641">
        <v>2.8</v>
      </c>
      <c r="DA11" s="641"/>
      <c r="DB11" s="641"/>
      <c r="DC11" s="641"/>
      <c r="DD11" s="614">
        <v>34918</v>
      </c>
      <c r="DE11" s="367"/>
      <c r="DF11" s="367"/>
      <c r="DG11" s="367"/>
      <c r="DH11" s="367"/>
      <c r="DI11" s="367"/>
      <c r="DJ11" s="367"/>
      <c r="DK11" s="367"/>
      <c r="DL11" s="367"/>
      <c r="DM11" s="367"/>
      <c r="DN11" s="367"/>
      <c r="DO11" s="367"/>
      <c r="DP11" s="621"/>
      <c r="DQ11" s="614">
        <v>216798</v>
      </c>
      <c r="DR11" s="367"/>
      <c r="DS11" s="367"/>
      <c r="DT11" s="367"/>
      <c r="DU11" s="367"/>
      <c r="DV11" s="367"/>
      <c r="DW11" s="367"/>
      <c r="DX11" s="367"/>
      <c r="DY11" s="367"/>
      <c r="DZ11" s="367"/>
      <c r="EA11" s="367"/>
      <c r="EB11" s="367"/>
      <c r="EC11" s="639"/>
    </row>
    <row r="12" spans="2:143" ht="11.25" customHeight="1" x14ac:dyDescent="0.2">
      <c r="B12" s="606" t="s">
        <v>144</v>
      </c>
      <c r="C12" s="414"/>
      <c r="D12" s="414"/>
      <c r="E12" s="414"/>
      <c r="F12" s="414"/>
      <c r="G12" s="414"/>
      <c r="H12" s="414"/>
      <c r="I12" s="414"/>
      <c r="J12" s="414"/>
      <c r="K12" s="414"/>
      <c r="L12" s="414"/>
      <c r="M12" s="414"/>
      <c r="N12" s="414"/>
      <c r="O12" s="414"/>
      <c r="P12" s="414"/>
      <c r="Q12" s="607"/>
      <c r="R12" s="608">
        <v>29385</v>
      </c>
      <c r="S12" s="367"/>
      <c r="T12" s="367"/>
      <c r="U12" s="367"/>
      <c r="V12" s="367"/>
      <c r="W12" s="367"/>
      <c r="X12" s="367"/>
      <c r="Y12" s="621"/>
      <c r="Z12" s="641">
        <v>0.2</v>
      </c>
      <c r="AA12" s="641"/>
      <c r="AB12" s="641"/>
      <c r="AC12" s="641"/>
      <c r="AD12" s="642">
        <v>29385</v>
      </c>
      <c r="AE12" s="642"/>
      <c r="AF12" s="642"/>
      <c r="AG12" s="642"/>
      <c r="AH12" s="642"/>
      <c r="AI12" s="642"/>
      <c r="AJ12" s="642"/>
      <c r="AK12" s="642"/>
      <c r="AL12" s="611">
        <v>0.5</v>
      </c>
      <c r="AM12" s="355"/>
      <c r="AN12" s="355"/>
      <c r="AO12" s="643"/>
      <c r="AP12" s="606" t="s">
        <v>340</v>
      </c>
      <c r="AQ12" s="414"/>
      <c r="AR12" s="414"/>
      <c r="AS12" s="414"/>
      <c r="AT12" s="414"/>
      <c r="AU12" s="414"/>
      <c r="AV12" s="414"/>
      <c r="AW12" s="414"/>
      <c r="AX12" s="414"/>
      <c r="AY12" s="414"/>
      <c r="AZ12" s="414"/>
      <c r="BA12" s="414"/>
      <c r="BB12" s="414"/>
      <c r="BC12" s="414"/>
      <c r="BD12" s="414"/>
      <c r="BE12" s="414"/>
      <c r="BF12" s="607"/>
      <c r="BG12" s="608">
        <v>912977</v>
      </c>
      <c r="BH12" s="367"/>
      <c r="BI12" s="367"/>
      <c r="BJ12" s="367"/>
      <c r="BK12" s="367"/>
      <c r="BL12" s="367"/>
      <c r="BM12" s="367"/>
      <c r="BN12" s="621"/>
      <c r="BO12" s="641">
        <v>55.1</v>
      </c>
      <c r="BP12" s="641"/>
      <c r="BQ12" s="641"/>
      <c r="BR12" s="641"/>
      <c r="BS12" s="642" t="s">
        <v>197</v>
      </c>
      <c r="BT12" s="642"/>
      <c r="BU12" s="642"/>
      <c r="BV12" s="642"/>
      <c r="BW12" s="642"/>
      <c r="BX12" s="642"/>
      <c r="BY12" s="642"/>
      <c r="BZ12" s="642"/>
      <c r="CA12" s="642"/>
      <c r="CB12" s="662"/>
      <c r="CD12" s="606" t="s">
        <v>91</v>
      </c>
      <c r="CE12" s="414"/>
      <c r="CF12" s="414"/>
      <c r="CG12" s="414"/>
      <c r="CH12" s="414"/>
      <c r="CI12" s="414"/>
      <c r="CJ12" s="414"/>
      <c r="CK12" s="414"/>
      <c r="CL12" s="414"/>
      <c r="CM12" s="414"/>
      <c r="CN12" s="414"/>
      <c r="CO12" s="414"/>
      <c r="CP12" s="414"/>
      <c r="CQ12" s="607"/>
      <c r="CR12" s="608">
        <v>141791</v>
      </c>
      <c r="CS12" s="367"/>
      <c r="CT12" s="367"/>
      <c r="CU12" s="367"/>
      <c r="CV12" s="367"/>
      <c r="CW12" s="367"/>
      <c r="CX12" s="367"/>
      <c r="CY12" s="621"/>
      <c r="CZ12" s="641">
        <v>1.2</v>
      </c>
      <c r="DA12" s="641"/>
      <c r="DB12" s="641"/>
      <c r="DC12" s="641"/>
      <c r="DD12" s="614">
        <v>8990</v>
      </c>
      <c r="DE12" s="367"/>
      <c r="DF12" s="367"/>
      <c r="DG12" s="367"/>
      <c r="DH12" s="367"/>
      <c r="DI12" s="367"/>
      <c r="DJ12" s="367"/>
      <c r="DK12" s="367"/>
      <c r="DL12" s="367"/>
      <c r="DM12" s="367"/>
      <c r="DN12" s="367"/>
      <c r="DO12" s="367"/>
      <c r="DP12" s="621"/>
      <c r="DQ12" s="614">
        <v>115694</v>
      </c>
      <c r="DR12" s="367"/>
      <c r="DS12" s="367"/>
      <c r="DT12" s="367"/>
      <c r="DU12" s="367"/>
      <c r="DV12" s="367"/>
      <c r="DW12" s="367"/>
      <c r="DX12" s="367"/>
      <c r="DY12" s="367"/>
      <c r="DZ12" s="367"/>
      <c r="EA12" s="367"/>
      <c r="EB12" s="367"/>
      <c r="EC12" s="639"/>
    </row>
    <row r="13" spans="2:143" ht="11.25" customHeight="1" x14ac:dyDescent="0.2">
      <c r="B13" s="606" t="s">
        <v>341</v>
      </c>
      <c r="C13" s="414"/>
      <c r="D13" s="414"/>
      <c r="E13" s="414"/>
      <c r="F13" s="414"/>
      <c r="G13" s="414"/>
      <c r="H13" s="414"/>
      <c r="I13" s="414"/>
      <c r="J13" s="414"/>
      <c r="K13" s="414"/>
      <c r="L13" s="414"/>
      <c r="M13" s="414"/>
      <c r="N13" s="414"/>
      <c r="O13" s="414"/>
      <c r="P13" s="414"/>
      <c r="Q13" s="607"/>
      <c r="R13" s="608" t="s">
        <v>197</v>
      </c>
      <c r="S13" s="367"/>
      <c r="T13" s="367"/>
      <c r="U13" s="367"/>
      <c r="V13" s="367"/>
      <c r="W13" s="367"/>
      <c r="X13" s="367"/>
      <c r="Y13" s="621"/>
      <c r="Z13" s="641" t="s">
        <v>197</v>
      </c>
      <c r="AA13" s="641"/>
      <c r="AB13" s="641"/>
      <c r="AC13" s="641"/>
      <c r="AD13" s="642" t="s">
        <v>197</v>
      </c>
      <c r="AE13" s="642"/>
      <c r="AF13" s="642"/>
      <c r="AG13" s="642"/>
      <c r="AH13" s="642"/>
      <c r="AI13" s="642"/>
      <c r="AJ13" s="642"/>
      <c r="AK13" s="642"/>
      <c r="AL13" s="611" t="s">
        <v>197</v>
      </c>
      <c r="AM13" s="355"/>
      <c r="AN13" s="355"/>
      <c r="AO13" s="643"/>
      <c r="AP13" s="606" t="s">
        <v>343</v>
      </c>
      <c r="AQ13" s="414"/>
      <c r="AR13" s="414"/>
      <c r="AS13" s="414"/>
      <c r="AT13" s="414"/>
      <c r="AU13" s="414"/>
      <c r="AV13" s="414"/>
      <c r="AW13" s="414"/>
      <c r="AX13" s="414"/>
      <c r="AY13" s="414"/>
      <c r="AZ13" s="414"/>
      <c r="BA13" s="414"/>
      <c r="BB13" s="414"/>
      <c r="BC13" s="414"/>
      <c r="BD13" s="414"/>
      <c r="BE13" s="414"/>
      <c r="BF13" s="607"/>
      <c r="BG13" s="608">
        <v>912944</v>
      </c>
      <c r="BH13" s="367"/>
      <c r="BI13" s="367"/>
      <c r="BJ13" s="367"/>
      <c r="BK13" s="367"/>
      <c r="BL13" s="367"/>
      <c r="BM13" s="367"/>
      <c r="BN13" s="621"/>
      <c r="BO13" s="641">
        <v>55.1</v>
      </c>
      <c r="BP13" s="641"/>
      <c r="BQ13" s="641"/>
      <c r="BR13" s="641"/>
      <c r="BS13" s="642" t="s">
        <v>197</v>
      </c>
      <c r="BT13" s="642"/>
      <c r="BU13" s="642"/>
      <c r="BV13" s="642"/>
      <c r="BW13" s="642"/>
      <c r="BX13" s="642"/>
      <c r="BY13" s="642"/>
      <c r="BZ13" s="642"/>
      <c r="CA13" s="642"/>
      <c r="CB13" s="662"/>
      <c r="CD13" s="606" t="s">
        <v>345</v>
      </c>
      <c r="CE13" s="414"/>
      <c r="CF13" s="414"/>
      <c r="CG13" s="414"/>
      <c r="CH13" s="414"/>
      <c r="CI13" s="414"/>
      <c r="CJ13" s="414"/>
      <c r="CK13" s="414"/>
      <c r="CL13" s="414"/>
      <c r="CM13" s="414"/>
      <c r="CN13" s="414"/>
      <c r="CO13" s="414"/>
      <c r="CP13" s="414"/>
      <c r="CQ13" s="607"/>
      <c r="CR13" s="608">
        <v>1023181</v>
      </c>
      <c r="CS13" s="367"/>
      <c r="CT13" s="367"/>
      <c r="CU13" s="367"/>
      <c r="CV13" s="367"/>
      <c r="CW13" s="367"/>
      <c r="CX13" s="367"/>
      <c r="CY13" s="621"/>
      <c r="CZ13" s="641">
        <v>8.4</v>
      </c>
      <c r="DA13" s="641"/>
      <c r="DB13" s="641"/>
      <c r="DC13" s="641"/>
      <c r="DD13" s="614">
        <v>419344</v>
      </c>
      <c r="DE13" s="367"/>
      <c r="DF13" s="367"/>
      <c r="DG13" s="367"/>
      <c r="DH13" s="367"/>
      <c r="DI13" s="367"/>
      <c r="DJ13" s="367"/>
      <c r="DK13" s="367"/>
      <c r="DL13" s="367"/>
      <c r="DM13" s="367"/>
      <c r="DN13" s="367"/>
      <c r="DO13" s="367"/>
      <c r="DP13" s="621"/>
      <c r="DQ13" s="614">
        <v>479025</v>
      </c>
      <c r="DR13" s="367"/>
      <c r="DS13" s="367"/>
      <c r="DT13" s="367"/>
      <c r="DU13" s="367"/>
      <c r="DV13" s="367"/>
      <c r="DW13" s="367"/>
      <c r="DX13" s="367"/>
      <c r="DY13" s="367"/>
      <c r="DZ13" s="367"/>
      <c r="EA13" s="367"/>
      <c r="EB13" s="367"/>
      <c r="EC13" s="639"/>
    </row>
    <row r="14" spans="2:143" ht="11.25" customHeight="1" x14ac:dyDescent="0.2">
      <c r="B14" s="606" t="s">
        <v>315</v>
      </c>
      <c r="C14" s="414"/>
      <c r="D14" s="414"/>
      <c r="E14" s="414"/>
      <c r="F14" s="414"/>
      <c r="G14" s="414"/>
      <c r="H14" s="414"/>
      <c r="I14" s="414"/>
      <c r="J14" s="414"/>
      <c r="K14" s="414"/>
      <c r="L14" s="414"/>
      <c r="M14" s="414"/>
      <c r="N14" s="414"/>
      <c r="O14" s="414"/>
      <c r="P14" s="414"/>
      <c r="Q14" s="607"/>
      <c r="R14" s="608" t="s">
        <v>197</v>
      </c>
      <c r="S14" s="367"/>
      <c r="T14" s="367"/>
      <c r="U14" s="367"/>
      <c r="V14" s="367"/>
      <c r="W14" s="367"/>
      <c r="X14" s="367"/>
      <c r="Y14" s="621"/>
      <c r="Z14" s="641" t="s">
        <v>197</v>
      </c>
      <c r="AA14" s="641"/>
      <c r="AB14" s="641"/>
      <c r="AC14" s="641"/>
      <c r="AD14" s="642" t="s">
        <v>197</v>
      </c>
      <c r="AE14" s="642"/>
      <c r="AF14" s="642"/>
      <c r="AG14" s="642"/>
      <c r="AH14" s="642"/>
      <c r="AI14" s="642"/>
      <c r="AJ14" s="642"/>
      <c r="AK14" s="642"/>
      <c r="AL14" s="611" t="s">
        <v>197</v>
      </c>
      <c r="AM14" s="355"/>
      <c r="AN14" s="355"/>
      <c r="AO14" s="643"/>
      <c r="AP14" s="606" t="s">
        <v>214</v>
      </c>
      <c r="AQ14" s="414"/>
      <c r="AR14" s="414"/>
      <c r="AS14" s="414"/>
      <c r="AT14" s="414"/>
      <c r="AU14" s="414"/>
      <c r="AV14" s="414"/>
      <c r="AW14" s="414"/>
      <c r="AX14" s="414"/>
      <c r="AY14" s="414"/>
      <c r="AZ14" s="414"/>
      <c r="BA14" s="414"/>
      <c r="BB14" s="414"/>
      <c r="BC14" s="414"/>
      <c r="BD14" s="414"/>
      <c r="BE14" s="414"/>
      <c r="BF14" s="607"/>
      <c r="BG14" s="608">
        <v>46690</v>
      </c>
      <c r="BH14" s="367"/>
      <c r="BI14" s="367"/>
      <c r="BJ14" s="367"/>
      <c r="BK14" s="367"/>
      <c r="BL14" s="367"/>
      <c r="BM14" s="367"/>
      <c r="BN14" s="621"/>
      <c r="BO14" s="641">
        <v>2.8</v>
      </c>
      <c r="BP14" s="641"/>
      <c r="BQ14" s="641"/>
      <c r="BR14" s="641"/>
      <c r="BS14" s="642" t="s">
        <v>197</v>
      </c>
      <c r="BT14" s="642"/>
      <c r="BU14" s="642"/>
      <c r="BV14" s="642"/>
      <c r="BW14" s="642"/>
      <c r="BX14" s="642"/>
      <c r="BY14" s="642"/>
      <c r="BZ14" s="642"/>
      <c r="CA14" s="642"/>
      <c r="CB14" s="662"/>
      <c r="CD14" s="606" t="s">
        <v>67</v>
      </c>
      <c r="CE14" s="414"/>
      <c r="CF14" s="414"/>
      <c r="CG14" s="414"/>
      <c r="CH14" s="414"/>
      <c r="CI14" s="414"/>
      <c r="CJ14" s="414"/>
      <c r="CK14" s="414"/>
      <c r="CL14" s="414"/>
      <c r="CM14" s="414"/>
      <c r="CN14" s="414"/>
      <c r="CO14" s="414"/>
      <c r="CP14" s="414"/>
      <c r="CQ14" s="607"/>
      <c r="CR14" s="608">
        <v>302442</v>
      </c>
      <c r="CS14" s="367"/>
      <c r="CT14" s="367"/>
      <c r="CU14" s="367"/>
      <c r="CV14" s="367"/>
      <c r="CW14" s="367"/>
      <c r="CX14" s="367"/>
      <c r="CY14" s="621"/>
      <c r="CZ14" s="641">
        <v>2.5</v>
      </c>
      <c r="DA14" s="641"/>
      <c r="DB14" s="641"/>
      <c r="DC14" s="641"/>
      <c r="DD14" s="614">
        <v>4191</v>
      </c>
      <c r="DE14" s="367"/>
      <c r="DF14" s="367"/>
      <c r="DG14" s="367"/>
      <c r="DH14" s="367"/>
      <c r="DI14" s="367"/>
      <c r="DJ14" s="367"/>
      <c r="DK14" s="367"/>
      <c r="DL14" s="367"/>
      <c r="DM14" s="367"/>
      <c r="DN14" s="367"/>
      <c r="DO14" s="367"/>
      <c r="DP14" s="621"/>
      <c r="DQ14" s="614">
        <v>291159</v>
      </c>
      <c r="DR14" s="367"/>
      <c r="DS14" s="367"/>
      <c r="DT14" s="367"/>
      <c r="DU14" s="367"/>
      <c r="DV14" s="367"/>
      <c r="DW14" s="367"/>
      <c r="DX14" s="367"/>
      <c r="DY14" s="367"/>
      <c r="DZ14" s="367"/>
      <c r="EA14" s="367"/>
      <c r="EB14" s="367"/>
      <c r="EC14" s="639"/>
    </row>
    <row r="15" spans="2:143" ht="11.25" customHeight="1" x14ac:dyDescent="0.2">
      <c r="B15" s="606" t="s">
        <v>346</v>
      </c>
      <c r="C15" s="414"/>
      <c r="D15" s="414"/>
      <c r="E15" s="414"/>
      <c r="F15" s="414"/>
      <c r="G15" s="414"/>
      <c r="H15" s="414"/>
      <c r="I15" s="414"/>
      <c r="J15" s="414"/>
      <c r="K15" s="414"/>
      <c r="L15" s="414"/>
      <c r="M15" s="414"/>
      <c r="N15" s="414"/>
      <c r="O15" s="414"/>
      <c r="P15" s="414"/>
      <c r="Q15" s="607"/>
      <c r="R15" s="608">
        <v>11444</v>
      </c>
      <c r="S15" s="367"/>
      <c r="T15" s="367"/>
      <c r="U15" s="367"/>
      <c r="V15" s="367"/>
      <c r="W15" s="367"/>
      <c r="X15" s="367"/>
      <c r="Y15" s="621"/>
      <c r="Z15" s="641">
        <v>0.1</v>
      </c>
      <c r="AA15" s="641"/>
      <c r="AB15" s="641"/>
      <c r="AC15" s="641"/>
      <c r="AD15" s="642">
        <v>11444</v>
      </c>
      <c r="AE15" s="642"/>
      <c r="AF15" s="642"/>
      <c r="AG15" s="642"/>
      <c r="AH15" s="642"/>
      <c r="AI15" s="642"/>
      <c r="AJ15" s="642"/>
      <c r="AK15" s="642"/>
      <c r="AL15" s="611">
        <v>0.2</v>
      </c>
      <c r="AM15" s="355"/>
      <c r="AN15" s="355"/>
      <c r="AO15" s="643"/>
      <c r="AP15" s="606" t="s">
        <v>347</v>
      </c>
      <c r="AQ15" s="414"/>
      <c r="AR15" s="414"/>
      <c r="AS15" s="414"/>
      <c r="AT15" s="414"/>
      <c r="AU15" s="414"/>
      <c r="AV15" s="414"/>
      <c r="AW15" s="414"/>
      <c r="AX15" s="414"/>
      <c r="AY15" s="414"/>
      <c r="AZ15" s="414"/>
      <c r="BA15" s="414"/>
      <c r="BB15" s="414"/>
      <c r="BC15" s="414"/>
      <c r="BD15" s="414"/>
      <c r="BE15" s="414"/>
      <c r="BF15" s="607"/>
      <c r="BG15" s="608">
        <v>57692</v>
      </c>
      <c r="BH15" s="367"/>
      <c r="BI15" s="367"/>
      <c r="BJ15" s="367"/>
      <c r="BK15" s="367"/>
      <c r="BL15" s="367"/>
      <c r="BM15" s="367"/>
      <c r="BN15" s="621"/>
      <c r="BO15" s="641">
        <v>3.5</v>
      </c>
      <c r="BP15" s="641"/>
      <c r="BQ15" s="641"/>
      <c r="BR15" s="641"/>
      <c r="BS15" s="642" t="s">
        <v>197</v>
      </c>
      <c r="BT15" s="642"/>
      <c r="BU15" s="642"/>
      <c r="BV15" s="642"/>
      <c r="BW15" s="642"/>
      <c r="BX15" s="642"/>
      <c r="BY15" s="642"/>
      <c r="BZ15" s="642"/>
      <c r="CA15" s="642"/>
      <c r="CB15" s="662"/>
      <c r="CD15" s="606" t="s">
        <v>348</v>
      </c>
      <c r="CE15" s="414"/>
      <c r="CF15" s="414"/>
      <c r="CG15" s="414"/>
      <c r="CH15" s="414"/>
      <c r="CI15" s="414"/>
      <c r="CJ15" s="414"/>
      <c r="CK15" s="414"/>
      <c r="CL15" s="414"/>
      <c r="CM15" s="414"/>
      <c r="CN15" s="414"/>
      <c r="CO15" s="414"/>
      <c r="CP15" s="414"/>
      <c r="CQ15" s="607"/>
      <c r="CR15" s="608">
        <v>1749980</v>
      </c>
      <c r="CS15" s="367"/>
      <c r="CT15" s="367"/>
      <c r="CU15" s="367"/>
      <c r="CV15" s="367"/>
      <c r="CW15" s="367"/>
      <c r="CX15" s="367"/>
      <c r="CY15" s="621"/>
      <c r="CZ15" s="641">
        <v>14.4</v>
      </c>
      <c r="DA15" s="641"/>
      <c r="DB15" s="641"/>
      <c r="DC15" s="641"/>
      <c r="DD15" s="614">
        <v>1053720</v>
      </c>
      <c r="DE15" s="367"/>
      <c r="DF15" s="367"/>
      <c r="DG15" s="367"/>
      <c r="DH15" s="367"/>
      <c r="DI15" s="367"/>
      <c r="DJ15" s="367"/>
      <c r="DK15" s="367"/>
      <c r="DL15" s="367"/>
      <c r="DM15" s="367"/>
      <c r="DN15" s="367"/>
      <c r="DO15" s="367"/>
      <c r="DP15" s="621"/>
      <c r="DQ15" s="614">
        <v>751819</v>
      </c>
      <c r="DR15" s="367"/>
      <c r="DS15" s="367"/>
      <c r="DT15" s="367"/>
      <c r="DU15" s="367"/>
      <c r="DV15" s="367"/>
      <c r="DW15" s="367"/>
      <c r="DX15" s="367"/>
      <c r="DY15" s="367"/>
      <c r="DZ15" s="367"/>
      <c r="EA15" s="367"/>
      <c r="EB15" s="367"/>
      <c r="EC15" s="639"/>
    </row>
    <row r="16" spans="2:143" ht="11.25" customHeight="1" x14ac:dyDescent="0.2">
      <c r="B16" s="606" t="s">
        <v>349</v>
      </c>
      <c r="C16" s="414"/>
      <c r="D16" s="414"/>
      <c r="E16" s="414"/>
      <c r="F16" s="414"/>
      <c r="G16" s="414"/>
      <c r="H16" s="414"/>
      <c r="I16" s="414"/>
      <c r="J16" s="414"/>
      <c r="K16" s="414"/>
      <c r="L16" s="414"/>
      <c r="M16" s="414"/>
      <c r="N16" s="414"/>
      <c r="O16" s="414"/>
      <c r="P16" s="414"/>
      <c r="Q16" s="607"/>
      <c r="R16" s="608">
        <v>27218</v>
      </c>
      <c r="S16" s="367"/>
      <c r="T16" s="367"/>
      <c r="U16" s="367"/>
      <c r="V16" s="367"/>
      <c r="W16" s="367"/>
      <c r="X16" s="367"/>
      <c r="Y16" s="621"/>
      <c r="Z16" s="641">
        <v>0.2</v>
      </c>
      <c r="AA16" s="641"/>
      <c r="AB16" s="641"/>
      <c r="AC16" s="641"/>
      <c r="AD16" s="642">
        <v>27218</v>
      </c>
      <c r="AE16" s="642"/>
      <c r="AF16" s="642"/>
      <c r="AG16" s="642"/>
      <c r="AH16" s="642"/>
      <c r="AI16" s="642"/>
      <c r="AJ16" s="642"/>
      <c r="AK16" s="642"/>
      <c r="AL16" s="611">
        <v>0.5</v>
      </c>
      <c r="AM16" s="355"/>
      <c r="AN16" s="355"/>
      <c r="AO16" s="643"/>
      <c r="AP16" s="606" t="s">
        <v>350</v>
      </c>
      <c r="AQ16" s="414"/>
      <c r="AR16" s="414"/>
      <c r="AS16" s="414"/>
      <c r="AT16" s="414"/>
      <c r="AU16" s="414"/>
      <c r="AV16" s="414"/>
      <c r="AW16" s="414"/>
      <c r="AX16" s="414"/>
      <c r="AY16" s="414"/>
      <c r="AZ16" s="414"/>
      <c r="BA16" s="414"/>
      <c r="BB16" s="414"/>
      <c r="BC16" s="414"/>
      <c r="BD16" s="414"/>
      <c r="BE16" s="414"/>
      <c r="BF16" s="607"/>
      <c r="BG16" s="608" t="s">
        <v>197</v>
      </c>
      <c r="BH16" s="367"/>
      <c r="BI16" s="367"/>
      <c r="BJ16" s="367"/>
      <c r="BK16" s="367"/>
      <c r="BL16" s="367"/>
      <c r="BM16" s="367"/>
      <c r="BN16" s="621"/>
      <c r="BO16" s="641" t="s">
        <v>197</v>
      </c>
      <c r="BP16" s="641"/>
      <c r="BQ16" s="641"/>
      <c r="BR16" s="641"/>
      <c r="BS16" s="642" t="s">
        <v>197</v>
      </c>
      <c r="BT16" s="642"/>
      <c r="BU16" s="642"/>
      <c r="BV16" s="642"/>
      <c r="BW16" s="642"/>
      <c r="BX16" s="642"/>
      <c r="BY16" s="642"/>
      <c r="BZ16" s="642"/>
      <c r="CA16" s="642"/>
      <c r="CB16" s="662"/>
      <c r="CD16" s="606" t="s">
        <v>351</v>
      </c>
      <c r="CE16" s="414"/>
      <c r="CF16" s="414"/>
      <c r="CG16" s="414"/>
      <c r="CH16" s="414"/>
      <c r="CI16" s="414"/>
      <c r="CJ16" s="414"/>
      <c r="CK16" s="414"/>
      <c r="CL16" s="414"/>
      <c r="CM16" s="414"/>
      <c r="CN16" s="414"/>
      <c r="CO16" s="414"/>
      <c r="CP16" s="414"/>
      <c r="CQ16" s="607"/>
      <c r="CR16" s="608">
        <v>373025</v>
      </c>
      <c r="CS16" s="367"/>
      <c r="CT16" s="367"/>
      <c r="CU16" s="367"/>
      <c r="CV16" s="367"/>
      <c r="CW16" s="367"/>
      <c r="CX16" s="367"/>
      <c r="CY16" s="621"/>
      <c r="CZ16" s="641">
        <v>3.1</v>
      </c>
      <c r="DA16" s="641"/>
      <c r="DB16" s="641"/>
      <c r="DC16" s="641"/>
      <c r="DD16" s="614" t="s">
        <v>197</v>
      </c>
      <c r="DE16" s="367"/>
      <c r="DF16" s="367"/>
      <c r="DG16" s="367"/>
      <c r="DH16" s="367"/>
      <c r="DI16" s="367"/>
      <c r="DJ16" s="367"/>
      <c r="DK16" s="367"/>
      <c r="DL16" s="367"/>
      <c r="DM16" s="367"/>
      <c r="DN16" s="367"/>
      <c r="DO16" s="367"/>
      <c r="DP16" s="621"/>
      <c r="DQ16" s="614">
        <v>85773</v>
      </c>
      <c r="DR16" s="367"/>
      <c r="DS16" s="367"/>
      <c r="DT16" s="367"/>
      <c r="DU16" s="367"/>
      <c r="DV16" s="367"/>
      <c r="DW16" s="367"/>
      <c r="DX16" s="367"/>
      <c r="DY16" s="367"/>
      <c r="DZ16" s="367"/>
      <c r="EA16" s="367"/>
      <c r="EB16" s="367"/>
      <c r="EC16" s="639"/>
    </row>
    <row r="17" spans="2:133" ht="11.25" customHeight="1" x14ac:dyDescent="0.2">
      <c r="B17" s="606" t="s">
        <v>352</v>
      </c>
      <c r="C17" s="414"/>
      <c r="D17" s="414"/>
      <c r="E17" s="414"/>
      <c r="F17" s="414"/>
      <c r="G17" s="414"/>
      <c r="H17" s="414"/>
      <c r="I17" s="414"/>
      <c r="J17" s="414"/>
      <c r="K17" s="414"/>
      <c r="L17" s="414"/>
      <c r="M17" s="414"/>
      <c r="N17" s="414"/>
      <c r="O17" s="414"/>
      <c r="P17" s="414"/>
      <c r="Q17" s="607"/>
      <c r="R17" s="608">
        <v>57676</v>
      </c>
      <c r="S17" s="367"/>
      <c r="T17" s="367"/>
      <c r="U17" s="367"/>
      <c r="V17" s="367"/>
      <c r="W17" s="367"/>
      <c r="X17" s="367"/>
      <c r="Y17" s="621"/>
      <c r="Z17" s="641">
        <v>0.4</v>
      </c>
      <c r="AA17" s="641"/>
      <c r="AB17" s="641"/>
      <c r="AC17" s="641"/>
      <c r="AD17" s="642">
        <v>57676</v>
      </c>
      <c r="AE17" s="642"/>
      <c r="AF17" s="642"/>
      <c r="AG17" s="642"/>
      <c r="AH17" s="642"/>
      <c r="AI17" s="642"/>
      <c r="AJ17" s="642"/>
      <c r="AK17" s="642"/>
      <c r="AL17" s="611">
        <v>1</v>
      </c>
      <c r="AM17" s="355"/>
      <c r="AN17" s="355"/>
      <c r="AO17" s="643"/>
      <c r="AP17" s="606" t="s">
        <v>353</v>
      </c>
      <c r="AQ17" s="414"/>
      <c r="AR17" s="414"/>
      <c r="AS17" s="414"/>
      <c r="AT17" s="414"/>
      <c r="AU17" s="414"/>
      <c r="AV17" s="414"/>
      <c r="AW17" s="414"/>
      <c r="AX17" s="414"/>
      <c r="AY17" s="414"/>
      <c r="AZ17" s="414"/>
      <c r="BA17" s="414"/>
      <c r="BB17" s="414"/>
      <c r="BC17" s="414"/>
      <c r="BD17" s="414"/>
      <c r="BE17" s="414"/>
      <c r="BF17" s="607"/>
      <c r="BG17" s="608" t="s">
        <v>197</v>
      </c>
      <c r="BH17" s="367"/>
      <c r="BI17" s="367"/>
      <c r="BJ17" s="367"/>
      <c r="BK17" s="367"/>
      <c r="BL17" s="367"/>
      <c r="BM17" s="367"/>
      <c r="BN17" s="621"/>
      <c r="BO17" s="641" t="s">
        <v>197</v>
      </c>
      <c r="BP17" s="641"/>
      <c r="BQ17" s="641"/>
      <c r="BR17" s="641"/>
      <c r="BS17" s="642" t="s">
        <v>197</v>
      </c>
      <c r="BT17" s="642"/>
      <c r="BU17" s="642"/>
      <c r="BV17" s="642"/>
      <c r="BW17" s="642"/>
      <c r="BX17" s="642"/>
      <c r="BY17" s="642"/>
      <c r="BZ17" s="642"/>
      <c r="CA17" s="642"/>
      <c r="CB17" s="662"/>
      <c r="CD17" s="606" t="s">
        <v>355</v>
      </c>
      <c r="CE17" s="414"/>
      <c r="CF17" s="414"/>
      <c r="CG17" s="414"/>
      <c r="CH17" s="414"/>
      <c r="CI17" s="414"/>
      <c r="CJ17" s="414"/>
      <c r="CK17" s="414"/>
      <c r="CL17" s="414"/>
      <c r="CM17" s="414"/>
      <c r="CN17" s="414"/>
      <c r="CO17" s="414"/>
      <c r="CP17" s="414"/>
      <c r="CQ17" s="607"/>
      <c r="CR17" s="608">
        <v>1100321</v>
      </c>
      <c r="CS17" s="367"/>
      <c r="CT17" s="367"/>
      <c r="CU17" s="367"/>
      <c r="CV17" s="367"/>
      <c r="CW17" s="367"/>
      <c r="CX17" s="367"/>
      <c r="CY17" s="621"/>
      <c r="CZ17" s="641">
        <v>9.1</v>
      </c>
      <c r="DA17" s="641"/>
      <c r="DB17" s="641"/>
      <c r="DC17" s="641"/>
      <c r="DD17" s="614" t="s">
        <v>197</v>
      </c>
      <c r="DE17" s="367"/>
      <c r="DF17" s="367"/>
      <c r="DG17" s="367"/>
      <c r="DH17" s="367"/>
      <c r="DI17" s="367"/>
      <c r="DJ17" s="367"/>
      <c r="DK17" s="367"/>
      <c r="DL17" s="367"/>
      <c r="DM17" s="367"/>
      <c r="DN17" s="367"/>
      <c r="DO17" s="367"/>
      <c r="DP17" s="621"/>
      <c r="DQ17" s="614">
        <v>1090207</v>
      </c>
      <c r="DR17" s="367"/>
      <c r="DS17" s="367"/>
      <c r="DT17" s="367"/>
      <c r="DU17" s="367"/>
      <c r="DV17" s="367"/>
      <c r="DW17" s="367"/>
      <c r="DX17" s="367"/>
      <c r="DY17" s="367"/>
      <c r="DZ17" s="367"/>
      <c r="EA17" s="367"/>
      <c r="EB17" s="367"/>
      <c r="EC17" s="639"/>
    </row>
    <row r="18" spans="2:133" ht="11.25" customHeight="1" x14ac:dyDescent="0.2">
      <c r="B18" s="606" t="s">
        <v>217</v>
      </c>
      <c r="C18" s="414"/>
      <c r="D18" s="414"/>
      <c r="E18" s="414"/>
      <c r="F18" s="414"/>
      <c r="G18" s="414"/>
      <c r="H18" s="414"/>
      <c r="I18" s="414"/>
      <c r="J18" s="414"/>
      <c r="K18" s="414"/>
      <c r="L18" s="414"/>
      <c r="M18" s="414"/>
      <c r="N18" s="414"/>
      <c r="O18" s="414"/>
      <c r="P18" s="414"/>
      <c r="Q18" s="607"/>
      <c r="R18" s="608">
        <v>5935</v>
      </c>
      <c r="S18" s="367"/>
      <c r="T18" s="367"/>
      <c r="U18" s="367"/>
      <c r="V18" s="367"/>
      <c r="W18" s="367"/>
      <c r="X18" s="367"/>
      <c r="Y18" s="621"/>
      <c r="Z18" s="641">
        <v>0</v>
      </c>
      <c r="AA18" s="641"/>
      <c r="AB18" s="641"/>
      <c r="AC18" s="641"/>
      <c r="AD18" s="642">
        <v>5935</v>
      </c>
      <c r="AE18" s="642"/>
      <c r="AF18" s="642"/>
      <c r="AG18" s="642"/>
      <c r="AH18" s="642"/>
      <c r="AI18" s="642"/>
      <c r="AJ18" s="642"/>
      <c r="AK18" s="642"/>
      <c r="AL18" s="611">
        <v>0.1</v>
      </c>
      <c r="AM18" s="355"/>
      <c r="AN18" s="355"/>
      <c r="AO18" s="643"/>
      <c r="AP18" s="606" t="s">
        <v>101</v>
      </c>
      <c r="AQ18" s="414"/>
      <c r="AR18" s="414"/>
      <c r="AS18" s="414"/>
      <c r="AT18" s="414"/>
      <c r="AU18" s="414"/>
      <c r="AV18" s="414"/>
      <c r="AW18" s="414"/>
      <c r="AX18" s="414"/>
      <c r="AY18" s="414"/>
      <c r="AZ18" s="414"/>
      <c r="BA18" s="414"/>
      <c r="BB18" s="414"/>
      <c r="BC18" s="414"/>
      <c r="BD18" s="414"/>
      <c r="BE18" s="414"/>
      <c r="BF18" s="607"/>
      <c r="BG18" s="608" t="s">
        <v>197</v>
      </c>
      <c r="BH18" s="367"/>
      <c r="BI18" s="367"/>
      <c r="BJ18" s="367"/>
      <c r="BK18" s="367"/>
      <c r="BL18" s="367"/>
      <c r="BM18" s="367"/>
      <c r="BN18" s="621"/>
      <c r="BO18" s="641" t="s">
        <v>197</v>
      </c>
      <c r="BP18" s="641"/>
      <c r="BQ18" s="641"/>
      <c r="BR18" s="641"/>
      <c r="BS18" s="642" t="s">
        <v>197</v>
      </c>
      <c r="BT18" s="642"/>
      <c r="BU18" s="642"/>
      <c r="BV18" s="642"/>
      <c r="BW18" s="642"/>
      <c r="BX18" s="642"/>
      <c r="BY18" s="642"/>
      <c r="BZ18" s="642"/>
      <c r="CA18" s="642"/>
      <c r="CB18" s="662"/>
      <c r="CD18" s="606" t="s">
        <v>356</v>
      </c>
      <c r="CE18" s="414"/>
      <c r="CF18" s="414"/>
      <c r="CG18" s="414"/>
      <c r="CH18" s="414"/>
      <c r="CI18" s="414"/>
      <c r="CJ18" s="414"/>
      <c r="CK18" s="414"/>
      <c r="CL18" s="414"/>
      <c r="CM18" s="414"/>
      <c r="CN18" s="414"/>
      <c r="CO18" s="414"/>
      <c r="CP18" s="414"/>
      <c r="CQ18" s="607"/>
      <c r="CR18" s="608" t="s">
        <v>197</v>
      </c>
      <c r="CS18" s="367"/>
      <c r="CT18" s="367"/>
      <c r="CU18" s="367"/>
      <c r="CV18" s="367"/>
      <c r="CW18" s="367"/>
      <c r="CX18" s="367"/>
      <c r="CY18" s="621"/>
      <c r="CZ18" s="641" t="s">
        <v>197</v>
      </c>
      <c r="DA18" s="641"/>
      <c r="DB18" s="641"/>
      <c r="DC18" s="641"/>
      <c r="DD18" s="614" t="s">
        <v>197</v>
      </c>
      <c r="DE18" s="367"/>
      <c r="DF18" s="367"/>
      <c r="DG18" s="367"/>
      <c r="DH18" s="367"/>
      <c r="DI18" s="367"/>
      <c r="DJ18" s="367"/>
      <c r="DK18" s="367"/>
      <c r="DL18" s="367"/>
      <c r="DM18" s="367"/>
      <c r="DN18" s="367"/>
      <c r="DO18" s="367"/>
      <c r="DP18" s="621"/>
      <c r="DQ18" s="614" t="s">
        <v>197</v>
      </c>
      <c r="DR18" s="367"/>
      <c r="DS18" s="367"/>
      <c r="DT18" s="367"/>
      <c r="DU18" s="367"/>
      <c r="DV18" s="367"/>
      <c r="DW18" s="367"/>
      <c r="DX18" s="367"/>
      <c r="DY18" s="367"/>
      <c r="DZ18" s="367"/>
      <c r="EA18" s="367"/>
      <c r="EB18" s="367"/>
      <c r="EC18" s="639"/>
    </row>
    <row r="19" spans="2:133" ht="11.25" customHeight="1" x14ac:dyDescent="0.2">
      <c r="B19" s="606" t="s">
        <v>357</v>
      </c>
      <c r="C19" s="414"/>
      <c r="D19" s="414"/>
      <c r="E19" s="414"/>
      <c r="F19" s="414"/>
      <c r="G19" s="414"/>
      <c r="H19" s="414"/>
      <c r="I19" s="414"/>
      <c r="J19" s="414"/>
      <c r="K19" s="414"/>
      <c r="L19" s="414"/>
      <c r="M19" s="414"/>
      <c r="N19" s="414"/>
      <c r="O19" s="414"/>
      <c r="P19" s="414"/>
      <c r="Q19" s="607"/>
      <c r="R19" s="608">
        <v>50068</v>
      </c>
      <c r="S19" s="367"/>
      <c r="T19" s="367"/>
      <c r="U19" s="367"/>
      <c r="V19" s="367"/>
      <c r="W19" s="367"/>
      <c r="X19" s="367"/>
      <c r="Y19" s="621"/>
      <c r="Z19" s="641">
        <v>0.4</v>
      </c>
      <c r="AA19" s="641"/>
      <c r="AB19" s="641"/>
      <c r="AC19" s="641"/>
      <c r="AD19" s="642">
        <v>50068</v>
      </c>
      <c r="AE19" s="642"/>
      <c r="AF19" s="642"/>
      <c r="AG19" s="642"/>
      <c r="AH19" s="642"/>
      <c r="AI19" s="642"/>
      <c r="AJ19" s="642"/>
      <c r="AK19" s="642"/>
      <c r="AL19" s="611">
        <v>0.9</v>
      </c>
      <c r="AM19" s="355"/>
      <c r="AN19" s="355"/>
      <c r="AO19" s="643"/>
      <c r="AP19" s="606" t="s">
        <v>253</v>
      </c>
      <c r="AQ19" s="414"/>
      <c r="AR19" s="414"/>
      <c r="AS19" s="414"/>
      <c r="AT19" s="414"/>
      <c r="AU19" s="414"/>
      <c r="AV19" s="414"/>
      <c r="AW19" s="414"/>
      <c r="AX19" s="414"/>
      <c r="AY19" s="414"/>
      <c r="AZ19" s="414"/>
      <c r="BA19" s="414"/>
      <c r="BB19" s="414"/>
      <c r="BC19" s="414"/>
      <c r="BD19" s="414"/>
      <c r="BE19" s="414"/>
      <c r="BF19" s="607"/>
      <c r="BG19" s="608">
        <v>2390</v>
      </c>
      <c r="BH19" s="367"/>
      <c r="BI19" s="367"/>
      <c r="BJ19" s="367"/>
      <c r="BK19" s="367"/>
      <c r="BL19" s="367"/>
      <c r="BM19" s="367"/>
      <c r="BN19" s="621"/>
      <c r="BO19" s="641">
        <v>0.1</v>
      </c>
      <c r="BP19" s="641"/>
      <c r="BQ19" s="641"/>
      <c r="BR19" s="641"/>
      <c r="BS19" s="642" t="s">
        <v>197</v>
      </c>
      <c r="BT19" s="642"/>
      <c r="BU19" s="642"/>
      <c r="BV19" s="642"/>
      <c r="BW19" s="642"/>
      <c r="BX19" s="642"/>
      <c r="BY19" s="642"/>
      <c r="BZ19" s="642"/>
      <c r="CA19" s="642"/>
      <c r="CB19" s="662"/>
      <c r="CD19" s="606" t="s">
        <v>359</v>
      </c>
      <c r="CE19" s="414"/>
      <c r="CF19" s="414"/>
      <c r="CG19" s="414"/>
      <c r="CH19" s="414"/>
      <c r="CI19" s="414"/>
      <c r="CJ19" s="414"/>
      <c r="CK19" s="414"/>
      <c r="CL19" s="414"/>
      <c r="CM19" s="414"/>
      <c r="CN19" s="414"/>
      <c r="CO19" s="414"/>
      <c r="CP19" s="414"/>
      <c r="CQ19" s="607"/>
      <c r="CR19" s="608" t="s">
        <v>197</v>
      </c>
      <c r="CS19" s="367"/>
      <c r="CT19" s="367"/>
      <c r="CU19" s="367"/>
      <c r="CV19" s="367"/>
      <c r="CW19" s="367"/>
      <c r="CX19" s="367"/>
      <c r="CY19" s="621"/>
      <c r="CZ19" s="641" t="s">
        <v>197</v>
      </c>
      <c r="DA19" s="641"/>
      <c r="DB19" s="641"/>
      <c r="DC19" s="641"/>
      <c r="DD19" s="614" t="s">
        <v>197</v>
      </c>
      <c r="DE19" s="367"/>
      <c r="DF19" s="367"/>
      <c r="DG19" s="367"/>
      <c r="DH19" s="367"/>
      <c r="DI19" s="367"/>
      <c r="DJ19" s="367"/>
      <c r="DK19" s="367"/>
      <c r="DL19" s="367"/>
      <c r="DM19" s="367"/>
      <c r="DN19" s="367"/>
      <c r="DO19" s="367"/>
      <c r="DP19" s="621"/>
      <c r="DQ19" s="614" t="s">
        <v>197</v>
      </c>
      <c r="DR19" s="367"/>
      <c r="DS19" s="367"/>
      <c r="DT19" s="367"/>
      <c r="DU19" s="367"/>
      <c r="DV19" s="367"/>
      <c r="DW19" s="367"/>
      <c r="DX19" s="367"/>
      <c r="DY19" s="367"/>
      <c r="DZ19" s="367"/>
      <c r="EA19" s="367"/>
      <c r="EB19" s="367"/>
      <c r="EC19" s="639"/>
    </row>
    <row r="20" spans="2:133" ht="11.25" customHeight="1" x14ac:dyDescent="0.2">
      <c r="B20" s="655" t="s">
        <v>360</v>
      </c>
      <c r="C20" s="656"/>
      <c r="D20" s="656"/>
      <c r="E20" s="656"/>
      <c r="F20" s="656"/>
      <c r="G20" s="656"/>
      <c r="H20" s="656"/>
      <c r="I20" s="656"/>
      <c r="J20" s="656"/>
      <c r="K20" s="656"/>
      <c r="L20" s="656"/>
      <c r="M20" s="656"/>
      <c r="N20" s="656"/>
      <c r="O20" s="656"/>
      <c r="P20" s="656"/>
      <c r="Q20" s="657"/>
      <c r="R20" s="608">
        <v>1673</v>
      </c>
      <c r="S20" s="367"/>
      <c r="T20" s="367"/>
      <c r="U20" s="367"/>
      <c r="V20" s="367"/>
      <c r="W20" s="367"/>
      <c r="X20" s="367"/>
      <c r="Y20" s="621"/>
      <c r="Z20" s="641">
        <v>0</v>
      </c>
      <c r="AA20" s="641"/>
      <c r="AB20" s="641"/>
      <c r="AC20" s="641"/>
      <c r="AD20" s="642">
        <v>1673</v>
      </c>
      <c r="AE20" s="642"/>
      <c r="AF20" s="642"/>
      <c r="AG20" s="642"/>
      <c r="AH20" s="642"/>
      <c r="AI20" s="642"/>
      <c r="AJ20" s="642"/>
      <c r="AK20" s="642"/>
      <c r="AL20" s="611">
        <v>0</v>
      </c>
      <c r="AM20" s="355"/>
      <c r="AN20" s="355"/>
      <c r="AO20" s="643"/>
      <c r="AP20" s="606" t="s">
        <v>362</v>
      </c>
      <c r="AQ20" s="414"/>
      <c r="AR20" s="414"/>
      <c r="AS20" s="414"/>
      <c r="AT20" s="414"/>
      <c r="AU20" s="414"/>
      <c r="AV20" s="414"/>
      <c r="AW20" s="414"/>
      <c r="AX20" s="414"/>
      <c r="AY20" s="414"/>
      <c r="AZ20" s="414"/>
      <c r="BA20" s="414"/>
      <c r="BB20" s="414"/>
      <c r="BC20" s="414"/>
      <c r="BD20" s="414"/>
      <c r="BE20" s="414"/>
      <c r="BF20" s="607"/>
      <c r="BG20" s="608">
        <v>2390</v>
      </c>
      <c r="BH20" s="367"/>
      <c r="BI20" s="367"/>
      <c r="BJ20" s="367"/>
      <c r="BK20" s="367"/>
      <c r="BL20" s="367"/>
      <c r="BM20" s="367"/>
      <c r="BN20" s="621"/>
      <c r="BO20" s="641">
        <v>0.1</v>
      </c>
      <c r="BP20" s="641"/>
      <c r="BQ20" s="641"/>
      <c r="BR20" s="641"/>
      <c r="BS20" s="642" t="s">
        <v>197</v>
      </c>
      <c r="BT20" s="642"/>
      <c r="BU20" s="642"/>
      <c r="BV20" s="642"/>
      <c r="BW20" s="642"/>
      <c r="BX20" s="642"/>
      <c r="BY20" s="642"/>
      <c r="BZ20" s="642"/>
      <c r="CA20" s="642"/>
      <c r="CB20" s="662"/>
      <c r="CD20" s="606" t="s">
        <v>189</v>
      </c>
      <c r="CE20" s="414"/>
      <c r="CF20" s="414"/>
      <c r="CG20" s="414"/>
      <c r="CH20" s="414"/>
      <c r="CI20" s="414"/>
      <c r="CJ20" s="414"/>
      <c r="CK20" s="414"/>
      <c r="CL20" s="414"/>
      <c r="CM20" s="414"/>
      <c r="CN20" s="414"/>
      <c r="CO20" s="414"/>
      <c r="CP20" s="414"/>
      <c r="CQ20" s="607"/>
      <c r="CR20" s="608">
        <v>12157296</v>
      </c>
      <c r="CS20" s="367"/>
      <c r="CT20" s="367"/>
      <c r="CU20" s="367"/>
      <c r="CV20" s="367"/>
      <c r="CW20" s="367"/>
      <c r="CX20" s="367"/>
      <c r="CY20" s="621"/>
      <c r="CZ20" s="641">
        <v>100</v>
      </c>
      <c r="DA20" s="641"/>
      <c r="DB20" s="641"/>
      <c r="DC20" s="641"/>
      <c r="DD20" s="614">
        <v>2010009</v>
      </c>
      <c r="DE20" s="367"/>
      <c r="DF20" s="367"/>
      <c r="DG20" s="367"/>
      <c r="DH20" s="367"/>
      <c r="DI20" s="367"/>
      <c r="DJ20" s="367"/>
      <c r="DK20" s="367"/>
      <c r="DL20" s="367"/>
      <c r="DM20" s="367"/>
      <c r="DN20" s="367"/>
      <c r="DO20" s="367"/>
      <c r="DP20" s="621"/>
      <c r="DQ20" s="614">
        <v>7925823</v>
      </c>
      <c r="DR20" s="367"/>
      <c r="DS20" s="367"/>
      <c r="DT20" s="367"/>
      <c r="DU20" s="367"/>
      <c r="DV20" s="367"/>
      <c r="DW20" s="367"/>
      <c r="DX20" s="367"/>
      <c r="DY20" s="367"/>
      <c r="DZ20" s="367"/>
      <c r="EA20" s="367"/>
      <c r="EB20" s="367"/>
      <c r="EC20" s="639"/>
    </row>
    <row r="21" spans="2:133" ht="11.25" customHeight="1" x14ac:dyDescent="0.2">
      <c r="B21" s="606" t="s">
        <v>337</v>
      </c>
      <c r="C21" s="414"/>
      <c r="D21" s="414"/>
      <c r="E21" s="414"/>
      <c r="F21" s="414"/>
      <c r="G21" s="414"/>
      <c r="H21" s="414"/>
      <c r="I21" s="414"/>
      <c r="J21" s="414"/>
      <c r="K21" s="414"/>
      <c r="L21" s="414"/>
      <c r="M21" s="414"/>
      <c r="N21" s="414"/>
      <c r="O21" s="414"/>
      <c r="P21" s="414"/>
      <c r="Q21" s="607"/>
      <c r="R21" s="608">
        <v>4060026</v>
      </c>
      <c r="S21" s="367"/>
      <c r="T21" s="367"/>
      <c r="U21" s="367"/>
      <c r="V21" s="367"/>
      <c r="W21" s="367"/>
      <c r="X21" s="367"/>
      <c r="Y21" s="621"/>
      <c r="Z21" s="641">
        <v>30.1</v>
      </c>
      <c r="AA21" s="641"/>
      <c r="AB21" s="641"/>
      <c r="AC21" s="641"/>
      <c r="AD21" s="642">
        <v>3320706</v>
      </c>
      <c r="AE21" s="642"/>
      <c r="AF21" s="642"/>
      <c r="AG21" s="642"/>
      <c r="AH21" s="642"/>
      <c r="AI21" s="642"/>
      <c r="AJ21" s="642"/>
      <c r="AK21" s="642"/>
      <c r="AL21" s="611">
        <v>60.1</v>
      </c>
      <c r="AM21" s="355"/>
      <c r="AN21" s="355"/>
      <c r="AO21" s="643"/>
      <c r="AP21" s="606" t="s">
        <v>364</v>
      </c>
      <c r="AQ21" s="665"/>
      <c r="AR21" s="665"/>
      <c r="AS21" s="665"/>
      <c r="AT21" s="665"/>
      <c r="AU21" s="665"/>
      <c r="AV21" s="665"/>
      <c r="AW21" s="665"/>
      <c r="AX21" s="665"/>
      <c r="AY21" s="665"/>
      <c r="AZ21" s="665"/>
      <c r="BA21" s="665"/>
      <c r="BB21" s="665"/>
      <c r="BC21" s="665"/>
      <c r="BD21" s="665"/>
      <c r="BE21" s="665"/>
      <c r="BF21" s="666"/>
      <c r="BG21" s="608">
        <v>2390</v>
      </c>
      <c r="BH21" s="367"/>
      <c r="BI21" s="367"/>
      <c r="BJ21" s="367"/>
      <c r="BK21" s="367"/>
      <c r="BL21" s="367"/>
      <c r="BM21" s="367"/>
      <c r="BN21" s="621"/>
      <c r="BO21" s="641">
        <v>0.1</v>
      </c>
      <c r="BP21" s="641"/>
      <c r="BQ21" s="641"/>
      <c r="BR21" s="641"/>
      <c r="BS21" s="642" t="s">
        <v>197</v>
      </c>
      <c r="BT21" s="642"/>
      <c r="BU21" s="642"/>
      <c r="BV21" s="642"/>
      <c r="BW21" s="642"/>
      <c r="BX21" s="642"/>
      <c r="BY21" s="642"/>
      <c r="BZ21" s="642"/>
      <c r="CA21" s="642"/>
      <c r="CB21" s="662"/>
      <c r="CD21" s="586"/>
      <c r="CE21" s="587"/>
      <c r="CF21" s="587"/>
      <c r="CG21" s="587"/>
      <c r="CH21" s="587"/>
      <c r="CI21" s="587"/>
      <c r="CJ21" s="587"/>
      <c r="CK21" s="587"/>
      <c r="CL21" s="587"/>
      <c r="CM21" s="587"/>
      <c r="CN21" s="587"/>
      <c r="CO21" s="587"/>
      <c r="CP21" s="587"/>
      <c r="CQ21" s="588"/>
      <c r="CR21" s="675"/>
      <c r="CS21" s="676"/>
      <c r="CT21" s="676"/>
      <c r="CU21" s="676"/>
      <c r="CV21" s="676"/>
      <c r="CW21" s="676"/>
      <c r="CX21" s="676"/>
      <c r="CY21" s="677"/>
      <c r="CZ21" s="678"/>
      <c r="DA21" s="678"/>
      <c r="DB21" s="678"/>
      <c r="DC21" s="678"/>
      <c r="DD21" s="679"/>
      <c r="DE21" s="676"/>
      <c r="DF21" s="676"/>
      <c r="DG21" s="676"/>
      <c r="DH21" s="676"/>
      <c r="DI21" s="676"/>
      <c r="DJ21" s="676"/>
      <c r="DK21" s="676"/>
      <c r="DL21" s="676"/>
      <c r="DM21" s="676"/>
      <c r="DN21" s="676"/>
      <c r="DO21" s="676"/>
      <c r="DP21" s="677"/>
      <c r="DQ21" s="679"/>
      <c r="DR21" s="676"/>
      <c r="DS21" s="676"/>
      <c r="DT21" s="676"/>
      <c r="DU21" s="676"/>
      <c r="DV21" s="676"/>
      <c r="DW21" s="676"/>
      <c r="DX21" s="676"/>
      <c r="DY21" s="676"/>
      <c r="DZ21" s="676"/>
      <c r="EA21" s="676"/>
      <c r="EB21" s="676"/>
      <c r="EC21" s="680"/>
    </row>
    <row r="22" spans="2:133" ht="11.25" customHeight="1" x14ac:dyDescent="0.2">
      <c r="B22" s="606" t="s">
        <v>289</v>
      </c>
      <c r="C22" s="414"/>
      <c r="D22" s="414"/>
      <c r="E22" s="414"/>
      <c r="F22" s="414"/>
      <c r="G22" s="414"/>
      <c r="H22" s="414"/>
      <c r="I22" s="414"/>
      <c r="J22" s="414"/>
      <c r="K22" s="414"/>
      <c r="L22" s="414"/>
      <c r="M22" s="414"/>
      <c r="N22" s="414"/>
      <c r="O22" s="414"/>
      <c r="P22" s="414"/>
      <c r="Q22" s="607"/>
      <c r="R22" s="608">
        <v>3320706</v>
      </c>
      <c r="S22" s="367"/>
      <c r="T22" s="367"/>
      <c r="U22" s="367"/>
      <c r="V22" s="367"/>
      <c r="W22" s="367"/>
      <c r="X22" s="367"/>
      <c r="Y22" s="621"/>
      <c r="Z22" s="641">
        <v>24.6</v>
      </c>
      <c r="AA22" s="641"/>
      <c r="AB22" s="641"/>
      <c r="AC22" s="641"/>
      <c r="AD22" s="642">
        <v>3320706</v>
      </c>
      <c r="AE22" s="642"/>
      <c r="AF22" s="642"/>
      <c r="AG22" s="642"/>
      <c r="AH22" s="642"/>
      <c r="AI22" s="642"/>
      <c r="AJ22" s="642"/>
      <c r="AK22" s="642"/>
      <c r="AL22" s="611">
        <v>60.1</v>
      </c>
      <c r="AM22" s="355"/>
      <c r="AN22" s="355"/>
      <c r="AO22" s="643"/>
      <c r="AP22" s="606" t="s">
        <v>365</v>
      </c>
      <c r="AQ22" s="665"/>
      <c r="AR22" s="665"/>
      <c r="AS22" s="665"/>
      <c r="AT22" s="665"/>
      <c r="AU22" s="665"/>
      <c r="AV22" s="665"/>
      <c r="AW22" s="665"/>
      <c r="AX22" s="665"/>
      <c r="AY22" s="665"/>
      <c r="AZ22" s="665"/>
      <c r="BA22" s="665"/>
      <c r="BB22" s="665"/>
      <c r="BC22" s="665"/>
      <c r="BD22" s="665"/>
      <c r="BE22" s="665"/>
      <c r="BF22" s="666"/>
      <c r="BG22" s="608" t="s">
        <v>197</v>
      </c>
      <c r="BH22" s="367"/>
      <c r="BI22" s="367"/>
      <c r="BJ22" s="367"/>
      <c r="BK22" s="367"/>
      <c r="BL22" s="367"/>
      <c r="BM22" s="367"/>
      <c r="BN22" s="621"/>
      <c r="BO22" s="641" t="s">
        <v>197</v>
      </c>
      <c r="BP22" s="641"/>
      <c r="BQ22" s="641"/>
      <c r="BR22" s="641"/>
      <c r="BS22" s="642" t="s">
        <v>197</v>
      </c>
      <c r="BT22" s="642"/>
      <c r="BU22" s="642"/>
      <c r="BV22" s="642"/>
      <c r="BW22" s="642"/>
      <c r="BX22" s="642"/>
      <c r="BY22" s="642"/>
      <c r="BZ22" s="642"/>
      <c r="CA22" s="642"/>
      <c r="CB22" s="662"/>
      <c r="CD22" s="521" t="s">
        <v>367</v>
      </c>
      <c r="CE22" s="522"/>
      <c r="CF22" s="522"/>
      <c r="CG22" s="522"/>
      <c r="CH22" s="522"/>
      <c r="CI22" s="522"/>
      <c r="CJ22" s="522"/>
      <c r="CK22" s="522"/>
      <c r="CL22" s="522"/>
      <c r="CM22" s="522"/>
      <c r="CN22" s="522"/>
      <c r="CO22" s="522"/>
      <c r="CP22" s="522"/>
      <c r="CQ22" s="522"/>
      <c r="CR22" s="522"/>
      <c r="CS22" s="522"/>
      <c r="CT22" s="522"/>
      <c r="CU22" s="522"/>
      <c r="CV22" s="522"/>
      <c r="CW22" s="522"/>
      <c r="CX22" s="522"/>
      <c r="CY22" s="522"/>
      <c r="CZ22" s="522"/>
      <c r="DA22" s="522"/>
      <c r="DB22" s="522"/>
      <c r="DC22" s="522"/>
      <c r="DD22" s="522"/>
      <c r="DE22" s="522"/>
      <c r="DF22" s="522"/>
      <c r="DG22" s="522"/>
      <c r="DH22" s="522"/>
      <c r="DI22" s="522"/>
      <c r="DJ22" s="522"/>
      <c r="DK22" s="522"/>
      <c r="DL22" s="522"/>
      <c r="DM22" s="522"/>
      <c r="DN22" s="522"/>
      <c r="DO22" s="522"/>
      <c r="DP22" s="522"/>
      <c r="DQ22" s="522"/>
      <c r="DR22" s="522"/>
      <c r="DS22" s="522"/>
      <c r="DT22" s="522"/>
      <c r="DU22" s="522"/>
      <c r="DV22" s="522"/>
      <c r="DW22" s="522"/>
      <c r="DX22" s="522"/>
      <c r="DY22" s="522"/>
      <c r="DZ22" s="522"/>
      <c r="EA22" s="522"/>
      <c r="EB22" s="522"/>
      <c r="EC22" s="564"/>
    </row>
    <row r="23" spans="2:133" ht="11.25" customHeight="1" x14ac:dyDescent="0.2">
      <c r="B23" s="606" t="s">
        <v>287</v>
      </c>
      <c r="C23" s="414"/>
      <c r="D23" s="414"/>
      <c r="E23" s="414"/>
      <c r="F23" s="414"/>
      <c r="G23" s="414"/>
      <c r="H23" s="414"/>
      <c r="I23" s="414"/>
      <c r="J23" s="414"/>
      <c r="K23" s="414"/>
      <c r="L23" s="414"/>
      <c r="M23" s="414"/>
      <c r="N23" s="414"/>
      <c r="O23" s="414"/>
      <c r="P23" s="414"/>
      <c r="Q23" s="607"/>
      <c r="R23" s="608">
        <v>739320</v>
      </c>
      <c r="S23" s="367"/>
      <c r="T23" s="367"/>
      <c r="U23" s="367"/>
      <c r="V23" s="367"/>
      <c r="W23" s="367"/>
      <c r="X23" s="367"/>
      <c r="Y23" s="621"/>
      <c r="Z23" s="641">
        <v>5.5</v>
      </c>
      <c r="AA23" s="641"/>
      <c r="AB23" s="641"/>
      <c r="AC23" s="641"/>
      <c r="AD23" s="642" t="s">
        <v>197</v>
      </c>
      <c r="AE23" s="642"/>
      <c r="AF23" s="642"/>
      <c r="AG23" s="642"/>
      <c r="AH23" s="642"/>
      <c r="AI23" s="642"/>
      <c r="AJ23" s="642"/>
      <c r="AK23" s="642"/>
      <c r="AL23" s="611" t="s">
        <v>197</v>
      </c>
      <c r="AM23" s="355"/>
      <c r="AN23" s="355"/>
      <c r="AO23" s="643"/>
      <c r="AP23" s="606" t="s">
        <v>64</v>
      </c>
      <c r="AQ23" s="665"/>
      <c r="AR23" s="665"/>
      <c r="AS23" s="665"/>
      <c r="AT23" s="665"/>
      <c r="AU23" s="665"/>
      <c r="AV23" s="665"/>
      <c r="AW23" s="665"/>
      <c r="AX23" s="665"/>
      <c r="AY23" s="665"/>
      <c r="AZ23" s="665"/>
      <c r="BA23" s="665"/>
      <c r="BB23" s="665"/>
      <c r="BC23" s="665"/>
      <c r="BD23" s="665"/>
      <c r="BE23" s="665"/>
      <c r="BF23" s="666"/>
      <c r="BG23" s="608" t="s">
        <v>197</v>
      </c>
      <c r="BH23" s="367"/>
      <c r="BI23" s="367"/>
      <c r="BJ23" s="367"/>
      <c r="BK23" s="367"/>
      <c r="BL23" s="367"/>
      <c r="BM23" s="367"/>
      <c r="BN23" s="621"/>
      <c r="BO23" s="641" t="s">
        <v>197</v>
      </c>
      <c r="BP23" s="641"/>
      <c r="BQ23" s="641"/>
      <c r="BR23" s="641"/>
      <c r="BS23" s="642" t="s">
        <v>197</v>
      </c>
      <c r="BT23" s="642"/>
      <c r="BU23" s="642"/>
      <c r="BV23" s="642"/>
      <c r="BW23" s="642"/>
      <c r="BX23" s="642"/>
      <c r="BY23" s="642"/>
      <c r="BZ23" s="642"/>
      <c r="CA23" s="642"/>
      <c r="CB23" s="662"/>
      <c r="CD23" s="521" t="s">
        <v>310</v>
      </c>
      <c r="CE23" s="522"/>
      <c r="CF23" s="522"/>
      <c r="CG23" s="522"/>
      <c r="CH23" s="522"/>
      <c r="CI23" s="522"/>
      <c r="CJ23" s="522"/>
      <c r="CK23" s="522"/>
      <c r="CL23" s="522"/>
      <c r="CM23" s="522"/>
      <c r="CN23" s="522"/>
      <c r="CO23" s="522"/>
      <c r="CP23" s="522"/>
      <c r="CQ23" s="564"/>
      <c r="CR23" s="521" t="s">
        <v>368</v>
      </c>
      <c r="CS23" s="522"/>
      <c r="CT23" s="522"/>
      <c r="CU23" s="522"/>
      <c r="CV23" s="522"/>
      <c r="CW23" s="522"/>
      <c r="CX23" s="522"/>
      <c r="CY23" s="564"/>
      <c r="CZ23" s="521" t="s">
        <v>371</v>
      </c>
      <c r="DA23" s="522"/>
      <c r="DB23" s="522"/>
      <c r="DC23" s="564"/>
      <c r="DD23" s="521" t="s">
        <v>293</v>
      </c>
      <c r="DE23" s="522"/>
      <c r="DF23" s="522"/>
      <c r="DG23" s="522"/>
      <c r="DH23" s="522"/>
      <c r="DI23" s="522"/>
      <c r="DJ23" s="522"/>
      <c r="DK23" s="564"/>
      <c r="DL23" s="667" t="s">
        <v>374</v>
      </c>
      <c r="DM23" s="668"/>
      <c r="DN23" s="668"/>
      <c r="DO23" s="668"/>
      <c r="DP23" s="668"/>
      <c r="DQ23" s="668"/>
      <c r="DR23" s="668"/>
      <c r="DS23" s="668"/>
      <c r="DT23" s="668"/>
      <c r="DU23" s="668"/>
      <c r="DV23" s="669"/>
      <c r="DW23" s="521" t="s">
        <v>375</v>
      </c>
      <c r="DX23" s="522"/>
      <c r="DY23" s="522"/>
      <c r="DZ23" s="522"/>
      <c r="EA23" s="522"/>
      <c r="EB23" s="522"/>
      <c r="EC23" s="564"/>
    </row>
    <row r="24" spans="2:133" ht="11.25" customHeight="1" x14ac:dyDescent="0.2">
      <c r="B24" s="606" t="s">
        <v>376</v>
      </c>
      <c r="C24" s="414"/>
      <c r="D24" s="414"/>
      <c r="E24" s="414"/>
      <c r="F24" s="414"/>
      <c r="G24" s="414"/>
      <c r="H24" s="414"/>
      <c r="I24" s="414"/>
      <c r="J24" s="414"/>
      <c r="K24" s="414"/>
      <c r="L24" s="414"/>
      <c r="M24" s="414"/>
      <c r="N24" s="414"/>
      <c r="O24" s="414"/>
      <c r="P24" s="414"/>
      <c r="Q24" s="607"/>
      <c r="R24" s="608" t="s">
        <v>197</v>
      </c>
      <c r="S24" s="367"/>
      <c r="T24" s="367"/>
      <c r="U24" s="367"/>
      <c r="V24" s="367"/>
      <c r="W24" s="367"/>
      <c r="X24" s="367"/>
      <c r="Y24" s="621"/>
      <c r="Z24" s="641" t="s">
        <v>197</v>
      </c>
      <c r="AA24" s="641"/>
      <c r="AB24" s="641"/>
      <c r="AC24" s="641"/>
      <c r="AD24" s="642" t="s">
        <v>197</v>
      </c>
      <c r="AE24" s="642"/>
      <c r="AF24" s="642"/>
      <c r="AG24" s="642"/>
      <c r="AH24" s="642"/>
      <c r="AI24" s="642"/>
      <c r="AJ24" s="642"/>
      <c r="AK24" s="642"/>
      <c r="AL24" s="611" t="s">
        <v>197</v>
      </c>
      <c r="AM24" s="355"/>
      <c r="AN24" s="355"/>
      <c r="AO24" s="643"/>
      <c r="AP24" s="606" t="s">
        <v>377</v>
      </c>
      <c r="AQ24" s="665"/>
      <c r="AR24" s="665"/>
      <c r="AS24" s="665"/>
      <c r="AT24" s="665"/>
      <c r="AU24" s="665"/>
      <c r="AV24" s="665"/>
      <c r="AW24" s="665"/>
      <c r="AX24" s="665"/>
      <c r="AY24" s="665"/>
      <c r="AZ24" s="665"/>
      <c r="BA24" s="665"/>
      <c r="BB24" s="665"/>
      <c r="BC24" s="665"/>
      <c r="BD24" s="665"/>
      <c r="BE24" s="665"/>
      <c r="BF24" s="666"/>
      <c r="BG24" s="608" t="s">
        <v>197</v>
      </c>
      <c r="BH24" s="367"/>
      <c r="BI24" s="367"/>
      <c r="BJ24" s="367"/>
      <c r="BK24" s="367"/>
      <c r="BL24" s="367"/>
      <c r="BM24" s="367"/>
      <c r="BN24" s="621"/>
      <c r="BO24" s="641" t="s">
        <v>197</v>
      </c>
      <c r="BP24" s="641"/>
      <c r="BQ24" s="641"/>
      <c r="BR24" s="641"/>
      <c r="BS24" s="642" t="s">
        <v>197</v>
      </c>
      <c r="BT24" s="642"/>
      <c r="BU24" s="642"/>
      <c r="BV24" s="642"/>
      <c r="BW24" s="642"/>
      <c r="BX24" s="642"/>
      <c r="BY24" s="642"/>
      <c r="BZ24" s="642"/>
      <c r="CA24" s="642"/>
      <c r="CB24" s="662"/>
      <c r="CD24" s="650" t="s">
        <v>378</v>
      </c>
      <c r="CE24" s="651"/>
      <c r="CF24" s="651"/>
      <c r="CG24" s="651"/>
      <c r="CH24" s="651"/>
      <c r="CI24" s="651"/>
      <c r="CJ24" s="651"/>
      <c r="CK24" s="651"/>
      <c r="CL24" s="651"/>
      <c r="CM24" s="651"/>
      <c r="CN24" s="651"/>
      <c r="CO24" s="651"/>
      <c r="CP24" s="651"/>
      <c r="CQ24" s="652"/>
      <c r="CR24" s="647">
        <v>3513671</v>
      </c>
      <c r="CS24" s="648"/>
      <c r="CT24" s="648"/>
      <c r="CU24" s="648"/>
      <c r="CV24" s="648"/>
      <c r="CW24" s="648"/>
      <c r="CX24" s="648"/>
      <c r="CY24" s="670"/>
      <c r="CZ24" s="671">
        <v>28.9</v>
      </c>
      <c r="DA24" s="660"/>
      <c r="DB24" s="660"/>
      <c r="DC24" s="672"/>
      <c r="DD24" s="673">
        <v>2930073</v>
      </c>
      <c r="DE24" s="648"/>
      <c r="DF24" s="648"/>
      <c r="DG24" s="648"/>
      <c r="DH24" s="648"/>
      <c r="DI24" s="648"/>
      <c r="DJ24" s="648"/>
      <c r="DK24" s="670"/>
      <c r="DL24" s="673">
        <v>2385125</v>
      </c>
      <c r="DM24" s="648"/>
      <c r="DN24" s="648"/>
      <c r="DO24" s="648"/>
      <c r="DP24" s="648"/>
      <c r="DQ24" s="648"/>
      <c r="DR24" s="648"/>
      <c r="DS24" s="648"/>
      <c r="DT24" s="648"/>
      <c r="DU24" s="648"/>
      <c r="DV24" s="670"/>
      <c r="DW24" s="671">
        <v>43.1</v>
      </c>
      <c r="DX24" s="660"/>
      <c r="DY24" s="660"/>
      <c r="DZ24" s="660"/>
      <c r="EA24" s="660"/>
      <c r="EB24" s="660"/>
      <c r="EC24" s="674"/>
    </row>
    <row r="25" spans="2:133" ht="11.25" customHeight="1" x14ac:dyDescent="0.2">
      <c r="B25" s="606" t="s">
        <v>83</v>
      </c>
      <c r="C25" s="414"/>
      <c r="D25" s="414"/>
      <c r="E25" s="414"/>
      <c r="F25" s="414"/>
      <c r="G25" s="414"/>
      <c r="H25" s="414"/>
      <c r="I25" s="414"/>
      <c r="J25" s="414"/>
      <c r="K25" s="414"/>
      <c r="L25" s="414"/>
      <c r="M25" s="414"/>
      <c r="N25" s="414"/>
      <c r="O25" s="414"/>
      <c r="P25" s="414"/>
      <c r="Q25" s="607"/>
      <c r="R25" s="608">
        <v>6254770</v>
      </c>
      <c r="S25" s="367"/>
      <c r="T25" s="367"/>
      <c r="U25" s="367"/>
      <c r="V25" s="367"/>
      <c r="W25" s="367"/>
      <c r="X25" s="367"/>
      <c r="Y25" s="621"/>
      <c r="Z25" s="641">
        <v>46.4</v>
      </c>
      <c r="AA25" s="641"/>
      <c r="AB25" s="641"/>
      <c r="AC25" s="641"/>
      <c r="AD25" s="642">
        <v>5515450</v>
      </c>
      <c r="AE25" s="642"/>
      <c r="AF25" s="642"/>
      <c r="AG25" s="642"/>
      <c r="AH25" s="642"/>
      <c r="AI25" s="642"/>
      <c r="AJ25" s="642"/>
      <c r="AK25" s="642"/>
      <c r="AL25" s="611">
        <v>99.8</v>
      </c>
      <c r="AM25" s="355"/>
      <c r="AN25" s="355"/>
      <c r="AO25" s="643"/>
      <c r="AP25" s="606" t="s">
        <v>268</v>
      </c>
      <c r="AQ25" s="665"/>
      <c r="AR25" s="665"/>
      <c r="AS25" s="665"/>
      <c r="AT25" s="665"/>
      <c r="AU25" s="665"/>
      <c r="AV25" s="665"/>
      <c r="AW25" s="665"/>
      <c r="AX25" s="665"/>
      <c r="AY25" s="665"/>
      <c r="AZ25" s="665"/>
      <c r="BA25" s="665"/>
      <c r="BB25" s="665"/>
      <c r="BC25" s="665"/>
      <c r="BD25" s="665"/>
      <c r="BE25" s="665"/>
      <c r="BF25" s="666"/>
      <c r="BG25" s="608" t="s">
        <v>197</v>
      </c>
      <c r="BH25" s="367"/>
      <c r="BI25" s="367"/>
      <c r="BJ25" s="367"/>
      <c r="BK25" s="367"/>
      <c r="BL25" s="367"/>
      <c r="BM25" s="367"/>
      <c r="BN25" s="621"/>
      <c r="BO25" s="641" t="s">
        <v>197</v>
      </c>
      <c r="BP25" s="641"/>
      <c r="BQ25" s="641"/>
      <c r="BR25" s="641"/>
      <c r="BS25" s="642" t="s">
        <v>197</v>
      </c>
      <c r="BT25" s="642"/>
      <c r="BU25" s="642"/>
      <c r="BV25" s="642"/>
      <c r="BW25" s="642"/>
      <c r="BX25" s="642"/>
      <c r="BY25" s="642"/>
      <c r="BZ25" s="642"/>
      <c r="CA25" s="642"/>
      <c r="CB25" s="662"/>
      <c r="CD25" s="606" t="s">
        <v>195</v>
      </c>
      <c r="CE25" s="414"/>
      <c r="CF25" s="414"/>
      <c r="CG25" s="414"/>
      <c r="CH25" s="414"/>
      <c r="CI25" s="414"/>
      <c r="CJ25" s="414"/>
      <c r="CK25" s="414"/>
      <c r="CL25" s="414"/>
      <c r="CM25" s="414"/>
      <c r="CN25" s="414"/>
      <c r="CO25" s="414"/>
      <c r="CP25" s="414"/>
      <c r="CQ25" s="607"/>
      <c r="CR25" s="608">
        <v>1212513</v>
      </c>
      <c r="CS25" s="609"/>
      <c r="CT25" s="609"/>
      <c r="CU25" s="609"/>
      <c r="CV25" s="609"/>
      <c r="CW25" s="609"/>
      <c r="CX25" s="609"/>
      <c r="CY25" s="610"/>
      <c r="CZ25" s="611">
        <v>10</v>
      </c>
      <c r="DA25" s="612"/>
      <c r="DB25" s="612"/>
      <c r="DC25" s="613"/>
      <c r="DD25" s="614">
        <v>1151326</v>
      </c>
      <c r="DE25" s="609"/>
      <c r="DF25" s="609"/>
      <c r="DG25" s="609"/>
      <c r="DH25" s="609"/>
      <c r="DI25" s="609"/>
      <c r="DJ25" s="609"/>
      <c r="DK25" s="610"/>
      <c r="DL25" s="614">
        <v>1106186</v>
      </c>
      <c r="DM25" s="609"/>
      <c r="DN25" s="609"/>
      <c r="DO25" s="609"/>
      <c r="DP25" s="609"/>
      <c r="DQ25" s="609"/>
      <c r="DR25" s="609"/>
      <c r="DS25" s="609"/>
      <c r="DT25" s="609"/>
      <c r="DU25" s="609"/>
      <c r="DV25" s="610"/>
      <c r="DW25" s="611">
        <v>20</v>
      </c>
      <c r="DX25" s="612"/>
      <c r="DY25" s="612"/>
      <c r="DZ25" s="612"/>
      <c r="EA25" s="612"/>
      <c r="EB25" s="612"/>
      <c r="EC25" s="640"/>
    </row>
    <row r="26" spans="2:133" ht="11.25" customHeight="1" x14ac:dyDescent="0.2">
      <c r="B26" s="606" t="s">
        <v>381</v>
      </c>
      <c r="C26" s="414"/>
      <c r="D26" s="414"/>
      <c r="E26" s="414"/>
      <c r="F26" s="414"/>
      <c r="G26" s="414"/>
      <c r="H26" s="414"/>
      <c r="I26" s="414"/>
      <c r="J26" s="414"/>
      <c r="K26" s="414"/>
      <c r="L26" s="414"/>
      <c r="M26" s="414"/>
      <c r="N26" s="414"/>
      <c r="O26" s="414"/>
      <c r="P26" s="414"/>
      <c r="Q26" s="607"/>
      <c r="R26" s="608">
        <v>953</v>
      </c>
      <c r="S26" s="367"/>
      <c r="T26" s="367"/>
      <c r="U26" s="367"/>
      <c r="V26" s="367"/>
      <c r="W26" s="367"/>
      <c r="X26" s="367"/>
      <c r="Y26" s="621"/>
      <c r="Z26" s="641">
        <v>0</v>
      </c>
      <c r="AA26" s="641"/>
      <c r="AB26" s="641"/>
      <c r="AC26" s="641"/>
      <c r="AD26" s="642">
        <v>953</v>
      </c>
      <c r="AE26" s="642"/>
      <c r="AF26" s="642"/>
      <c r="AG26" s="642"/>
      <c r="AH26" s="642"/>
      <c r="AI26" s="642"/>
      <c r="AJ26" s="642"/>
      <c r="AK26" s="642"/>
      <c r="AL26" s="611">
        <v>0</v>
      </c>
      <c r="AM26" s="355"/>
      <c r="AN26" s="355"/>
      <c r="AO26" s="643"/>
      <c r="AP26" s="606" t="s">
        <v>383</v>
      </c>
      <c r="AQ26" s="665"/>
      <c r="AR26" s="665"/>
      <c r="AS26" s="665"/>
      <c r="AT26" s="665"/>
      <c r="AU26" s="665"/>
      <c r="AV26" s="665"/>
      <c r="AW26" s="665"/>
      <c r="AX26" s="665"/>
      <c r="AY26" s="665"/>
      <c r="AZ26" s="665"/>
      <c r="BA26" s="665"/>
      <c r="BB26" s="665"/>
      <c r="BC26" s="665"/>
      <c r="BD26" s="665"/>
      <c r="BE26" s="665"/>
      <c r="BF26" s="666"/>
      <c r="BG26" s="608" t="s">
        <v>197</v>
      </c>
      <c r="BH26" s="367"/>
      <c r="BI26" s="367"/>
      <c r="BJ26" s="367"/>
      <c r="BK26" s="367"/>
      <c r="BL26" s="367"/>
      <c r="BM26" s="367"/>
      <c r="BN26" s="621"/>
      <c r="BO26" s="641" t="s">
        <v>197</v>
      </c>
      <c r="BP26" s="641"/>
      <c r="BQ26" s="641"/>
      <c r="BR26" s="641"/>
      <c r="BS26" s="642" t="s">
        <v>197</v>
      </c>
      <c r="BT26" s="642"/>
      <c r="BU26" s="642"/>
      <c r="BV26" s="642"/>
      <c r="BW26" s="642"/>
      <c r="BX26" s="642"/>
      <c r="BY26" s="642"/>
      <c r="BZ26" s="642"/>
      <c r="CA26" s="642"/>
      <c r="CB26" s="662"/>
      <c r="CD26" s="606" t="s">
        <v>121</v>
      </c>
      <c r="CE26" s="414"/>
      <c r="CF26" s="414"/>
      <c r="CG26" s="414"/>
      <c r="CH26" s="414"/>
      <c r="CI26" s="414"/>
      <c r="CJ26" s="414"/>
      <c r="CK26" s="414"/>
      <c r="CL26" s="414"/>
      <c r="CM26" s="414"/>
      <c r="CN26" s="414"/>
      <c r="CO26" s="414"/>
      <c r="CP26" s="414"/>
      <c r="CQ26" s="607"/>
      <c r="CR26" s="608">
        <v>718352</v>
      </c>
      <c r="CS26" s="367"/>
      <c r="CT26" s="367"/>
      <c r="CU26" s="367"/>
      <c r="CV26" s="367"/>
      <c r="CW26" s="367"/>
      <c r="CX26" s="367"/>
      <c r="CY26" s="621"/>
      <c r="CZ26" s="611">
        <v>5.9</v>
      </c>
      <c r="DA26" s="612"/>
      <c r="DB26" s="612"/>
      <c r="DC26" s="613"/>
      <c r="DD26" s="614">
        <v>677077</v>
      </c>
      <c r="DE26" s="367"/>
      <c r="DF26" s="367"/>
      <c r="DG26" s="367"/>
      <c r="DH26" s="367"/>
      <c r="DI26" s="367"/>
      <c r="DJ26" s="367"/>
      <c r="DK26" s="621"/>
      <c r="DL26" s="614" t="s">
        <v>197</v>
      </c>
      <c r="DM26" s="367"/>
      <c r="DN26" s="367"/>
      <c r="DO26" s="367"/>
      <c r="DP26" s="367"/>
      <c r="DQ26" s="367"/>
      <c r="DR26" s="367"/>
      <c r="DS26" s="367"/>
      <c r="DT26" s="367"/>
      <c r="DU26" s="367"/>
      <c r="DV26" s="621"/>
      <c r="DW26" s="611" t="s">
        <v>197</v>
      </c>
      <c r="DX26" s="612"/>
      <c r="DY26" s="612"/>
      <c r="DZ26" s="612"/>
      <c r="EA26" s="612"/>
      <c r="EB26" s="612"/>
      <c r="EC26" s="640"/>
    </row>
    <row r="27" spans="2:133" ht="11.25" customHeight="1" x14ac:dyDescent="0.2">
      <c r="B27" s="606" t="s">
        <v>154</v>
      </c>
      <c r="C27" s="414"/>
      <c r="D27" s="414"/>
      <c r="E27" s="414"/>
      <c r="F27" s="414"/>
      <c r="G27" s="414"/>
      <c r="H27" s="414"/>
      <c r="I27" s="414"/>
      <c r="J27" s="414"/>
      <c r="K27" s="414"/>
      <c r="L27" s="414"/>
      <c r="M27" s="414"/>
      <c r="N27" s="414"/>
      <c r="O27" s="414"/>
      <c r="P27" s="414"/>
      <c r="Q27" s="607"/>
      <c r="R27" s="608">
        <v>39282</v>
      </c>
      <c r="S27" s="367"/>
      <c r="T27" s="367"/>
      <c r="U27" s="367"/>
      <c r="V27" s="367"/>
      <c r="W27" s="367"/>
      <c r="X27" s="367"/>
      <c r="Y27" s="621"/>
      <c r="Z27" s="641">
        <v>0.3</v>
      </c>
      <c r="AA27" s="641"/>
      <c r="AB27" s="641"/>
      <c r="AC27" s="641"/>
      <c r="AD27" s="642" t="s">
        <v>197</v>
      </c>
      <c r="AE27" s="642"/>
      <c r="AF27" s="642"/>
      <c r="AG27" s="642"/>
      <c r="AH27" s="642"/>
      <c r="AI27" s="642"/>
      <c r="AJ27" s="642"/>
      <c r="AK27" s="642"/>
      <c r="AL27" s="611" t="s">
        <v>197</v>
      </c>
      <c r="AM27" s="355"/>
      <c r="AN27" s="355"/>
      <c r="AO27" s="643"/>
      <c r="AP27" s="606" t="s">
        <v>386</v>
      </c>
      <c r="AQ27" s="414"/>
      <c r="AR27" s="414"/>
      <c r="AS27" s="414"/>
      <c r="AT27" s="414"/>
      <c r="AU27" s="414"/>
      <c r="AV27" s="414"/>
      <c r="AW27" s="414"/>
      <c r="AX27" s="414"/>
      <c r="AY27" s="414"/>
      <c r="AZ27" s="414"/>
      <c r="BA27" s="414"/>
      <c r="BB27" s="414"/>
      <c r="BC27" s="414"/>
      <c r="BD27" s="414"/>
      <c r="BE27" s="414"/>
      <c r="BF27" s="607"/>
      <c r="BG27" s="608">
        <v>1656244</v>
      </c>
      <c r="BH27" s="367"/>
      <c r="BI27" s="367"/>
      <c r="BJ27" s="367"/>
      <c r="BK27" s="367"/>
      <c r="BL27" s="367"/>
      <c r="BM27" s="367"/>
      <c r="BN27" s="621"/>
      <c r="BO27" s="641">
        <v>100</v>
      </c>
      <c r="BP27" s="641"/>
      <c r="BQ27" s="641"/>
      <c r="BR27" s="641"/>
      <c r="BS27" s="642">
        <v>35631</v>
      </c>
      <c r="BT27" s="642"/>
      <c r="BU27" s="642"/>
      <c r="BV27" s="642"/>
      <c r="BW27" s="642"/>
      <c r="BX27" s="642"/>
      <c r="BY27" s="642"/>
      <c r="BZ27" s="642"/>
      <c r="CA27" s="642"/>
      <c r="CB27" s="662"/>
      <c r="CD27" s="606" t="s">
        <v>219</v>
      </c>
      <c r="CE27" s="414"/>
      <c r="CF27" s="414"/>
      <c r="CG27" s="414"/>
      <c r="CH27" s="414"/>
      <c r="CI27" s="414"/>
      <c r="CJ27" s="414"/>
      <c r="CK27" s="414"/>
      <c r="CL27" s="414"/>
      <c r="CM27" s="414"/>
      <c r="CN27" s="414"/>
      <c r="CO27" s="414"/>
      <c r="CP27" s="414"/>
      <c r="CQ27" s="607"/>
      <c r="CR27" s="608">
        <v>1200837</v>
      </c>
      <c r="CS27" s="609"/>
      <c r="CT27" s="609"/>
      <c r="CU27" s="609"/>
      <c r="CV27" s="609"/>
      <c r="CW27" s="609"/>
      <c r="CX27" s="609"/>
      <c r="CY27" s="610"/>
      <c r="CZ27" s="611">
        <v>9.9</v>
      </c>
      <c r="DA27" s="612"/>
      <c r="DB27" s="612"/>
      <c r="DC27" s="613"/>
      <c r="DD27" s="614">
        <v>688540</v>
      </c>
      <c r="DE27" s="609"/>
      <c r="DF27" s="609"/>
      <c r="DG27" s="609"/>
      <c r="DH27" s="609"/>
      <c r="DI27" s="609"/>
      <c r="DJ27" s="609"/>
      <c r="DK27" s="610"/>
      <c r="DL27" s="614">
        <v>541070</v>
      </c>
      <c r="DM27" s="609"/>
      <c r="DN27" s="609"/>
      <c r="DO27" s="609"/>
      <c r="DP27" s="609"/>
      <c r="DQ27" s="609"/>
      <c r="DR27" s="609"/>
      <c r="DS27" s="609"/>
      <c r="DT27" s="609"/>
      <c r="DU27" s="609"/>
      <c r="DV27" s="610"/>
      <c r="DW27" s="611">
        <v>9.8000000000000007</v>
      </c>
      <c r="DX27" s="612"/>
      <c r="DY27" s="612"/>
      <c r="DZ27" s="612"/>
      <c r="EA27" s="612"/>
      <c r="EB27" s="612"/>
      <c r="EC27" s="640"/>
    </row>
    <row r="28" spans="2:133" ht="11.25" customHeight="1" x14ac:dyDescent="0.2">
      <c r="B28" s="606" t="s">
        <v>309</v>
      </c>
      <c r="C28" s="414"/>
      <c r="D28" s="414"/>
      <c r="E28" s="414"/>
      <c r="F28" s="414"/>
      <c r="G28" s="414"/>
      <c r="H28" s="414"/>
      <c r="I28" s="414"/>
      <c r="J28" s="414"/>
      <c r="K28" s="414"/>
      <c r="L28" s="414"/>
      <c r="M28" s="414"/>
      <c r="N28" s="414"/>
      <c r="O28" s="414"/>
      <c r="P28" s="414"/>
      <c r="Q28" s="607"/>
      <c r="R28" s="608">
        <v>74240</v>
      </c>
      <c r="S28" s="367"/>
      <c r="T28" s="367"/>
      <c r="U28" s="367"/>
      <c r="V28" s="367"/>
      <c r="W28" s="367"/>
      <c r="X28" s="367"/>
      <c r="Y28" s="621"/>
      <c r="Z28" s="641">
        <v>0.6</v>
      </c>
      <c r="AA28" s="641"/>
      <c r="AB28" s="641"/>
      <c r="AC28" s="641"/>
      <c r="AD28" s="642">
        <v>5235</v>
      </c>
      <c r="AE28" s="642"/>
      <c r="AF28" s="642"/>
      <c r="AG28" s="642"/>
      <c r="AH28" s="642"/>
      <c r="AI28" s="642"/>
      <c r="AJ28" s="642"/>
      <c r="AK28" s="642"/>
      <c r="AL28" s="611">
        <v>0.1</v>
      </c>
      <c r="AM28" s="355"/>
      <c r="AN28" s="355"/>
      <c r="AO28" s="643"/>
      <c r="AP28" s="606"/>
      <c r="AQ28" s="414"/>
      <c r="AR28" s="414"/>
      <c r="AS28" s="414"/>
      <c r="AT28" s="414"/>
      <c r="AU28" s="414"/>
      <c r="AV28" s="414"/>
      <c r="AW28" s="414"/>
      <c r="AX28" s="414"/>
      <c r="AY28" s="414"/>
      <c r="AZ28" s="414"/>
      <c r="BA28" s="414"/>
      <c r="BB28" s="414"/>
      <c r="BC28" s="414"/>
      <c r="BD28" s="414"/>
      <c r="BE28" s="414"/>
      <c r="BF28" s="607"/>
      <c r="BG28" s="608"/>
      <c r="BH28" s="367"/>
      <c r="BI28" s="367"/>
      <c r="BJ28" s="367"/>
      <c r="BK28" s="367"/>
      <c r="BL28" s="367"/>
      <c r="BM28" s="367"/>
      <c r="BN28" s="621"/>
      <c r="BO28" s="641"/>
      <c r="BP28" s="641"/>
      <c r="BQ28" s="641"/>
      <c r="BR28" s="641"/>
      <c r="BS28" s="614"/>
      <c r="BT28" s="367"/>
      <c r="BU28" s="367"/>
      <c r="BV28" s="367"/>
      <c r="BW28" s="367"/>
      <c r="BX28" s="367"/>
      <c r="BY28" s="367"/>
      <c r="BZ28" s="367"/>
      <c r="CA28" s="367"/>
      <c r="CB28" s="639"/>
      <c r="CD28" s="606" t="s">
        <v>379</v>
      </c>
      <c r="CE28" s="414"/>
      <c r="CF28" s="414"/>
      <c r="CG28" s="414"/>
      <c r="CH28" s="414"/>
      <c r="CI28" s="414"/>
      <c r="CJ28" s="414"/>
      <c r="CK28" s="414"/>
      <c r="CL28" s="414"/>
      <c r="CM28" s="414"/>
      <c r="CN28" s="414"/>
      <c r="CO28" s="414"/>
      <c r="CP28" s="414"/>
      <c r="CQ28" s="607"/>
      <c r="CR28" s="608">
        <v>1100321</v>
      </c>
      <c r="CS28" s="367"/>
      <c r="CT28" s="367"/>
      <c r="CU28" s="367"/>
      <c r="CV28" s="367"/>
      <c r="CW28" s="367"/>
      <c r="CX28" s="367"/>
      <c r="CY28" s="621"/>
      <c r="CZ28" s="611">
        <v>9.1</v>
      </c>
      <c r="DA28" s="612"/>
      <c r="DB28" s="612"/>
      <c r="DC28" s="613"/>
      <c r="DD28" s="614">
        <v>1090207</v>
      </c>
      <c r="DE28" s="367"/>
      <c r="DF28" s="367"/>
      <c r="DG28" s="367"/>
      <c r="DH28" s="367"/>
      <c r="DI28" s="367"/>
      <c r="DJ28" s="367"/>
      <c r="DK28" s="621"/>
      <c r="DL28" s="614">
        <v>737869</v>
      </c>
      <c r="DM28" s="367"/>
      <c r="DN28" s="367"/>
      <c r="DO28" s="367"/>
      <c r="DP28" s="367"/>
      <c r="DQ28" s="367"/>
      <c r="DR28" s="367"/>
      <c r="DS28" s="367"/>
      <c r="DT28" s="367"/>
      <c r="DU28" s="367"/>
      <c r="DV28" s="621"/>
      <c r="DW28" s="611">
        <v>13.3</v>
      </c>
      <c r="DX28" s="612"/>
      <c r="DY28" s="612"/>
      <c r="DZ28" s="612"/>
      <c r="EA28" s="612"/>
      <c r="EB28" s="612"/>
      <c r="EC28" s="640"/>
    </row>
    <row r="29" spans="2:133" ht="11.25" customHeight="1" x14ac:dyDescent="0.2">
      <c r="B29" s="606" t="s">
        <v>17</v>
      </c>
      <c r="C29" s="414"/>
      <c r="D29" s="414"/>
      <c r="E29" s="414"/>
      <c r="F29" s="414"/>
      <c r="G29" s="414"/>
      <c r="H29" s="414"/>
      <c r="I29" s="414"/>
      <c r="J29" s="414"/>
      <c r="K29" s="414"/>
      <c r="L29" s="414"/>
      <c r="M29" s="414"/>
      <c r="N29" s="414"/>
      <c r="O29" s="414"/>
      <c r="P29" s="414"/>
      <c r="Q29" s="607"/>
      <c r="R29" s="608">
        <v>18518</v>
      </c>
      <c r="S29" s="367"/>
      <c r="T29" s="367"/>
      <c r="U29" s="367"/>
      <c r="V29" s="367"/>
      <c r="W29" s="367"/>
      <c r="X29" s="367"/>
      <c r="Y29" s="621"/>
      <c r="Z29" s="641">
        <v>0.1</v>
      </c>
      <c r="AA29" s="641"/>
      <c r="AB29" s="641"/>
      <c r="AC29" s="641"/>
      <c r="AD29" s="642" t="s">
        <v>197</v>
      </c>
      <c r="AE29" s="642"/>
      <c r="AF29" s="642"/>
      <c r="AG29" s="642"/>
      <c r="AH29" s="642"/>
      <c r="AI29" s="642"/>
      <c r="AJ29" s="642"/>
      <c r="AK29" s="642"/>
      <c r="AL29" s="611" t="s">
        <v>197</v>
      </c>
      <c r="AM29" s="355"/>
      <c r="AN29" s="355"/>
      <c r="AO29" s="643"/>
      <c r="AP29" s="586"/>
      <c r="AQ29" s="587"/>
      <c r="AR29" s="587"/>
      <c r="AS29" s="587"/>
      <c r="AT29" s="587"/>
      <c r="AU29" s="587"/>
      <c r="AV29" s="587"/>
      <c r="AW29" s="587"/>
      <c r="AX29" s="587"/>
      <c r="AY29" s="587"/>
      <c r="AZ29" s="587"/>
      <c r="BA29" s="587"/>
      <c r="BB29" s="587"/>
      <c r="BC29" s="587"/>
      <c r="BD29" s="587"/>
      <c r="BE29" s="587"/>
      <c r="BF29" s="588"/>
      <c r="BG29" s="608"/>
      <c r="BH29" s="367"/>
      <c r="BI29" s="367"/>
      <c r="BJ29" s="367"/>
      <c r="BK29" s="367"/>
      <c r="BL29" s="367"/>
      <c r="BM29" s="367"/>
      <c r="BN29" s="621"/>
      <c r="BO29" s="641"/>
      <c r="BP29" s="641"/>
      <c r="BQ29" s="641"/>
      <c r="BR29" s="641"/>
      <c r="BS29" s="642"/>
      <c r="BT29" s="642"/>
      <c r="BU29" s="642"/>
      <c r="BV29" s="642"/>
      <c r="BW29" s="642"/>
      <c r="BX29" s="642"/>
      <c r="BY29" s="642"/>
      <c r="BZ29" s="642"/>
      <c r="CA29" s="642"/>
      <c r="CB29" s="662"/>
      <c r="CD29" s="395" t="s">
        <v>170</v>
      </c>
      <c r="CE29" s="397"/>
      <c r="CF29" s="606" t="s">
        <v>21</v>
      </c>
      <c r="CG29" s="414"/>
      <c r="CH29" s="414"/>
      <c r="CI29" s="414"/>
      <c r="CJ29" s="414"/>
      <c r="CK29" s="414"/>
      <c r="CL29" s="414"/>
      <c r="CM29" s="414"/>
      <c r="CN29" s="414"/>
      <c r="CO29" s="414"/>
      <c r="CP29" s="414"/>
      <c r="CQ29" s="607"/>
      <c r="CR29" s="608">
        <v>1100321</v>
      </c>
      <c r="CS29" s="609"/>
      <c r="CT29" s="609"/>
      <c r="CU29" s="609"/>
      <c r="CV29" s="609"/>
      <c r="CW29" s="609"/>
      <c r="CX29" s="609"/>
      <c r="CY29" s="610"/>
      <c r="CZ29" s="611">
        <v>9.1</v>
      </c>
      <c r="DA29" s="612"/>
      <c r="DB29" s="612"/>
      <c r="DC29" s="613"/>
      <c r="DD29" s="614">
        <v>1090207</v>
      </c>
      <c r="DE29" s="609"/>
      <c r="DF29" s="609"/>
      <c r="DG29" s="609"/>
      <c r="DH29" s="609"/>
      <c r="DI29" s="609"/>
      <c r="DJ29" s="609"/>
      <c r="DK29" s="610"/>
      <c r="DL29" s="614">
        <v>737869</v>
      </c>
      <c r="DM29" s="609"/>
      <c r="DN29" s="609"/>
      <c r="DO29" s="609"/>
      <c r="DP29" s="609"/>
      <c r="DQ29" s="609"/>
      <c r="DR29" s="609"/>
      <c r="DS29" s="609"/>
      <c r="DT29" s="609"/>
      <c r="DU29" s="609"/>
      <c r="DV29" s="610"/>
      <c r="DW29" s="611">
        <v>13.3</v>
      </c>
      <c r="DX29" s="612"/>
      <c r="DY29" s="612"/>
      <c r="DZ29" s="612"/>
      <c r="EA29" s="612"/>
      <c r="EB29" s="612"/>
      <c r="EC29" s="640"/>
    </row>
    <row r="30" spans="2:133" ht="11.25" customHeight="1" x14ac:dyDescent="0.2">
      <c r="B30" s="606" t="s">
        <v>338</v>
      </c>
      <c r="C30" s="414"/>
      <c r="D30" s="414"/>
      <c r="E30" s="414"/>
      <c r="F30" s="414"/>
      <c r="G30" s="414"/>
      <c r="H30" s="414"/>
      <c r="I30" s="414"/>
      <c r="J30" s="414"/>
      <c r="K30" s="414"/>
      <c r="L30" s="414"/>
      <c r="M30" s="414"/>
      <c r="N30" s="414"/>
      <c r="O30" s="414"/>
      <c r="P30" s="414"/>
      <c r="Q30" s="607"/>
      <c r="R30" s="608">
        <v>1525205</v>
      </c>
      <c r="S30" s="367"/>
      <c r="T30" s="367"/>
      <c r="U30" s="367"/>
      <c r="V30" s="367"/>
      <c r="W30" s="367"/>
      <c r="X30" s="367"/>
      <c r="Y30" s="621"/>
      <c r="Z30" s="641">
        <v>11.3</v>
      </c>
      <c r="AA30" s="641"/>
      <c r="AB30" s="641"/>
      <c r="AC30" s="641"/>
      <c r="AD30" s="642" t="s">
        <v>197</v>
      </c>
      <c r="AE30" s="642"/>
      <c r="AF30" s="642"/>
      <c r="AG30" s="642"/>
      <c r="AH30" s="642"/>
      <c r="AI30" s="642"/>
      <c r="AJ30" s="642"/>
      <c r="AK30" s="642"/>
      <c r="AL30" s="611" t="s">
        <v>197</v>
      </c>
      <c r="AM30" s="355"/>
      <c r="AN30" s="355"/>
      <c r="AO30" s="643"/>
      <c r="AP30" s="521" t="s">
        <v>310</v>
      </c>
      <c r="AQ30" s="522"/>
      <c r="AR30" s="522"/>
      <c r="AS30" s="522"/>
      <c r="AT30" s="522"/>
      <c r="AU30" s="522"/>
      <c r="AV30" s="522"/>
      <c r="AW30" s="522"/>
      <c r="AX30" s="522"/>
      <c r="AY30" s="522"/>
      <c r="AZ30" s="522"/>
      <c r="BA30" s="522"/>
      <c r="BB30" s="522"/>
      <c r="BC30" s="522"/>
      <c r="BD30" s="522"/>
      <c r="BE30" s="522"/>
      <c r="BF30" s="564"/>
      <c r="BG30" s="521" t="s">
        <v>185</v>
      </c>
      <c r="BH30" s="663"/>
      <c r="BI30" s="663"/>
      <c r="BJ30" s="663"/>
      <c r="BK30" s="663"/>
      <c r="BL30" s="663"/>
      <c r="BM30" s="663"/>
      <c r="BN30" s="663"/>
      <c r="BO30" s="663"/>
      <c r="BP30" s="663"/>
      <c r="BQ30" s="664"/>
      <c r="BR30" s="521" t="s">
        <v>388</v>
      </c>
      <c r="BS30" s="663"/>
      <c r="BT30" s="663"/>
      <c r="BU30" s="663"/>
      <c r="BV30" s="663"/>
      <c r="BW30" s="663"/>
      <c r="BX30" s="663"/>
      <c r="BY30" s="663"/>
      <c r="BZ30" s="663"/>
      <c r="CA30" s="663"/>
      <c r="CB30" s="664"/>
      <c r="CD30" s="398"/>
      <c r="CE30" s="400"/>
      <c r="CF30" s="606" t="s">
        <v>389</v>
      </c>
      <c r="CG30" s="414"/>
      <c r="CH30" s="414"/>
      <c r="CI30" s="414"/>
      <c r="CJ30" s="414"/>
      <c r="CK30" s="414"/>
      <c r="CL30" s="414"/>
      <c r="CM30" s="414"/>
      <c r="CN30" s="414"/>
      <c r="CO30" s="414"/>
      <c r="CP30" s="414"/>
      <c r="CQ30" s="607"/>
      <c r="CR30" s="608">
        <v>1072258</v>
      </c>
      <c r="CS30" s="367"/>
      <c r="CT30" s="367"/>
      <c r="CU30" s="367"/>
      <c r="CV30" s="367"/>
      <c r="CW30" s="367"/>
      <c r="CX30" s="367"/>
      <c r="CY30" s="621"/>
      <c r="CZ30" s="611">
        <v>8.8000000000000007</v>
      </c>
      <c r="DA30" s="612"/>
      <c r="DB30" s="612"/>
      <c r="DC30" s="613"/>
      <c r="DD30" s="614">
        <v>1062144</v>
      </c>
      <c r="DE30" s="367"/>
      <c r="DF30" s="367"/>
      <c r="DG30" s="367"/>
      <c r="DH30" s="367"/>
      <c r="DI30" s="367"/>
      <c r="DJ30" s="367"/>
      <c r="DK30" s="621"/>
      <c r="DL30" s="614">
        <v>709806</v>
      </c>
      <c r="DM30" s="367"/>
      <c r="DN30" s="367"/>
      <c r="DO30" s="367"/>
      <c r="DP30" s="367"/>
      <c r="DQ30" s="367"/>
      <c r="DR30" s="367"/>
      <c r="DS30" s="367"/>
      <c r="DT30" s="367"/>
      <c r="DU30" s="367"/>
      <c r="DV30" s="621"/>
      <c r="DW30" s="611">
        <v>12.8</v>
      </c>
      <c r="DX30" s="612"/>
      <c r="DY30" s="612"/>
      <c r="DZ30" s="612"/>
      <c r="EA30" s="612"/>
      <c r="EB30" s="612"/>
      <c r="EC30" s="640"/>
    </row>
    <row r="31" spans="2:133" ht="11.25" customHeight="1" x14ac:dyDescent="0.2">
      <c r="B31" s="655" t="s">
        <v>52</v>
      </c>
      <c r="C31" s="656"/>
      <c r="D31" s="656"/>
      <c r="E31" s="656"/>
      <c r="F31" s="656"/>
      <c r="G31" s="656"/>
      <c r="H31" s="656"/>
      <c r="I31" s="656"/>
      <c r="J31" s="656"/>
      <c r="K31" s="656"/>
      <c r="L31" s="656"/>
      <c r="M31" s="656"/>
      <c r="N31" s="656"/>
      <c r="O31" s="656"/>
      <c r="P31" s="656"/>
      <c r="Q31" s="657"/>
      <c r="R31" s="608" t="s">
        <v>197</v>
      </c>
      <c r="S31" s="367"/>
      <c r="T31" s="367"/>
      <c r="U31" s="367"/>
      <c r="V31" s="367"/>
      <c r="W31" s="367"/>
      <c r="X31" s="367"/>
      <c r="Y31" s="621"/>
      <c r="Z31" s="641" t="s">
        <v>197</v>
      </c>
      <c r="AA31" s="641"/>
      <c r="AB31" s="641"/>
      <c r="AC31" s="641"/>
      <c r="AD31" s="642" t="s">
        <v>197</v>
      </c>
      <c r="AE31" s="642"/>
      <c r="AF31" s="642"/>
      <c r="AG31" s="642"/>
      <c r="AH31" s="642"/>
      <c r="AI31" s="642"/>
      <c r="AJ31" s="642"/>
      <c r="AK31" s="642"/>
      <c r="AL31" s="611" t="s">
        <v>197</v>
      </c>
      <c r="AM31" s="355"/>
      <c r="AN31" s="355"/>
      <c r="AO31" s="643"/>
      <c r="AP31" s="387" t="s">
        <v>4</v>
      </c>
      <c r="AQ31" s="388"/>
      <c r="AR31" s="388"/>
      <c r="AS31" s="388"/>
      <c r="AT31" s="603" t="s">
        <v>390</v>
      </c>
      <c r="AU31" s="42"/>
      <c r="AV31" s="42"/>
      <c r="AW31" s="42"/>
      <c r="AX31" s="650" t="s">
        <v>269</v>
      </c>
      <c r="AY31" s="651"/>
      <c r="AZ31" s="651"/>
      <c r="BA31" s="651"/>
      <c r="BB31" s="651"/>
      <c r="BC31" s="651"/>
      <c r="BD31" s="651"/>
      <c r="BE31" s="651"/>
      <c r="BF31" s="652"/>
      <c r="BG31" s="658">
        <v>99.1</v>
      </c>
      <c r="BH31" s="659"/>
      <c r="BI31" s="659"/>
      <c r="BJ31" s="659"/>
      <c r="BK31" s="659"/>
      <c r="BL31" s="659"/>
      <c r="BM31" s="660">
        <v>92.7</v>
      </c>
      <c r="BN31" s="659"/>
      <c r="BO31" s="659"/>
      <c r="BP31" s="659"/>
      <c r="BQ31" s="661"/>
      <c r="BR31" s="658">
        <v>99</v>
      </c>
      <c r="BS31" s="659"/>
      <c r="BT31" s="659"/>
      <c r="BU31" s="659"/>
      <c r="BV31" s="659"/>
      <c r="BW31" s="659"/>
      <c r="BX31" s="660">
        <v>93.1</v>
      </c>
      <c r="BY31" s="659"/>
      <c r="BZ31" s="659"/>
      <c r="CA31" s="659"/>
      <c r="CB31" s="661"/>
      <c r="CD31" s="398"/>
      <c r="CE31" s="400"/>
      <c r="CF31" s="606" t="s">
        <v>311</v>
      </c>
      <c r="CG31" s="414"/>
      <c r="CH31" s="414"/>
      <c r="CI31" s="414"/>
      <c r="CJ31" s="414"/>
      <c r="CK31" s="414"/>
      <c r="CL31" s="414"/>
      <c r="CM31" s="414"/>
      <c r="CN31" s="414"/>
      <c r="CO31" s="414"/>
      <c r="CP31" s="414"/>
      <c r="CQ31" s="607"/>
      <c r="CR31" s="608">
        <v>28063</v>
      </c>
      <c r="CS31" s="609"/>
      <c r="CT31" s="609"/>
      <c r="CU31" s="609"/>
      <c r="CV31" s="609"/>
      <c r="CW31" s="609"/>
      <c r="CX31" s="609"/>
      <c r="CY31" s="610"/>
      <c r="CZ31" s="611">
        <v>0.2</v>
      </c>
      <c r="DA31" s="612"/>
      <c r="DB31" s="612"/>
      <c r="DC31" s="613"/>
      <c r="DD31" s="614">
        <v>28063</v>
      </c>
      <c r="DE31" s="609"/>
      <c r="DF31" s="609"/>
      <c r="DG31" s="609"/>
      <c r="DH31" s="609"/>
      <c r="DI31" s="609"/>
      <c r="DJ31" s="609"/>
      <c r="DK31" s="610"/>
      <c r="DL31" s="614">
        <v>28063</v>
      </c>
      <c r="DM31" s="609"/>
      <c r="DN31" s="609"/>
      <c r="DO31" s="609"/>
      <c r="DP31" s="609"/>
      <c r="DQ31" s="609"/>
      <c r="DR31" s="609"/>
      <c r="DS31" s="609"/>
      <c r="DT31" s="609"/>
      <c r="DU31" s="609"/>
      <c r="DV31" s="610"/>
      <c r="DW31" s="611">
        <v>0.5</v>
      </c>
      <c r="DX31" s="612"/>
      <c r="DY31" s="612"/>
      <c r="DZ31" s="612"/>
      <c r="EA31" s="612"/>
      <c r="EB31" s="612"/>
      <c r="EC31" s="640"/>
    </row>
    <row r="32" spans="2:133" ht="11.25" customHeight="1" x14ac:dyDescent="0.2">
      <c r="B32" s="606" t="s">
        <v>391</v>
      </c>
      <c r="C32" s="414"/>
      <c r="D32" s="414"/>
      <c r="E32" s="414"/>
      <c r="F32" s="414"/>
      <c r="G32" s="414"/>
      <c r="H32" s="414"/>
      <c r="I32" s="414"/>
      <c r="J32" s="414"/>
      <c r="K32" s="414"/>
      <c r="L32" s="414"/>
      <c r="M32" s="414"/>
      <c r="N32" s="414"/>
      <c r="O32" s="414"/>
      <c r="P32" s="414"/>
      <c r="Q32" s="607"/>
      <c r="R32" s="608">
        <v>682841</v>
      </c>
      <c r="S32" s="367"/>
      <c r="T32" s="367"/>
      <c r="U32" s="367"/>
      <c r="V32" s="367"/>
      <c r="W32" s="367"/>
      <c r="X32" s="367"/>
      <c r="Y32" s="621"/>
      <c r="Z32" s="641">
        <v>5.0999999999999996</v>
      </c>
      <c r="AA32" s="641"/>
      <c r="AB32" s="641"/>
      <c r="AC32" s="641"/>
      <c r="AD32" s="642" t="s">
        <v>197</v>
      </c>
      <c r="AE32" s="642"/>
      <c r="AF32" s="642"/>
      <c r="AG32" s="642"/>
      <c r="AH32" s="642"/>
      <c r="AI32" s="642"/>
      <c r="AJ32" s="642"/>
      <c r="AK32" s="642"/>
      <c r="AL32" s="611" t="s">
        <v>197</v>
      </c>
      <c r="AM32" s="355"/>
      <c r="AN32" s="355"/>
      <c r="AO32" s="643"/>
      <c r="AP32" s="602"/>
      <c r="AQ32" s="463"/>
      <c r="AR32" s="463"/>
      <c r="AS32" s="463"/>
      <c r="AT32" s="604"/>
      <c r="AU32" s="1" t="s">
        <v>246</v>
      </c>
      <c r="AX32" s="606" t="s">
        <v>369</v>
      </c>
      <c r="AY32" s="414"/>
      <c r="AZ32" s="414"/>
      <c r="BA32" s="414"/>
      <c r="BB32" s="414"/>
      <c r="BC32" s="414"/>
      <c r="BD32" s="414"/>
      <c r="BE32" s="414"/>
      <c r="BF32" s="607"/>
      <c r="BG32" s="654">
        <v>99.6</v>
      </c>
      <c r="BH32" s="609"/>
      <c r="BI32" s="609"/>
      <c r="BJ32" s="609"/>
      <c r="BK32" s="609"/>
      <c r="BL32" s="609"/>
      <c r="BM32" s="355">
        <v>98.6</v>
      </c>
      <c r="BN32" s="609"/>
      <c r="BO32" s="609"/>
      <c r="BP32" s="609"/>
      <c r="BQ32" s="638"/>
      <c r="BR32" s="654">
        <v>99.4</v>
      </c>
      <c r="BS32" s="609"/>
      <c r="BT32" s="609"/>
      <c r="BU32" s="609"/>
      <c r="BV32" s="609"/>
      <c r="BW32" s="609"/>
      <c r="BX32" s="355">
        <v>98.7</v>
      </c>
      <c r="BY32" s="609"/>
      <c r="BZ32" s="609"/>
      <c r="CA32" s="609"/>
      <c r="CB32" s="638"/>
      <c r="CD32" s="401"/>
      <c r="CE32" s="403"/>
      <c r="CF32" s="606" t="s">
        <v>392</v>
      </c>
      <c r="CG32" s="414"/>
      <c r="CH32" s="414"/>
      <c r="CI32" s="414"/>
      <c r="CJ32" s="414"/>
      <c r="CK32" s="414"/>
      <c r="CL32" s="414"/>
      <c r="CM32" s="414"/>
      <c r="CN32" s="414"/>
      <c r="CO32" s="414"/>
      <c r="CP32" s="414"/>
      <c r="CQ32" s="607"/>
      <c r="CR32" s="608" t="s">
        <v>197</v>
      </c>
      <c r="CS32" s="367"/>
      <c r="CT32" s="367"/>
      <c r="CU32" s="367"/>
      <c r="CV32" s="367"/>
      <c r="CW32" s="367"/>
      <c r="CX32" s="367"/>
      <c r="CY32" s="621"/>
      <c r="CZ32" s="611" t="s">
        <v>197</v>
      </c>
      <c r="DA32" s="612"/>
      <c r="DB32" s="612"/>
      <c r="DC32" s="613"/>
      <c r="DD32" s="614" t="s">
        <v>197</v>
      </c>
      <c r="DE32" s="367"/>
      <c r="DF32" s="367"/>
      <c r="DG32" s="367"/>
      <c r="DH32" s="367"/>
      <c r="DI32" s="367"/>
      <c r="DJ32" s="367"/>
      <c r="DK32" s="621"/>
      <c r="DL32" s="614" t="s">
        <v>197</v>
      </c>
      <c r="DM32" s="367"/>
      <c r="DN32" s="367"/>
      <c r="DO32" s="367"/>
      <c r="DP32" s="367"/>
      <c r="DQ32" s="367"/>
      <c r="DR32" s="367"/>
      <c r="DS32" s="367"/>
      <c r="DT32" s="367"/>
      <c r="DU32" s="367"/>
      <c r="DV32" s="621"/>
      <c r="DW32" s="611" t="s">
        <v>197</v>
      </c>
      <c r="DX32" s="612"/>
      <c r="DY32" s="612"/>
      <c r="DZ32" s="612"/>
      <c r="EA32" s="612"/>
      <c r="EB32" s="612"/>
      <c r="EC32" s="640"/>
    </row>
    <row r="33" spans="2:133" ht="11.25" customHeight="1" x14ac:dyDescent="0.2">
      <c r="B33" s="606" t="s">
        <v>233</v>
      </c>
      <c r="C33" s="414"/>
      <c r="D33" s="414"/>
      <c r="E33" s="414"/>
      <c r="F33" s="414"/>
      <c r="G33" s="414"/>
      <c r="H33" s="414"/>
      <c r="I33" s="414"/>
      <c r="J33" s="414"/>
      <c r="K33" s="414"/>
      <c r="L33" s="414"/>
      <c r="M33" s="414"/>
      <c r="N33" s="414"/>
      <c r="O33" s="414"/>
      <c r="P33" s="414"/>
      <c r="Q33" s="607"/>
      <c r="R33" s="608">
        <v>53576</v>
      </c>
      <c r="S33" s="367"/>
      <c r="T33" s="367"/>
      <c r="U33" s="367"/>
      <c r="V33" s="367"/>
      <c r="W33" s="367"/>
      <c r="X33" s="367"/>
      <c r="Y33" s="621"/>
      <c r="Z33" s="641">
        <v>0.4</v>
      </c>
      <c r="AA33" s="641"/>
      <c r="AB33" s="641"/>
      <c r="AC33" s="641"/>
      <c r="AD33" s="642">
        <v>6292</v>
      </c>
      <c r="AE33" s="642"/>
      <c r="AF33" s="642"/>
      <c r="AG33" s="642"/>
      <c r="AH33" s="642"/>
      <c r="AI33" s="642"/>
      <c r="AJ33" s="642"/>
      <c r="AK33" s="642"/>
      <c r="AL33" s="611">
        <v>0.1</v>
      </c>
      <c r="AM33" s="355"/>
      <c r="AN33" s="355"/>
      <c r="AO33" s="643"/>
      <c r="AP33" s="390"/>
      <c r="AQ33" s="391"/>
      <c r="AR33" s="391"/>
      <c r="AS33" s="391"/>
      <c r="AT33" s="605"/>
      <c r="AU33" s="43"/>
      <c r="AV33" s="43"/>
      <c r="AW33" s="43"/>
      <c r="AX33" s="586" t="s">
        <v>156</v>
      </c>
      <c r="AY33" s="587"/>
      <c r="AZ33" s="587"/>
      <c r="BA33" s="587"/>
      <c r="BB33" s="587"/>
      <c r="BC33" s="587"/>
      <c r="BD33" s="587"/>
      <c r="BE33" s="587"/>
      <c r="BF33" s="588"/>
      <c r="BG33" s="653">
        <v>98.7</v>
      </c>
      <c r="BH33" s="590"/>
      <c r="BI33" s="590"/>
      <c r="BJ33" s="590"/>
      <c r="BK33" s="590"/>
      <c r="BL33" s="590"/>
      <c r="BM33" s="634">
        <v>88.4</v>
      </c>
      <c r="BN33" s="590"/>
      <c r="BO33" s="590"/>
      <c r="BP33" s="590"/>
      <c r="BQ33" s="629"/>
      <c r="BR33" s="653">
        <v>98.7</v>
      </c>
      <c r="BS33" s="590"/>
      <c r="BT33" s="590"/>
      <c r="BU33" s="590"/>
      <c r="BV33" s="590"/>
      <c r="BW33" s="590"/>
      <c r="BX33" s="634">
        <v>88.9</v>
      </c>
      <c r="BY33" s="590"/>
      <c r="BZ33" s="590"/>
      <c r="CA33" s="590"/>
      <c r="CB33" s="629"/>
      <c r="CD33" s="606" t="s">
        <v>394</v>
      </c>
      <c r="CE33" s="414"/>
      <c r="CF33" s="414"/>
      <c r="CG33" s="414"/>
      <c r="CH33" s="414"/>
      <c r="CI33" s="414"/>
      <c r="CJ33" s="414"/>
      <c r="CK33" s="414"/>
      <c r="CL33" s="414"/>
      <c r="CM33" s="414"/>
      <c r="CN33" s="414"/>
      <c r="CO33" s="414"/>
      <c r="CP33" s="414"/>
      <c r="CQ33" s="607"/>
      <c r="CR33" s="608">
        <v>6260591</v>
      </c>
      <c r="CS33" s="609"/>
      <c r="CT33" s="609"/>
      <c r="CU33" s="609"/>
      <c r="CV33" s="609"/>
      <c r="CW33" s="609"/>
      <c r="CX33" s="609"/>
      <c r="CY33" s="610"/>
      <c r="CZ33" s="611">
        <v>51.5</v>
      </c>
      <c r="DA33" s="612"/>
      <c r="DB33" s="612"/>
      <c r="DC33" s="613"/>
      <c r="DD33" s="614">
        <v>4406565</v>
      </c>
      <c r="DE33" s="609"/>
      <c r="DF33" s="609"/>
      <c r="DG33" s="609"/>
      <c r="DH33" s="609"/>
      <c r="DI33" s="609"/>
      <c r="DJ33" s="609"/>
      <c r="DK33" s="610"/>
      <c r="DL33" s="614">
        <v>2511337</v>
      </c>
      <c r="DM33" s="609"/>
      <c r="DN33" s="609"/>
      <c r="DO33" s="609"/>
      <c r="DP33" s="609"/>
      <c r="DQ33" s="609"/>
      <c r="DR33" s="609"/>
      <c r="DS33" s="609"/>
      <c r="DT33" s="609"/>
      <c r="DU33" s="609"/>
      <c r="DV33" s="610"/>
      <c r="DW33" s="611">
        <v>45.4</v>
      </c>
      <c r="DX33" s="612"/>
      <c r="DY33" s="612"/>
      <c r="DZ33" s="612"/>
      <c r="EA33" s="612"/>
      <c r="EB33" s="612"/>
      <c r="EC33" s="640"/>
    </row>
    <row r="34" spans="2:133" ht="11.25" customHeight="1" x14ac:dyDescent="0.2">
      <c r="B34" s="606" t="s">
        <v>145</v>
      </c>
      <c r="C34" s="414"/>
      <c r="D34" s="414"/>
      <c r="E34" s="414"/>
      <c r="F34" s="414"/>
      <c r="G34" s="414"/>
      <c r="H34" s="414"/>
      <c r="I34" s="414"/>
      <c r="J34" s="414"/>
      <c r="K34" s="414"/>
      <c r="L34" s="414"/>
      <c r="M34" s="414"/>
      <c r="N34" s="414"/>
      <c r="O34" s="414"/>
      <c r="P34" s="414"/>
      <c r="Q34" s="607"/>
      <c r="R34" s="608">
        <v>1843535</v>
      </c>
      <c r="S34" s="367"/>
      <c r="T34" s="367"/>
      <c r="U34" s="367"/>
      <c r="V34" s="367"/>
      <c r="W34" s="367"/>
      <c r="X34" s="367"/>
      <c r="Y34" s="621"/>
      <c r="Z34" s="641">
        <v>13.7</v>
      </c>
      <c r="AA34" s="641"/>
      <c r="AB34" s="641"/>
      <c r="AC34" s="641"/>
      <c r="AD34" s="642" t="s">
        <v>197</v>
      </c>
      <c r="AE34" s="642"/>
      <c r="AF34" s="642"/>
      <c r="AG34" s="642"/>
      <c r="AH34" s="642"/>
      <c r="AI34" s="642"/>
      <c r="AJ34" s="642"/>
      <c r="AK34" s="642"/>
      <c r="AL34" s="611" t="s">
        <v>197</v>
      </c>
      <c r="AM34" s="355"/>
      <c r="AN34" s="355"/>
      <c r="AO34" s="64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6" t="s">
        <v>397</v>
      </c>
      <c r="CE34" s="414"/>
      <c r="CF34" s="414"/>
      <c r="CG34" s="414"/>
      <c r="CH34" s="414"/>
      <c r="CI34" s="414"/>
      <c r="CJ34" s="414"/>
      <c r="CK34" s="414"/>
      <c r="CL34" s="414"/>
      <c r="CM34" s="414"/>
      <c r="CN34" s="414"/>
      <c r="CO34" s="414"/>
      <c r="CP34" s="414"/>
      <c r="CQ34" s="607"/>
      <c r="CR34" s="608">
        <v>2749477</v>
      </c>
      <c r="CS34" s="367"/>
      <c r="CT34" s="367"/>
      <c r="CU34" s="367"/>
      <c r="CV34" s="367"/>
      <c r="CW34" s="367"/>
      <c r="CX34" s="367"/>
      <c r="CY34" s="621"/>
      <c r="CZ34" s="611">
        <v>22.6</v>
      </c>
      <c r="DA34" s="612"/>
      <c r="DB34" s="612"/>
      <c r="DC34" s="613"/>
      <c r="DD34" s="614">
        <v>1839791</v>
      </c>
      <c r="DE34" s="367"/>
      <c r="DF34" s="367"/>
      <c r="DG34" s="367"/>
      <c r="DH34" s="367"/>
      <c r="DI34" s="367"/>
      <c r="DJ34" s="367"/>
      <c r="DK34" s="621"/>
      <c r="DL34" s="614">
        <v>823620</v>
      </c>
      <c r="DM34" s="367"/>
      <c r="DN34" s="367"/>
      <c r="DO34" s="367"/>
      <c r="DP34" s="367"/>
      <c r="DQ34" s="367"/>
      <c r="DR34" s="367"/>
      <c r="DS34" s="367"/>
      <c r="DT34" s="367"/>
      <c r="DU34" s="367"/>
      <c r="DV34" s="621"/>
      <c r="DW34" s="611">
        <v>14.9</v>
      </c>
      <c r="DX34" s="612"/>
      <c r="DY34" s="612"/>
      <c r="DZ34" s="612"/>
      <c r="EA34" s="612"/>
      <c r="EB34" s="612"/>
      <c r="EC34" s="640"/>
    </row>
    <row r="35" spans="2:133" ht="11.25" customHeight="1" x14ac:dyDescent="0.2">
      <c r="B35" s="606" t="s">
        <v>191</v>
      </c>
      <c r="C35" s="414"/>
      <c r="D35" s="414"/>
      <c r="E35" s="414"/>
      <c r="F35" s="414"/>
      <c r="G35" s="414"/>
      <c r="H35" s="414"/>
      <c r="I35" s="414"/>
      <c r="J35" s="414"/>
      <c r="K35" s="414"/>
      <c r="L35" s="414"/>
      <c r="M35" s="414"/>
      <c r="N35" s="414"/>
      <c r="O35" s="414"/>
      <c r="P35" s="414"/>
      <c r="Q35" s="607"/>
      <c r="R35" s="608">
        <v>45402</v>
      </c>
      <c r="S35" s="367"/>
      <c r="T35" s="367"/>
      <c r="U35" s="367"/>
      <c r="V35" s="367"/>
      <c r="W35" s="367"/>
      <c r="X35" s="367"/>
      <c r="Y35" s="621"/>
      <c r="Z35" s="641">
        <v>0.3</v>
      </c>
      <c r="AA35" s="641"/>
      <c r="AB35" s="641"/>
      <c r="AC35" s="641"/>
      <c r="AD35" s="642" t="s">
        <v>197</v>
      </c>
      <c r="AE35" s="642"/>
      <c r="AF35" s="642"/>
      <c r="AG35" s="642"/>
      <c r="AH35" s="642"/>
      <c r="AI35" s="642"/>
      <c r="AJ35" s="642"/>
      <c r="AK35" s="642"/>
      <c r="AL35" s="611" t="s">
        <v>197</v>
      </c>
      <c r="AM35" s="355"/>
      <c r="AN35" s="355"/>
      <c r="AO35" s="643"/>
      <c r="AP35" s="16"/>
      <c r="AQ35" s="521" t="s">
        <v>399</v>
      </c>
      <c r="AR35" s="522"/>
      <c r="AS35" s="522"/>
      <c r="AT35" s="522"/>
      <c r="AU35" s="522"/>
      <c r="AV35" s="522"/>
      <c r="AW35" s="522"/>
      <c r="AX35" s="522"/>
      <c r="AY35" s="522"/>
      <c r="AZ35" s="522"/>
      <c r="BA35" s="522"/>
      <c r="BB35" s="522"/>
      <c r="BC35" s="522"/>
      <c r="BD35" s="522"/>
      <c r="BE35" s="522"/>
      <c r="BF35" s="564"/>
      <c r="BG35" s="521" t="s">
        <v>206</v>
      </c>
      <c r="BH35" s="522"/>
      <c r="BI35" s="522"/>
      <c r="BJ35" s="522"/>
      <c r="BK35" s="522"/>
      <c r="BL35" s="522"/>
      <c r="BM35" s="522"/>
      <c r="BN35" s="522"/>
      <c r="BO35" s="522"/>
      <c r="BP35" s="522"/>
      <c r="BQ35" s="522"/>
      <c r="BR35" s="522"/>
      <c r="BS35" s="522"/>
      <c r="BT35" s="522"/>
      <c r="BU35" s="522"/>
      <c r="BV35" s="522"/>
      <c r="BW35" s="522"/>
      <c r="BX35" s="522"/>
      <c r="BY35" s="522"/>
      <c r="BZ35" s="522"/>
      <c r="CA35" s="522"/>
      <c r="CB35" s="564"/>
      <c r="CD35" s="606" t="s">
        <v>401</v>
      </c>
      <c r="CE35" s="414"/>
      <c r="CF35" s="414"/>
      <c r="CG35" s="414"/>
      <c r="CH35" s="414"/>
      <c r="CI35" s="414"/>
      <c r="CJ35" s="414"/>
      <c r="CK35" s="414"/>
      <c r="CL35" s="414"/>
      <c r="CM35" s="414"/>
      <c r="CN35" s="414"/>
      <c r="CO35" s="414"/>
      <c r="CP35" s="414"/>
      <c r="CQ35" s="607"/>
      <c r="CR35" s="608">
        <v>134657</v>
      </c>
      <c r="CS35" s="609"/>
      <c r="CT35" s="609"/>
      <c r="CU35" s="609"/>
      <c r="CV35" s="609"/>
      <c r="CW35" s="609"/>
      <c r="CX35" s="609"/>
      <c r="CY35" s="610"/>
      <c r="CZ35" s="611">
        <v>1.1000000000000001</v>
      </c>
      <c r="DA35" s="612"/>
      <c r="DB35" s="612"/>
      <c r="DC35" s="613"/>
      <c r="DD35" s="614">
        <v>74876</v>
      </c>
      <c r="DE35" s="609"/>
      <c r="DF35" s="609"/>
      <c r="DG35" s="609"/>
      <c r="DH35" s="609"/>
      <c r="DI35" s="609"/>
      <c r="DJ35" s="609"/>
      <c r="DK35" s="610"/>
      <c r="DL35" s="614">
        <v>73780</v>
      </c>
      <c r="DM35" s="609"/>
      <c r="DN35" s="609"/>
      <c r="DO35" s="609"/>
      <c r="DP35" s="609"/>
      <c r="DQ35" s="609"/>
      <c r="DR35" s="609"/>
      <c r="DS35" s="609"/>
      <c r="DT35" s="609"/>
      <c r="DU35" s="609"/>
      <c r="DV35" s="610"/>
      <c r="DW35" s="611">
        <v>1.3</v>
      </c>
      <c r="DX35" s="612"/>
      <c r="DY35" s="612"/>
      <c r="DZ35" s="612"/>
      <c r="EA35" s="612"/>
      <c r="EB35" s="612"/>
      <c r="EC35" s="640"/>
    </row>
    <row r="36" spans="2:133" ht="11.25" customHeight="1" x14ac:dyDescent="0.2">
      <c r="B36" s="606" t="s">
        <v>370</v>
      </c>
      <c r="C36" s="414"/>
      <c r="D36" s="414"/>
      <c r="E36" s="414"/>
      <c r="F36" s="414"/>
      <c r="G36" s="414"/>
      <c r="H36" s="414"/>
      <c r="I36" s="414"/>
      <c r="J36" s="414"/>
      <c r="K36" s="414"/>
      <c r="L36" s="414"/>
      <c r="M36" s="414"/>
      <c r="N36" s="414"/>
      <c r="O36" s="414"/>
      <c r="P36" s="414"/>
      <c r="Q36" s="607"/>
      <c r="R36" s="608">
        <v>1020130</v>
      </c>
      <c r="S36" s="367"/>
      <c r="T36" s="367"/>
      <c r="U36" s="367"/>
      <c r="V36" s="367"/>
      <c r="W36" s="367"/>
      <c r="X36" s="367"/>
      <c r="Y36" s="621"/>
      <c r="Z36" s="641">
        <v>7.6</v>
      </c>
      <c r="AA36" s="641"/>
      <c r="AB36" s="641"/>
      <c r="AC36" s="641"/>
      <c r="AD36" s="642" t="s">
        <v>197</v>
      </c>
      <c r="AE36" s="642"/>
      <c r="AF36" s="642"/>
      <c r="AG36" s="642"/>
      <c r="AH36" s="642"/>
      <c r="AI36" s="642"/>
      <c r="AJ36" s="642"/>
      <c r="AK36" s="642"/>
      <c r="AL36" s="611" t="s">
        <v>197</v>
      </c>
      <c r="AM36" s="355"/>
      <c r="AN36" s="355"/>
      <c r="AO36" s="643"/>
      <c r="AP36" s="16"/>
      <c r="AQ36" s="644" t="s">
        <v>386</v>
      </c>
      <c r="AR36" s="645"/>
      <c r="AS36" s="645"/>
      <c r="AT36" s="645"/>
      <c r="AU36" s="645"/>
      <c r="AV36" s="645"/>
      <c r="AW36" s="645"/>
      <c r="AX36" s="645"/>
      <c r="AY36" s="646"/>
      <c r="AZ36" s="647">
        <v>1228972</v>
      </c>
      <c r="BA36" s="648"/>
      <c r="BB36" s="648"/>
      <c r="BC36" s="648"/>
      <c r="BD36" s="648"/>
      <c r="BE36" s="648"/>
      <c r="BF36" s="649"/>
      <c r="BG36" s="650" t="s">
        <v>404</v>
      </c>
      <c r="BH36" s="651"/>
      <c r="BI36" s="651"/>
      <c r="BJ36" s="651"/>
      <c r="BK36" s="651"/>
      <c r="BL36" s="651"/>
      <c r="BM36" s="651"/>
      <c r="BN36" s="651"/>
      <c r="BO36" s="651"/>
      <c r="BP36" s="651"/>
      <c r="BQ36" s="651"/>
      <c r="BR36" s="651"/>
      <c r="BS36" s="651"/>
      <c r="BT36" s="651"/>
      <c r="BU36" s="652"/>
      <c r="BV36" s="647">
        <v>1661</v>
      </c>
      <c r="BW36" s="648"/>
      <c r="BX36" s="648"/>
      <c r="BY36" s="648"/>
      <c r="BZ36" s="648"/>
      <c r="CA36" s="648"/>
      <c r="CB36" s="649"/>
      <c r="CD36" s="606" t="s">
        <v>25</v>
      </c>
      <c r="CE36" s="414"/>
      <c r="CF36" s="414"/>
      <c r="CG36" s="414"/>
      <c r="CH36" s="414"/>
      <c r="CI36" s="414"/>
      <c r="CJ36" s="414"/>
      <c r="CK36" s="414"/>
      <c r="CL36" s="414"/>
      <c r="CM36" s="414"/>
      <c r="CN36" s="414"/>
      <c r="CO36" s="414"/>
      <c r="CP36" s="414"/>
      <c r="CQ36" s="607"/>
      <c r="CR36" s="608">
        <v>2127700</v>
      </c>
      <c r="CS36" s="367"/>
      <c r="CT36" s="367"/>
      <c r="CU36" s="367"/>
      <c r="CV36" s="367"/>
      <c r="CW36" s="367"/>
      <c r="CX36" s="367"/>
      <c r="CY36" s="621"/>
      <c r="CZ36" s="611">
        <v>17.5</v>
      </c>
      <c r="DA36" s="612"/>
      <c r="DB36" s="612"/>
      <c r="DC36" s="613"/>
      <c r="DD36" s="614">
        <v>1583689</v>
      </c>
      <c r="DE36" s="367"/>
      <c r="DF36" s="367"/>
      <c r="DG36" s="367"/>
      <c r="DH36" s="367"/>
      <c r="DI36" s="367"/>
      <c r="DJ36" s="367"/>
      <c r="DK36" s="621"/>
      <c r="DL36" s="614">
        <v>1111924</v>
      </c>
      <c r="DM36" s="367"/>
      <c r="DN36" s="367"/>
      <c r="DO36" s="367"/>
      <c r="DP36" s="367"/>
      <c r="DQ36" s="367"/>
      <c r="DR36" s="367"/>
      <c r="DS36" s="367"/>
      <c r="DT36" s="367"/>
      <c r="DU36" s="367"/>
      <c r="DV36" s="621"/>
      <c r="DW36" s="611">
        <v>20.100000000000001</v>
      </c>
      <c r="DX36" s="612"/>
      <c r="DY36" s="612"/>
      <c r="DZ36" s="612"/>
      <c r="EA36" s="612"/>
      <c r="EB36" s="612"/>
      <c r="EC36" s="640"/>
    </row>
    <row r="37" spans="2:133" ht="11.25" customHeight="1" x14ac:dyDescent="0.2">
      <c r="B37" s="606" t="s">
        <v>395</v>
      </c>
      <c r="C37" s="414"/>
      <c r="D37" s="414"/>
      <c r="E37" s="414"/>
      <c r="F37" s="414"/>
      <c r="G37" s="414"/>
      <c r="H37" s="414"/>
      <c r="I37" s="414"/>
      <c r="J37" s="414"/>
      <c r="K37" s="414"/>
      <c r="L37" s="414"/>
      <c r="M37" s="414"/>
      <c r="N37" s="414"/>
      <c r="O37" s="414"/>
      <c r="P37" s="414"/>
      <c r="Q37" s="607"/>
      <c r="R37" s="608">
        <v>194250</v>
      </c>
      <c r="S37" s="367"/>
      <c r="T37" s="367"/>
      <c r="U37" s="367"/>
      <c r="V37" s="367"/>
      <c r="W37" s="367"/>
      <c r="X37" s="367"/>
      <c r="Y37" s="621"/>
      <c r="Z37" s="641">
        <v>1.4</v>
      </c>
      <c r="AA37" s="641"/>
      <c r="AB37" s="641"/>
      <c r="AC37" s="641"/>
      <c r="AD37" s="642">
        <v>1131</v>
      </c>
      <c r="AE37" s="642"/>
      <c r="AF37" s="642"/>
      <c r="AG37" s="642"/>
      <c r="AH37" s="642"/>
      <c r="AI37" s="642"/>
      <c r="AJ37" s="642"/>
      <c r="AK37" s="642"/>
      <c r="AL37" s="611">
        <v>0</v>
      </c>
      <c r="AM37" s="355"/>
      <c r="AN37" s="355"/>
      <c r="AO37" s="643"/>
      <c r="AQ37" s="636" t="s">
        <v>405</v>
      </c>
      <c r="AR37" s="472"/>
      <c r="AS37" s="472"/>
      <c r="AT37" s="472"/>
      <c r="AU37" s="472"/>
      <c r="AV37" s="472"/>
      <c r="AW37" s="472"/>
      <c r="AX37" s="472"/>
      <c r="AY37" s="637"/>
      <c r="AZ37" s="608">
        <v>317837</v>
      </c>
      <c r="BA37" s="367"/>
      <c r="BB37" s="367"/>
      <c r="BC37" s="367"/>
      <c r="BD37" s="609"/>
      <c r="BE37" s="609"/>
      <c r="BF37" s="638"/>
      <c r="BG37" s="606" t="s">
        <v>406</v>
      </c>
      <c r="BH37" s="414"/>
      <c r="BI37" s="414"/>
      <c r="BJ37" s="414"/>
      <c r="BK37" s="414"/>
      <c r="BL37" s="414"/>
      <c r="BM37" s="414"/>
      <c r="BN37" s="414"/>
      <c r="BO37" s="414"/>
      <c r="BP37" s="414"/>
      <c r="BQ37" s="414"/>
      <c r="BR37" s="414"/>
      <c r="BS37" s="414"/>
      <c r="BT37" s="414"/>
      <c r="BU37" s="607"/>
      <c r="BV37" s="608">
        <v>-15285</v>
      </c>
      <c r="BW37" s="367"/>
      <c r="BX37" s="367"/>
      <c r="BY37" s="367"/>
      <c r="BZ37" s="367"/>
      <c r="CA37" s="367"/>
      <c r="CB37" s="639"/>
      <c r="CD37" s="606" t="s">
        <v>158</v>
      </c>
      <c r="CE37" s="414"/>
      <c r="CF37" s="414"/>
      <c r="CG37" s="414"/>
      <c r="CH37" s="414"/>
      <c r="CI37" s="414"/>
      <c r="CJ37" s="414"/>
      <c r="CK37" s="414"/>
      <c r="CL37" s="414"/>
      <c r="CM37" s="414"/>
      <c r="CN37" s="414"/>
      <c r="CO37" s="414"/>
      <c r="CP37" s="414"/>
      <c r="CQ37" s="607"/>
      <c r="CR37" s="608">
        <v>590887</v>
      </c>
      <c r="CS37" s="609"/>
      <c r="CT37" s="609"/>
      <c r="CU37" s="609"/>
      <c r="CV37" s="609"/>
      <c r="CW37" s="609"/>
      <c r="CX37" s="609"/>
      <c r="CY37" s="610"/>
      <c r="CZ37" s="611">
        <v>4.9000000000000004</v>
      </c>
      <c r="DA37" s="612"/>
      <c r="DB37" s="612"/>
      <c r="DC37" s="613"/>
      <c r="DD37" s="614">
        <v>500522</v>
      </c>
      <c r="DE37" s="609"/>
      <c r="DF37" s="609"/>
      <c r="DG37" s="609"/>
      <c r="DH37" s="609"/>
      <c r="DI37" s="609"/>
      <c r="DJ37" s="609"/>
      <c r="DK37" s="610"/>
      <c r="DL37" s="614">
        <v>482762</v>
      </c>
      <c r="DM37" s="609"/>
      <c r="DN37" s="609"/>
      <c r="DO37" s="609"/>
      <c r="DP37" s="609"/>
      <c r="DQ37" s="609"/>
      <c r="DR37" s="609"/>
      <c r="DS37" s="609"/>
      <c r="DT37" s="609"/>
      <c r="DU37" s="609"/>
      <c r="DV37" s="610"/>
      <c r="DW37" s="611">
        <v>8.6999999999999993</v>
      </c>
      <c r="DX37" s="612"/>
      <c r="DY37" s="612"/>
      <c r="DZ37" s="612"/>
      <c r="EA37" s="612"/>
      <c r="EB37" s="612"/>
      <c r="EC37" s="640"/>
    </row>
    <row r="38" spans="2:133" ht="11.25" customHeight="1" x14ac:dyDescent="0.2">
      <c r="B38" s="606" t="s">
        <v>408</v>
      </c>
      <c r="C38" s="414"/>
      <c r="D38" s="414"/>
      <c r="E38" s="414"/>
      <c r="F38" s="414"/>
      <c r="G38" s="414"/>
      <c r="H38" s="414"/>
      <c r="I38" s="414"/>
      <c r="J38" s="414"/>
      <c r="K38" s="414"/>
      <c r="L38" s="414"/>
      <c r="M38" s="414"/>
      <c r="N38" s="414"/>
      <c r="O38" s="414"/>
      <c r="P38" s="414"/>
      <c r="Q38" s="607"/>
      <c r="R38" s="608">
        <v>1731000</v>
      </c>
      <c r="S38" s="367"/>
      <c r="T38" s="367"/>
      <c r="U38" s="367"/>
      <c r="V38" s="367"/>
      <c r="W38" s="367"/>
      <c r="X38" s="367"/>
      <c r="Y38" s="621"/>
      <c r="Z38" s="641">
        <v>12.8</v>
      </c>
      <c r="AA38" s="641"/>
      <c r="AB38" s="641"/>
      <c r="AC38" s="641"/>
      <c r="AD38" s="642" t="s">
        <v>197</v>
      </c>
      <c r="AE38" s="642"/>
      <c r="AF38" s="642"/>
      <c r="AG38" s="642"/>
      <c r="AH38" s="642"/>
      <c r="AI38" s="642"/>
      <c r="AJ38" s="642"/>
      <c r="AK38" s="642"/>
      <c r="AL38" s="611" t="s">
        <v>197</v>
      </c>
      <c r="AM38" s="355"/>
      <c r="AN38" s="355"/>
      <c r="AO38" s="643"/>
      <c r="AQ38" s="636" t="s">
        <v>411</v>
      </c>
      <c r="AR38" s="472"/>
      <c r="AS38" s="472"/>
      <c r="AT38" s="472"/>
      <c r="AU38" s="472"/>
      <c r="AV38" s="472"/>
      <c r="AW38" s="472"/>
      <c r="AX38" s="472"/>
      <c r="AY38" s="637"/>
      <c r="AZ38" s="608">
        <v>258777</v>
      </c>
      <c r="BA38" s="367"/>
      <c r="BB38" s="367"/>
      <c r="BC38" s="367"/>
      <c r="BD38" s="609"/>
      <c r="BE38" s="609"/>
      <c r="BF38" s="638"/>
      <c r="BG38" s="606" t="s">
        <v>413</v>
      </c>
      <c r="BH38" s="414"/>
      <c r="BI38" s="414"/>
      <c r="BJ38" s="414"/>
      <c r="BK38" s="414"/>
      <c r="BL38" s="414"/>
      <c r="BM38" s="414"/>
      <c r="BN38" s="414"/>
      <c r="BO38" s="414"/>
      <c r="BP38" s="414"/>
      <c r="BQ38" s="414"/>
      <c r="BR38" s="414"/>
      <c r="BS38" s="414"/>
      <c r="BT38" s="414"/>
      <c r="BU38" s="607"/>
      <c r="BV38" s="608">
        <v>1473</v>
      </c>
      <c r="BW38" s="367"/>
      <c r="BX38" s="367"/>
      <c r="BY38" s="367"/>
      <c r="BZ38" s="367"/>
      <c r="CA38" s="367"/>
      <c r="CB38" s="639"/>
      <c r="CD38" s="606" t="s">
        <v>414</v>
      </c>
      <c r="CE38" s="414"/>
      <c r="CF38" s="414"/>
      <c r="CG38" s="414"/>
      <c r="CH38" s="414"/>
      <c r="CI38" s="414"/>
      <c r="CJ38" s="414"/>
      <c r="CK38" s="414"/>
      <c r="CL38" s="414"/>
      <c r="CM38" s="414"/>
      <c r="CN38" s="414"/>
      <c r="CO38" s="414"/>
      <c r="CP38" s="414"/>
      <c r="CQ38" s="607"/>
      <c r="CR38" s="608">
        <v>618316</v>
      </c>
      <c r="CS38" s="367"/>
      <c r="CT38" s="367"/>
      <c r="CU38" s="367"/>
      <c r="CV38" s="367"/>
      <c r="CW38" s="367"/>
      <c r="CX38" s="367"/>
      <c r="CY38" s="621"/>
      <c r="CZ38" s="611">
        <v>5.0999999999999996</v>
      </c>
      <c r="DA38" s="612"/>
      <c r="DB38" s="612"/>
      <c r="DC38" s="613"/>
      <c r="DD38" s="614">
        <v>520291</v>
      </c>
      <c r="DE38" s="367"/>
      <c r="DF38" s="367"/>
      <c r="DG38" s="367"/>
      <c r="DH38" s="367"/>
      <c r="DI38" s="367"/>
      <c r="DJ38" s="367"/>
      <c r="DK38" s="621"/>
      <c r="DL38" s="614">
        <v>502013</v>
      </c>
      <c r="DM38" s="367"/>
      <c r="DN38" s="367"/>
      <c r="DO38" s="367"/>
      <c r="DP38" s="367"/>
      <c r="DQ38" s="367"/>
      <c r="DR38" s="367"/>
      <c r="DS38" s="367"/>
      <c r="DT38" s="367"/>
      <c r="DU38" s="367"/>
      <c r="DV38" s="621"/>
      <c r="DW38" s="611">
        <v>9.1</v>
      </c>
      <c r="DX38" s="612"/>
      <c r="DY38" s="612"/>
      <c r="DZ38" s="612"/>
      <c r="EA38" s="612"/>
      <c r="EB38" s="612"/>
      <c r="EC38" s="640"/>
    </row>
    <row r="39" spans="2:133" ht="11.25" customHeight="1" x14ac:dyDescent="0.2">
      <c r="B39" s="606" t="s">
        <v>415</v>
      </c>
      <c r="C39" s="414"/>
      <c r="D39" s="414"/>
      <c r="E39" s="414"/>
      <c r="F39" s="414"/>
      <c r="G39" s="414"/>
      <c r="H39" s="414"/>
      <c r="I39" s="414"/>
      <c r="J39" s="414"/>
      <c r="K39" s="414"/>
      <c r="L39" s="414"/>
      <c r="M39" s="414"/>
      <c r="N39" s="414"/>
      <c r="O39" s="414"/>
      <c r="P39" s="414"/>
      <c r="Q39" s="607"/>
      <c r="R39" s="608" t="s">
        <v>197</v>
      </c>
      <c r="S39" s="367"/>
      <c r="T39" s="367"/>
      <c r="U39" s="367"/>
      <c r="V39" s="367"/>
      <c r="W39" s="367"/>
      <c r="X39" s="367"/>
      <c r="Y39" s="621"/>
      <c r="Z39" s="641" t="s">
        <v>197</v>
      </c>
      <c r="AA39" s="641"/>
      <c r="AB39" s="641"/>
      <c r="AC39" s="641"/>
      <c r="AD39" s="642" t="s">
        <v>197</v>
      </c>
      <c r="AE39" s="642"/>
      <c r="AF39" s="642"/>
      <c r="AG39" s="642"/>
      <c r="AH39" s="642"/>
      <c r="AI39" s="642"/>
      <c r="AJ39" s="642"/>
      <c r="AK39" s="642"/>
      <c r="AL39" s="611" t="s">
        <v>197</v>
      </c>
      <c r="AM39" s="355"/>
      <c r="AN39" s="355"/>
      <c r="AO39" s="643"/>
      <c r="AQ39" s="636" t="s">
        <v>303</v>
      </c>
      <c r="AR39" s="472"/>
      <c r="AS39" s="472"/>
      <c r="AT39" s="472"/>
      <c r="AU39" s="472"/>
      <c r="AV39" s="472"/>
      <c r="AW39" s="472"/>
      <c r="AX39" s="472"/>
      <c r="AY39" s="637"/>
      <c r="AZ39" s="608">
        <v>34042</v>
      </c>
      <c r="BA39" s="367"/>
      <c r="BB39" s="367"/>
      <c r="BC39" s="367"/>
      <c r="BD39" s="609"/>
      <c r="BE39" s="609"/>
      <c r="BF39" s="638"/>
      <c r="BG39" s="606" t="s">
        <v>331</v>
      </c>
      <c r="BH39" s="414"/>
      <c r="BI39" s="414"/>
      <c r="BJ39" s="414"/>
      <c r="BK39" s="414"/>
      <c r="BL39" s="414"/>
      <c r="BM39" s="414"/>
      <c r="BN39" s="414"/>
      <c r="BO39" s="414"/>
      <c r="BP39" s="414"/>
      <c r="BQ39" s="414"/>
      <c r="BR39" s="414"/>
      <c r="BS39" s="414"/>
      <c r="BT39" s="414"/>
      <c r="BU39" s="607"/>
      <c r="BV39" s="608">
        <v>2084</v>
      </c>
      <c r="BW39" s="367"/>
      <c r="BX39" s="367"/>
      <c r="BY39" s="367"/>
      <c r="BZ39" s="367"/>
      <c r="CA39" s="367"/>
      <c r="CB39" s="639"/>
      <c r="CD39" s="606" t="s">
        <v>416</v>
      </c>
      <c r="CE39" s="414"/>
      <c r="CF39" s="414"/>
      <c r="CG39" s="414"/>
      <c r="CH39" s="414"/>
      <c r="CI39" s="414"/>
      <c r="CJ39" s="414"/>
      <c r="CK39" s="414"/>
      <c r="CL39" s="414"/>
      <c r="CM39" s="414"/>
      <c r="CN39" s="414"/>
      <c r="CO39" s="414"/>
      <c r="CP39" s="414"/>
      <c r="CQ39" s="607"/>
      <c r="CR39" s="608">
        <v>601593</v>
      </c>
      <c r="CS39" s="609"/>
      <c r="CT39" s="609"/>
      <c r="CU39" s="609"/>
      <c r="CV39" s="609"/>
      <c r="CW39" s="609"/>
      <c r="CX39" s="609"/>
      <c r="CY39" s="610"/>
      <c r="CZ39" s="611">
        <v>4.9000000000000004</v>
      </c>
      <c r="DA39" s="612"/>
      <c r="DB39" s="612"/>
      <c r="DC39" s="613"/>
      <c r="DD39" s="614">
        <v>387918</v>
      </c>
      <c r="DE39" s="609"/>
      <c r="DF39" s="609"/>
      <c r="DG39" s="609"/>
      <c r="DH39" s="609"/>
      <c r="DI39" s="609"/>
      <c r="DJ39" s="609"/>
      <c r="DK39" s="610"/>
      <c r="DL39" s="614" t="s">
        <v>197</v>
      </c>
      <c r="DM39" s="609"/>
      <c r="DN39" s="609"/>
      <c r="DO39" s="609"/>
      <c r="DP39" s="609"/>
      <c r="DQ39" s="609"/>
      <c r="DR39" s="609"/>
      <c r="DS39" s="609"/>
      <c r="DT39" s="609"/>
      <c r="DU39" s="609"/>
      <c r="DV39" s="610"/>
      <c r="DW39" s="611" t="s">
        <v>197</v>
      </c>
      <c r="DX39" s="612"/>
      <c r="DY39" s="612"/>
      <c r="DZ39" s="612"/>
      <c r="EA39" s="612"/>
      <c r="EB39" s="612"/>
      <c r="EC39" s="640"/>
    </row>
    <row r="40" spans="2:133" ht="11.25" customHeight="1" x14ac:dyDescent="0.2">
      <c r="B40" s="606" t="s">
        <v>420</v>
      </c>
      <c r="C40" s="414"/>
      <c r="D40" s="414"/>
      <c r="E40" s="414"/>
      <c r="F40" s="414"/>
      <c r="G40" s="414"/>
      <c r="H40" s="414"/>
      <c r="I40" s="414"/>
      <c r="J40" s="414"/>
      <c r="K40" s="414"/>
      <c r="L40" s="414"/>
      <c r="M40" s="414"/>
      <c r="N40" s="414"/>
      <c r="O40" s="414"/>
      <c r="P40" s="414"/>
      <c r="Q40" s="607"/>
      <c r="R40" s="608" t="s">
        <v>197</v>
      </c>
      <c r="S40" s="367"/>
      <c r="T40" s="367"/>
      <c r="U40" s="367"/>
      <c r="V40" s="367"/>
      <c r="W40" s="367"/>
      <c r="X40" s="367"/>
      <c r="Y40" s="621"/>
      <c r="Z40" s="641" t="s">
        <v>197</v>
      </c>
      <c r="AA40" s="641"/>
      <c r="AB40" s="641"/>
      <c r="AC40" s="641"/>
      <c r="AD40" s="642" t="s">
        <v>197</v>
      </c>
      <c r="AE40" s="642"/>
      <c r="AF40" s="642"/>
      <c r="AG40" s="642"/>
      <c r="AH40" s="642"/>
      <c r="AI40" s="642"/>
      <c r="AJ40" s="642"/>
      <c r="AK40" s="642"/>
      <c r="AL40" s="611" t="s">
        <v>197</v>
      </c>
      <c r="AM40" s="355"/>
      <c r="AN40" s="355"/>
      <c r="AO40" s="643"/>
      <c r="AQ40" s="636" t="s">
        <v>422</v>
      </c>
      <c r="AR40" s="472"/>
      <c r="AS40" s="472"/>
      <c r="AT40" s="472"/>
      <c r="AU40" s="472"/>
      <c r="AV40" s="472"/>
      <c r="AW40" s="472"/>
      <c r="AX40" s="472"/>
      <c r="AY40" s="637"/>
      <c r="AZ40" s="608" t="s">
        <v>197</v>
      </c>
      <c r="BA40" s="367"/>
      <c r="BB40" s="367"/>
      <c r="BC40" s="367"/>
      <c r="BD40" s="609"/>
      <c r="BE40" s="609"/>
      <c r="BF40" s="638"/>
      <c r="BG40" s="602" t="s">
        <v>424</v>
      </c>
      <c r="BH40" s="463"/>
      <c r="BI40" s="463"/>
      <c r="BJ40" s="463"/>
      <c r="BK40" s="463"/>
      <c r="BL40" s="7"/>
      <c r="BM40" s="414" t="s">
        <v>425</v>
      </c>
      <c r="BN40" s="414"/>
      <c r="BO40" s="414"/>
      <c r="BP40" s="414"/>
      <c r="BQ40" s="414"/>
      <c r="BR40" s="414"/>
      <c r="BS40" s="414"/>
      <c r="BT40" s="414"/>
      <c r="BU40" s="607"/>
      <c r="BV40" s="608">
        <v>85</v>
      </c>
      <c r="BW40" s="367"/>
      <c r="BX40" s="367"/>
      <c r="BY40" s="367"/>
      <c r="BZ40" s="367"/>
      <c r="CA40" s="367"/>
      <c r="CB40" s="639"/>
      <c r="CD40" s="606" t="s">
        <v>366</v>
      </c>
      <c r="CE40" s="414"/>
      <c r="CF40" s="414"/>
      <c r="CG40" s="414"/>
      <c r="CH40" s="414"/>
      <c r="CI40" s="414"/>
      <c r="CJ40" s="414"/>
      <c r="CK40" s="414"/>
      <c r="CL40" s="414"/>
      <c r="CM40" s="414"/>
      <c r="CN40" s="414"/>
      <c r="CO40" s="414"/>
      <c r="CP40" s="414"/>
      <c r="CQ40" s="607"/>
      <c r="CR40" s="608">
        <v>28848</v>
      </c>
      <c r="CS40" s="367"/>
      <c r="CT40" s="367"/>
      <c r="CU40" s="367"/>
      <c r="CV40" s="367"/>
      <c r="CW40" s="367"/>
      <c r="CX40" s="367"/>
      <c r="CY40" s="621"/>
      <c r="CZ40" s="611">
        <v>0.2</v>
      </c>
      <c r="DA40" s="612"/>
      <c r="DB40" s="612"/>
      <c r="DC40" s="613"/>
      <c r="DD40" s="614" t="s">
        <v>197</v>
      </c>
      <c r="DE40" s="367"/>
      <c r="DF40" s="367"/>
      <c r="DG40" s="367"/>
      <c r="DH40" s="367"/>
      <c r="DI40" s="367"/>
      <c r="DJ40" s="367"/>
      <c r="DK40" s="621"/>
      <c r="DL40" s="614" t="s">
        <v>197</v>
      </c>
      <c r="DM40" s="367"/>
      <c r="DN40" s="367"/>
      <c r="DO40" s="367"/>
      <c r="DP40" s="367"/>
      <c r="DQ40" s="367"/>
      <c r="DR40" s="367"/>
      <c r="DS40" s="367"/>
      <c r="DT40" s="367"/>
      <c r="DU40" s="367"/>
      <c r="DV40" s="621"/>
      <c r="DW40" s="611" t="s">
        <v>197</v>
      </c>
      <c r="DX40" s="612"/>
      <c r="DY40" s="612"/>
      <c r="DZ40" s="612"/>
      <c r="EA40" s="612"/>
      <c r="EB40" s="612"/>
      <c r="EC40" s="640"/>
    </row>
    <row r="41" spans="2:133" ht="11.25" customHeight="1" x14ac:dyDescent="0.2">
      <c r="B41" s="586" t="s">
        <v>421</v>
      </c>
      <c r="C41" s="587"/>
      <c r="D41" s="587"/>
      <c r="E41" s="587"/>
      <c r="F41" s="587"/>
      <c r="G41" s="587"/>
      <c r="H41" s="587"/>
      <c r="I41" s="587"/>
      <c r="J41" s="587"/>
      <c r="K41" s="587"/>
      <c r="L41" s="587"/>
      <c r="M41" s="587"/>
      <c r="N41" s="587"/>
      <c r="O41" s="587"/>
      <c r="P41" s="587"/>
      <c r="Q41" s="588"/>
      <c r="R41" s="589">
        <v>13483702</v>
      </c>
      <c r="S41" s="628"/>
      <c r="T41" s="628"/>
      <c r="U41" s="628"/>
      <c r="V41" s="628"/>
      <c r="W41" s="628"/>
      <c r="X41" s="628"/>
      <c r="Y41" s="631"/>
      <c r="Z41" s="632">
        <v>100</v>
      </c>
      <c r="AA41" s="632"/>
      <c r="AB41" s="632"/>
      <c r="AC41" s="632"/>
      <c r="AD41" s="633">
        <v>5529061</v>
      </c>
      <c r="AE41" s="633"/>
      <c r="AF41" s="633"/>
      <c r="AG41" s="633"/>
      <c r="AH41" s="633"/>
      <c r="AI41" s="633"/>
      <c r="AJ41" s="633"/>
      <c r="AK41" s="633"/>
      <c r="AL41" s="592">
        <v>100</v>
      </c>
      <c r="AM41" s="634"/>
      <c r="AN41" s="634"/>
      <c r="AO41" s="635"/>
      <c r="AQ41" s="636" t="s">
        <v>426</v>
      </c>
      <c r="AR41" s="472"/>
      <c r="AS41" s="472"/>
      <c r="AT41" s="472"/>
      <c r="AU41" s="472"/>
      <c r="AV41" s="472"/>
      <c r="AW41" s="472"/>
      <c r="AX41" s="472"/>
      <c r="AY41" s="637"/>
      <c r="AZ41" s="608">
        <v>85491</v>
      </c>
      <c r="BA41" s="367"/>
      <c r="BB41" s="367"/>
      <c r="BC41" s="367"/>
      <c r="BD41" s="609"/>
      <c r="BE41" s="609"/>
      <c r="BF41" s="638"/>
      <c r="BG41" s="602"/>
      <c r="BH41" s="463"/>
      <c r="BI41" s="463"/>
      <c r="BJ41" s="463"/>
      <c r="BK41" s="463"/>
      <c r="BL41" s="7"/>
      <c r="BM41" s="414" t="s">
        <v>338</v>
      </c>
      <c r="BN41" s="414"/>
      <c r="BO41" s="414"/>
      <c r="BP41" s="414"/>
      <c r="BQ41" s="414"/>
      <c r="BR41" s="414"/>
      <c r="BS41" s="414"/>
      <c r="BT41" s="414"/>
      <c r="BU41" s="607"/>
      <c r="BV41" s="608">
        <v>1</v>
      </c>
      <c r="BW41" s="367"/>
      <c r="BX41" s="367"/>
      <c r="BY41" s="367"/>
      <c r="BZ41" s="367"/>
      <c r="CA41" s="367"/>
      <c r="CB41" s="639"/>
      <c r="CD41" s="606" t="s">
        <v>280</v>
      </c>
      <c r="CE41" s="414"/>
      <c r="CF41" s="414"/>
      <c r="CG41" s="414"/>
      <c r="CH41" s="414"/>
      <c r="CI41" s="414"/>
      <c r="CJ41" s="414"/>
      <c r="CK41" s="414"/>
      <c r="CL41" s="414"/>
      <c r="CM41" s="414"/>
      <c r="CN41" s="414"/>
      <c r="CO41" s="414"/>
      <c r="CP41" s="414"/>
      <c r="CQ41" s="607"/>
      <c r="CR41" s="608" t="s">
        <v>197</v>
      </c>
      <c r="CS41" s="609"/>
      <c r="CT41" s="609"/>
      <c r="CU41" s="609"/>
      <c r="CV41" s="609"/>
      <c r="CW41" s="609"/>
      <c r="CX41" s="609"/>
      <c r="CY41" s="610"/>
      <c r="CZ41" s="611" t="s">
        <v>197</v>
      </c>
      <c r="DA41" s="612"/>
      <c r="DB41" s="612"/>
      <c r="DC41" s="613"/>
      <c r="DD41" s="614" t="s">
        <v>197</v>
      </c>
      <c r="DE41" s="609"/>
      <c r="DF41" s="609"/>
      <c r="DG41" s="609"/>
      <c r="DH41" s="609"/>
      <c r="DI41" s="609"/>
      <c r="DJ41" s="609"/>
      <c r="DK41" s="610"/>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25" t="s">
        <v>427</v>
      </c>
      <c r="AR42" s="626"/>
      <c r="AS42" s="626"/>
      <c r="AT42" s="626"/>
      <c r="AU42" s="626"/>
      <c r="AV42" s="626"/>
      <c r="AW42" s="626"/>
      <c r="AX42" s="626"/>
      <c r="AY42" s="627"/>
      <c r="AZ42" s="589">
        <v>532825</v>
      </c>
      <c r="BA42" s="628"/>
      <c r="BB42" s="628"/>
      <c r="BC42" s="628"/>
      <c r="BD42" s="590"/>
      <c r="BE42" s="590"/>
      <c r="BF42" s="629"/>
      <c r="BG42" s="390"/>
      <c r="BH42" s="391"/>
      <c r="BI42" s="391"/>
      <c r="BJ42" s="391"/>
      <c r="BK42" s="391"/>
      <c r="BL42" s="20"/>
      <c r="BM42" s="587" t="s">
        <v>428</v>
      </c>
      <c r="BN42" s="587"/>
      <c r="BO42" s="587"/>
      <c r="BP42" s="587"/>
      <c r="BQ42" s="587"/>
      <c r="BR42" s="587"/>
      <c r="BS42" s="587"/>
      <c r="BT42" s="587"/>
      <c r="BU42" s="588"/>
      <c r="BV42" s="589">
        <v>476</v>
      </c>
      <c r="BW42" s="628"/>
      <c r="BX42" s="628"/>
      <c r="BY42" s="628"/>
      <c r="BZ42" s="628"/>
      <c r="CA42" s="628"/>
      <c r="CB42" s="630"/>
      <c r="CD42" s="606" t="s">
        <v>273</v>
      </c>
      <c r="CE42" s="414"/>
      <c r="CF42" s="414"/>
      <c r="CG42" s="414"/>
      <c r="CH42" s="414"/>
      <c r="CI42" s="414"/>
      <c r="CJ42" s="414"/>
      <c r="CK42" s="414"/>
      <c r="CL42" s="414"/>
      <c r="CM42" s="414"/>
      <c r="CN42" s="414"/>
      <c r="CO42" s="414"/>
      <c r="CP42" s="414"/>
      <c r="CQ42" s="607"/>
      <c r="CR42" s="608">
        <v>2383034</v>
      </c>
      <c r="CS42" s="609"/>
      <c r="CT42" s="609"/>
      <c r="CU42" s="609"/>
      <c r="CV42" s="609"/>
      <c r="CW42" s="609"/>
      <c r="CX42" s="609"/>
      <c r="CY42" s="610"/>
      <c r="CZ42" s="611">
        <v>19.600000000000001</v>
      </c>
      <c r="DA42" s="612"/>
      <c r="DB42" s="612"/>
      <c r="DC42" s="613"/>
      <c r="DD42" s="614">
        <v>589185</v>
      </c>
      <c r="DE42" s="609"/>
      <c r="DF42" s="609"/>
      <c r="DG42" s="609"/>
      <c r="DH42" s="609"/>
      <c r="DI42" s="609"/>
      <c r="DJ42" s="609"/>
      <c r="DK42" s="610"/>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 t="s">
        <v>49</v>
      </c>
      <c r="CD43" s="606" t="s">
        <v>84</v>
      </c>
      <c r="CE43" s="414"/>
      <c r="CF43" s="414"/>
      <c r="CG43" s="414"/>
      <c r="CH43" s="414"/>
      <c r="CI43" s="414"/>
      <c r="CJ43" s="414"/>
      <c r="CK43" s="414"/>
      <c r="CL43" s="414"/>
      <c r="CM43" s="414"/>
      <c r="CN43" s="414"/>
      <c r="CO43" s="414"/>
      <c r="CP43" s="414"/>
      <c r="CQ43" s="607"/>
      <c r="CR43" s="608">
        <v>23204</v>
      </c>
      <c r="CS43" s="609"/>
      <c r="CT43" s="609"/>
      <c r="CU43" s="609"/>
      <c r="CV43" s="609"/>
      <c r="CW43" s="609"/>
      <c r="CX43" s="609"/>
      <c r="CY43" s="610"/>
      <c r="CZ43" s="611">
        <v>0.2</v>
      </c>
      <c r="DA43" s="612"/>
      <c r="DB43" s="612"/>
      <c r="DC43" s="613"/>
      <c r="DD43" s="614">
        <v>23204</v>
      </c>
      <c r="DE43" s="609"/>
      <c r="DF43" s="609"/>
      <c r="DG43" s="609"/>
      <c r="DH43" s="609"/>
      <c r="DI43" s="609"/>
      <c r="DJ43" s="609"/>
      <c r="DK43" s="610"/>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3" t="s">
        <v>400</v>
      </c>
      <c r="C44" s="623"/>
      <c r="D44" s="623"/>
      <c r="E44" s="623"/>
      <c r="F44" s="623"/>
      <c r="G44" s="623"/>
      <c r="H44" s="623"/>
      <c r="I44" s="623"/>
      <c r="J44" s="623"/>
      <c r="K44" s="623"/>
      <c r="L44" s="623"/>
      <c r="M44" s="623"/>
      <c r="N44" s="623"/>
      <c r="O44" s="623"/>
      <c r="P44" s="623"/>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3"/>
      <c r="AO44" s="623"/>
      <c r="AP44" s="623"/>
      <c r="AQ44" s="623"/>
      <c r="AR44" s="623"/>
      <c r="AS44" s="623"/>
      <c r="AT44" s="623"/>
      <c r="AU44" s="623"/>
      <c r="AV44" s="623"/>
      <c r="AW44" s="623"/>
      <c r="AX44" s="623"/>
      <c r="AY44" s="623"/>
      <c r="AZ44" s="623"/>
      <c r="BA44" s="623"/>
      <c r="BB44" s="623"/>
      <c r="BC44" s="623"/>
      <c r="BD44" s="623"/>
      <c r="BE44" s="623"/>
      <c r="BF44" s="623"/>
      <c r="BG44" s="623"/>
      <c r="BH44" s="623"/>
      <c r="BI44" s="623"/>
      <c r="BJ44" s="623"/>
      <c r="BK44" s="623"/>
      <c r="BL44" s="623"/>
      <c r="BM44" s="623"/>
      <c r="BN44" s="623"/>
      <c r="BO44" s="623"/>
      <c r="BP44" s="623"/>
      <c r="BQ44" s="623"/>
      <c r="BR44" s="623"/>
      <c r="BS44" s="623"/>
      <c r="BT44" s="623"/>
      <c r="BU44" s="623"/>
      <c r="BV44" s="623"/>
      <c r="BW44" s="623"/>
      <c r="BX44" s="623"/>
      <c r="BY44" s="623"/>
      <c r="BZ44" s="623"/>
      <c r="CA44" s="623"/>
      <c r="CB44" s="623"/>
      <c r="CC44" s="624"/>
      <c r="CD44" s="395" t="s">
        <v>170</v>
      </c>
      <c r="CE44" s="397"/>
      <c r="CF44" s="606" t="s">
        <v>429</v>
      </c>
      <c r="CG44" s="414"/>
      <c r="CH44" s="414"/>
      <c r="CI44" s="414"/>
      <c r="CJ44" s="414"/>
      <c r="CK44" s="414"/>
      <c r="CL44" s="414"/>
      <c r="CM44" s="414"/>
      <c r="CN44" s="414"/>
      <c r="CO44" s="414"/>
      <c r="CP44" s="414"/>
      <c r="CQ44" s="607"/>
      <c r="CR44" s="608">
        <v>2010009</v>
      </c>
      <c r="CS44" s="367"/>
      <c r="CT44" s="367"/>
      <c r="CU44" s="367"/>
      <c r="CV44" s="367"/>
      <c r="CW44" s="367"/>
      <c r="CX44" s="367"/>
      <c r="CY44" s="621"/>
      <c r="CZ44" s="611">
        <v>16.5</v>
      </c>
      <c r="DA44" s="355"/>
      <c r="DB44" s="355"/>
      <c r="DC44" s="622"/>
      <c r="DD44" s="614">
        <v>503412</v>
      </c>
      <c r="DE44" s="367"/>
      <c r="DF44" s="367"/>
      <c r="DG44" s="367"/>
      <c r="DH44" s="367"/>
      <c r="DI44" s="367"/>
      <c r="DJ44" s="367"/>
      <c r="DK44" s="621"/>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3" t="s">
        <v>260</v>
      </c>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c r="AO45" s="623"/>
      <c r="AP45" s="623"/>
      <c r="AQ45" s="623"/>
      <c r="AR45" s="623"/>
      <c r="AS45" s="623"/>
      <c r="AT45" s="623"/>
      <c r="AU45" s="623"/>
      <c r="AV45" s="623"/>
      <c r="AW45" s="623"/>
      <c r="AX45" s="623"/>
      <c r="AY45" s="623"/>
      <c r="AZ45" s="623"/>
      <c r="BA45" s="623"/>
      <c r="BB45" s="623"/>
      <c r="BC45" s="623"/>
      <c r="BD45" s="623"/>
      <c r="BE45" s="623"/>
      <c r="BF45" s="623"/>
      <c r="BG45" s="623"/>
      <c r="BH45" s="623"/>
      <c r="BI45" s="623"/>
      <c r="BJ45" s="623"/>
      <c r="BK45" s="623"/>
      <c r="BL45" s="623"/>
      <c r="BM45" s="623"/>
      <c r="BN45" s="623"/>
      <c r="BO45" s="623"/>
      <c r="BP45" s="623"/>
      <c r="BQ45" s="623"/>
      <c r="BR45" s="623"/>
      <c r="BS45" s="623"/>
      <c r="BT45" s="623"/>
      <c r="BU45" s="623"/>
      <c r="BV45" s="623"/>
      <c r="BW45" s="623"/>
      <c r="BX45" s="623"/>
      <c r="BY45" s="623"/>
      <c r="BZ45" s="623"/>
      <c r="CA45" s="623"/>
      <c r="CB45" s="623"/>
      <c r="CC45" s="624"/>
      <c r="CD45" s="398"/>
      <c r="CE45" s="400"/>
      <c r="CF45" s="606" t="s">
        <v>430</v>
      </c>
      <c r="CG45" s="414"/>
      <c r="CH45" s="414"/>
      <c r="CI45" s="414"/>
      <c r="CJ45" s="414"/>
      <c r="CK45" s="414"/>
      <c r="CL45" s="414"/>
      <c r="CM45" s="414"/>
      <c r="CN45" s="414"/>
      <c r="CO45" s="414"/>
      <c r="CP45" s="414"/>
      <c r="CQ45" s="607"/>
      <c r="CR45" s="608">
        <v>629330</v>
      </c>
      <c r="CS45" s="609"/>
      <c r="CT45" s="609"/>
      <c r="CU45" s="609"/>
      <c r="CV45" s="609"/>
      <c r="CW45" s="609"/>
      <c r="CX45" s="609"/>
      <c r="CY45" s="610"/>
      <c r="CZ45" s="611">
        <v>5.2</v>
      </c>
      <c r="DA45" s="612"/>
      <c r="DB45" s="612"/>
      <c r="DC45" s="613"/>
      <c r="DD45" s="614">
        <v>9268</v>
      </c>
      <c r="DE45" s="609"/>
      <c r="DF45" s="609"/>
      <c r="DG45" s="609"/>
      <c r="DH45" s="609"/>
      <c r="DI45" s="609"/>
      <c r="DJ45" s="609"/>
      <c r="DK45" s="610"/>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41"/>
      <c r="CD46" s="398"/>
      <c r="CE46" s="400"/>
      <c r="CF46" s="606" t="s">
        <v>431</v>
      </c>
      <c r="CG46" s="414"/>
      <c r="CH46" s="414"/>
      <c r="CI46" s="414"/>
      <c r="CJ46" s="414"/>
      <c r="CK46" s="414"/>
      <c r="CL46" s="414"/>
      <c r="CM46" s="414"/>
      <c r="CN46" s="414"/>
      <c r="CO46" s="414"/>
      <c r="CP46" s="414"/>
      <c r="CQ46" s="607"/>
      <c r="CR46" s="608">
        <v>1370276</v>
      </c>
      <c r="CS46" s="367"/>
      <c r="CT46" s="367"/>
      <c r="CU46" s="367"/>
      <c r="CV46" s="367"/>
      <c r="CW46" s="367"/>
      <c r="CX46" s="367"/>
      <c r="CY46" s="621"/>
      <c r="CZ46" s="611">
        <v>11.3</v>
      </c>
      <c r="DA46" s="355"/>
      <c r="DB46" s="355"/>
      <c r="DC46" s="622"/>
      <c r="DD46" s="614">
        <v>490604</v>
      </c>
      <c r="DE46" s="367"/>
      <c r="DF46" s="367"/>
      <c r="DG46" s="367"/>
      <c r="DH46" s="367"/>
      <c r="DI46" s="367"/>
      <c r="DJ46" s="367"/>
      <c r="DK46" s="621"/>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41"/>
      <c r="CD47" s="398"/>
      <c r="CE47" s="400"/>
      <c r="CF47" s="606" t="s">
        <v>433</v>
      </c>
      <c r="CG47" s="414"/>
      <c r="CH47" s="414"/>
      <c r="CI47" s="414"/>
      <c r="CJ47" s="414"/>
      <c r="CK47" s="414"/>
      <c r="CL47" s="414"/>
      <c r="CM47" s="414"/>
      <c r="CN47" s="414"/>
      <c r="CO47" s="414"/>
      <c r="CP47" s="414"/>
      <c r="CQ47" s="607"/>
      <c r="CR47" s="608">
        <v>373025</v>
      </c>
      <c r="CS47" s="609"/>
      <c r="CT47" s="609"/>
      <c r="CU47" s="609"/>
      <c r="CV47" s="609"/>
      <c r="CW47" s="609"/>
      <c r="CX47" s="609"/>
      <c r="CY47" s="610"/>
      <c r="CZ47" s="611">
        <v>3.1</v>
      </c>
      <c r="DA47" s="612"/>
      <c r="DB47" s="612"/>
      <c r="DC47" s="613"/>
      <c r="DD47" s="614">
        <v>85773</v>
      </c>
      <c r="DE47" s="609"/>
      <c r="DF47" s="609"/>
      <c r="DG47" s="609"/>
      <c r="DH47" s="609"/>
      <c r="DI47" s="609"/>
      <c r="DJ47" s="609"/>
      <c r="DK47" s="610"/>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41"/>
      <c r="CD48" s="401"/>
      <c r="CE48" s="403"/>
      <c r="CF48" s="606" t="s">
        <v>358</v>
      </c>
      <c r="CG48" s="414"/>
      <c r="CH48" s="414"/>
      <c r="CI48" s="414"/>
      <c r="CJ48" s="414"/>
      <c r="CK48" s="414"/>
      <c r="CL48" s="414"/>
      <c r="CM48" s="414"/>
      <c r="CN48" s="414"/>
      <c r="CO48" s="414"/>
      <c r="CP48" s="414"/>
      <c r="CQ48" s="607"/>
      <c r="CR48" s="608" t="s">
        <v>197</v>
      </c>
      <c r="CS48" s="367"/>
      <c r="CT48" s="367"/>
      <c r="CU48" s="367"/>
      <c r="CV48" s="367"/>
      <c r="CW48" s="367"/>
      <c r="CX48" s="367"/>
      <c r="CY48" s="621"/>
      <c r="CZ48" s="611" t="s">
        <v>197</v>
      </c>
      <c r="DA48" s="355"/>
      <c r="DB48" s="355"/>
      <c r="DC48" s="622"/>
      <c r="DD48" s="614" t="s">
        <v>197</v>
      </c>
      <c r="DE48" s="367"/>
      <c r="DF48" s="367"/>
      <c r="DG48" s="367"/>
      <c r="DH48" s="367"/>
      <c r="DI48" s="367"/>
      <c r="DJ48" s="367"/>
      <c r="DK48" s="621"/>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41"/>
      <c r="CD49" s="586" t="s">
        <v>189</v>
      </c>
      <c r="CE49" s="587"/>
      <c r="CF49" s="587"/>
      <c r="CG49" s="587"/>
      <c r="CH49" s="587"/>
      <c r="CI49" s="587"/>
      <c r="CJ49" s="587"/>
      <c r="CK49" s="587"/>
      <c r="CL49" s="587"/>
      <c r="CM49" s="587"/>
      <c r="CN49" s="587"/>
      <c r="CO49" s="587"/>
      <c r="CP49" s="587"/>
      <c r="CQ49" s="588"/>
      <c r="CR49" s="589">
        <v>12157296</v>
      </c>
      <c r="CS49" s="590"/>
      <c r="CT49" s="590"/>
      <c r="CU49" s="590"/>
      <c r="CV49" s="590"/>
      <c r="CW49" s="590"/>
      <c r="CX49" s="590"/>
      <c r="CY49" s="591"/>
      <c r="CZ49" s="592">
        <v>100</v>
      </c>
      <c r="DA49" s="593"/>
      <c r="DB49" s="593"/>
      <c r="DC49" s="594"/>
      <c r="DD49" s="595">
        <v>7925823</v>
      </c>
      <c r="DE49" s="590"/>
      <c r="DF49" s="590"/>
      <c r="DG49" s="590"/>
      <c r="DH49" s="590"/>
      <c r="DI49" s="590"/>
      <c r="DJ49" s="590"/>
      <c r="DK49" s="591"/>
      <c r="DL49" s="596"/>
      <c r="DM49" s="597"/>
      <c r="DN49" s="597"/>
      <c r="DO49" s="597"/>
      <c r="DP49" s="597"/>
      <c r="DQ49" s="597"/>
      <c r="DR49" s="597"/>
      <c r="DS49" s="597"/>
      <c r="DT49" s="597"/>
      <c r="DU49" s="597"/>
      <c r="DV49" s="598"/>
      <c r="DW49" s="599"/>
      <c r="DX49" s="600"/>
      <c r="DY49" s="600"/>
      <c r="DZ49" s="600"/>
      <c r="EA49" s="600"/>
      <c r="EB49" s="600"/>
      <c r="EC49" s="601"/>
    </row>
  </sheetData>
  <sheetProtection algorithmName="SHA-512" hashValue="iCMV0B+Hxwav14LKjGWrdHByZR106YFtJB1tpiuJPfOXcjprFLazI4tee4gtzoZBlBCN4M89UjFaI/rkNFALLQ==" saltValue="qfWX9NAlHQDXxt8hATmBj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8" scale="89" orientation="landscape" verticalDpi="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06" t="s">
        <v>291</v>
      </c>
      <c r="B2" s="1006"/>
      <c r="C2" s="1006"/>
      <c r="D2" s="1006"/>
      <c r="E2" s="1006"/>
      <c r="F2" s="1006"/>
      <c r="G2" s="1006"/>
      <c r="H2" s="1006"/>
      <c r="I2" s="1006"/>
      <c r="J2" s="1006"/>
      <c r="K2" s="1006"/>
      <c r="L2" s="1006"/>
      <c r="M2" s="1006"/>
      <c r="N2" s="1006"/>
      <c r="O2" s="1006"/>
      <c r="P2" s="1006"/>
      <c r="Q2" s="1006"/>
      <c r="R2" s="1006"/>
      <c r="S2" s="1006"/>
      <c r="T2" s="1006"/>
      <c r="U2" s="1006"/>
      <c r="V2" s="1006"/>
      <c r="W2" s="1006"/>
      <c r="X2" s="1006"/>
      <c r="Y2" s="1006"/>
      <c r="Z2" s="1006"/>
      <c r="AA2" s="1006"/>
      <c r="AB2" s="1006"/>
      <c r="AC2" s="1006"/>
      <c r="AD2" s="1006"/>
      <c r="AE2" s="1006"/>
      <c r="AF2" s="1006"/>
      <c r="AG2" s="1006"/>
      <c r="AH2" s="1006"/>
      <c r="AI2" s="1006"/>
      <c r="AJ2" s="1006"/>
      <c r="AK2" s="1006"/>
      <c r="AL2" s="1006"/>
      <c r="AM2" s="1006"/>
      <c r="AN2" s="1006"/>
      <c r="AO2" s="1006"/>
      <c r="AP2" s="1006"/>
      <c r="AQ2" s="1006"/>
      <c r="AR2" s="1006"/>
      <c r="AS2" s="1006"/>
      <c r="AT2" s="1006"/>
      <c r="AU2" s="1006"/>
      <c r="AV2" s="1006"/>
      <c r="AW2" s="1006"/>
      <c r="AX2" s="1006"/>
      <c r="AY2" s="1006"/>
      <c r="AZ2" s="1006"/>
      <c r="BA2" s="1006"/>
      <c r="BB2" s="1006"/>
      <c r="BC2" s="1006"/>
      <c r="BD2" s="1006"/>
      <c r="BE2" s="1006"/>
      <c r="BF2" s="1006"/>
      <c r="BG2" s="1006"/>
      <c r="BH2" s="1006"/>
      <c r="BI2" s="100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7" t="s">
        <v>295</v>
      </c>
      <c r="DK2" s="1008"/>
      <c r="DL2" s="1008"/>
      <c r="DM2" s="1008"/>
      <c r="DN2" s="1008"/>
      <c r="DO2" s="1009"/>
      <c r="DP2" s="50"/>
      <c r="DQ2" s="1007" t="s">
        <v>298</v>
      </c>
      <c r="DR2" s="1008"/>
      <c r="DS2" s="1008"/>
      <c r="DT2" s="1008"/>
      <c r="DU2" s="1008"/>
      <c r="DV2" s="1008"/>
      <c r="DW2" s="1008"/>
      <c r="DX2" s="1008"/>
      <c r="DY2" s="1008"/>
      <c r="DZ2" s="100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97" t="s">
        <v>435</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56"/>
      <c r="BA4" s="56"/>
      <c r="BB4" s="56"/>
      <c r="BC4" s="56"/>
      <c r="BD4" s="56"/>
      <c r="BE4" s="67"/>
      <c r="BF4" s="67"/>
      <c r="BG4" s="67"/>
      <c r="BH4" s="67"/>
      <c r="BI4" s="67"/>
      <c r="BJ4" s="67"/>
      <c r="BK4" s="67"/>
      <c r="BL4" s="67"/>
      <c r="BM4" s="67"/>
      <c r="BN4" s="67"/>
      <c r="BO4" s="67"/>
      <c r="BP4" s="67"/>
      <c r="BQ4" s="791" t="s">
        <v>436</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67"/>
    </row>
    <row r="5" spans="1:131" s="47" customFormat="1" ht="26.25" customHeight="1" x14ac:dyDescent="0.2">
      <c r="A5" s="695" t="s">
        <v>437</v>
      </c>
      <c r="B5" s="696"/>
      <c r="C5" s="696"/>
      <c r="D5" s="696"/>
      <c r="E5" s="696"/>
      <c r="F5" s="696"/>
      <c r="G5" s="696"/>
      <c r="H5" s="696"/>
      <c r="I5" s="696"/>
      <c r="J5" s="696"/>
      <c r="K5" s="696"/>
      <c r="L5" s="696"/>
      <c r="M5" s="696"/>
      <c r="N5" s="696"/>
      <c r="O5" s="696"/>
      <c r="P5" s="697"/>
      <c r="Q5" s="687" t="s">
        <v>175</v>
      </c>
      <c r="R5" s="688"/>
      <c r="S5" s="688"/>
      <c r="T5" s="688"/>
      <c r="U5" s="689"/>
      <c r="V5" s="687" t="s">
        <v>438</v>
      </c>
      <c r="W5" s="688"/>
      <c r="X5" s="688"/>
      <c r="Y5" s="688"/>
      <c r="Z5" s="689"/>
      <c r="AA5" s="687" t="s">
        <v>439</v>
      </c>
      <c r="AB5" s="688"/>
      <c r="AC5" s="688"/>
      <c r="AD5" s="688"/>
      <c r="AE5" s="688"/>
      <c r="AF5" s="736" t="s">
        <v>160</v>
      </c>
      <c r="AG5" s="688"/>
      <c r="AH5" s="688"/>
      <c r="AI5" s="688"/>
      <c r="AJ5" s="693"/>
      <c r="AK5" s="688" t="s">
        <v>440</v>
      </c>
      <c r="AL5" s="688"/>
      <c r="AM5" s="688"/>
      <c r="AN5" s="688"/>
      <c r="AO5" s="689"/>
      <c r="AP5" s="687" t="s">
        <v>441</v>
      </c>
      <c r="AQ5" s="688"/>
      <c r="AR5" s="688"/>
      <c r="AS5" s="688"/>
      <c r="AT5" s="689"/>
      <c r="AU5" s="687" t="s">
        <v>443</v>
      </c>
      <c r="AV5" s="688"/>
      <c r="AW5" s="688"/>
      <c r="AX5" s="688"/>
      <c r="AY5" s="693"/>
      <c r="AZ5" s="56"/>
      <c r="BA5" s="56"/>
      <c r="BB5" s="56"/>
      <c r="BC5" s="56"/>
      <c r="BD5" s="56"/>
      <c r="BE5" s="67"/>
      <c r="BF5" s="67"/>
      <c r="BG5" s="67"/>
      <c r="BH5" s="67"/>
      <c r="BI5" s="67"/>
      <c r="BJ5" s="67"/>
      <c r="BK5" s="67"/>
      <c r="BL5" s="67"/>
      <c r="BM5" s="67"/>
      <c r="BN5" s="67"/>
      <c r="BO5" s="67"/>
      <c r="BP5" s="67"/>
      <c r="BQ5" s="695" t="s">
        <v>444</v>
      </c>
      <c r="BR5" s="696"/>
      <c r="BS5" s="696"/>
      <c r="BT5" s="696"/>
      <c r="BU5" s="696"/>
      <c r="BV5" s="696"/>
      <c r="BW5" s="696"/>
      <c r="BX5" s="696"/>
      <c r="BY5" s="696"/>
      <c r="BZ5" s="696"/>
      <c r="CA5" s="696"/>
      <c r="CB5" s="696"/>
      <c r="CC5" s="696"/>
      <c r="CD5" s="696"/>
      <c r="CE5" s="696"/>
      <c r="CF5" s="696"/>
      <c r="CG5" s="697"/>
      <c r="CH5" s="687" t="s">
        <v>363</v>
      </c>
      <c r="CI5" s="688"/>
      <c r="CJ5" s="688"/>
      <c r="CK5" s="688"/>
      <c r="CL5" s="689"/>
      <c r="CM5" s="687" t="s">
        <v>318</v>
      </c>
      <c r="CN5" s="688"/>
      <c r="CO5" s="688"/>
      <c r="CP5" s="688"/>
      <c r="CQ5" s="689"/>
      <c r="CR5" s="687" t="s">
        <v>243</v>
      </c>
      <c r="CS5" s="688"/>
      <c r="CT5" s="688"/>
      <c r="CU5" s="688"/>
      <c r="CV5" s="689"/>
      <c r="CW5" s="687" t="s">
        <v>51</v>
      </c>
      <c r="CX5" s="688"/>
      <c r="CY5" s="688"/>
      <c r="CZ5" s="688"/>
      <c r="DA5" s="689"/>
      <c r="DB5" s="687" t="s">
        <v>409</v>
      </c>
      <c r="DC5" s="688"/>
      <c r="DD5" s="688"/>
      <c r="DE5" s="688"/>
      <c r="DF5" s="689"/>
      <c r="DG5" s="1019" t="s">
        <v>240</v>
      </c>
      <c r="DH5" s="1020"/>
      <c r="DI5" s="1020"/>
      <c r="DJ5" s="1020"/>
      <c r="DK5" s="1021"/>
      <c r="DL5" s="1019" t="s">
        <v>445</v>
      </c>
      <c r="DM5" s="1020"/>
      <c r="DN5" s="1020"/>
      <c r="DO5" s="1020"/>
      <c r="DP5" s="1021"/>
      <c r="DQ5" s="687" t="s">
        <v>448</v>
      </c>
      <c r="DR5" s="688"/>
      <c r="DS5" s="688"/>
      <c r="DT5" s="688"/>
      <c r="DU5" s="689"/>
      <c r="DV5" s="687" t="s">
        <v>443</v>
      </c>
      <c r="DW5" s="688"/>
      <c r="DX5" s="688"/>
      <c r="DY5" s="688"/>
      <c r="DZ5" s="693"/>
      <c r="EA5" s="67"/>
    </row>
    <row r="6" spans="1:131" s="47" customFormat="1" ht="26.25" customHeight="1" x14ac:dyDescent="0.2">
      <c r="A6" s="698"/>
      <c r="B6" s="699"/>
      <c r="C6" s="699"/>
      <c r="D6" s="699"/>
      <c r="E6" s="699"/>
      <c r="F6" s="699"/>
      <c r="G6" s="699"/>
      <c r="H6" s="699"/>
      <c r="I6" s="699"/>
      <c r="J6" s="699"/>
      <c r="K6" s="699"/>
      <c r="L6" s="699"/>
      <c r="M6" s="699"/>
      <c r="N6" s="699"/>
      <c r="O6" s="699"/>
      <c r="P6" s="700"/>
      <c r="Q6" s="690"/>
      <c r="R6" s="691"/>
      <c r="S6" s="691"/>
      <c r="T6" s="691"/>
      <c r="U6" s="692"/>
      <c r="V6" s="690"/>
      <c r="W6" s="691"/>
      <c r="X6" s="691"/>
      <c r="Y6" s="691"/>
      <c r="Z6" s="692"/>
      <c r="AA6" s="690"/>
      <c r="AB6" s="691"/>
      <c r="AC6" s="691"/>
      <c r="AD6" s="691"/>
      <c r="AE6" s="691"/>
      <c r="AF6" s="737"/>
      <c r="AG6" s="691"/>
      <c r="AH6" s="691"/>
      <c r="AI6" s="691"/>
      <c r="AJ6" s="694"/>
      <c r="AK6" s="691"/>
      <c r="AL6" s="691"/>
      <c r="AM6" s="691"/>
      <c r="AN6" s="691"/>
      <c r="AO6" s="692"/>
      <c r="AP6" s="690"/>
      <c r="AQ6" s="691"/>
      <c r="AR6" s="691"/>
      <c r="AS6" s="691"/>
      <c r="AT6" s="692"/>
      <c r="AU6" s="690"/>
      <c r="AV6" s="691"/>
      <c r="AW6" s="691"/>
      <c r="AX6" s="691"/>
      <c r="AY6" s="694"/>
      <c r="AZ6" s="56"/>
      <c r="BA6" s="56"/>
      <c r="BB6" s="56"/>
      <c r="BC6" s="56"/>
      <c r="BD6" s="56"/>
      <c r="BE6" s="67"/>
      <c r="BF6" s="67"/>
      <c r="BG6" s="67"/>
      <c r="BH6" s="67"/>
      <c r="BI6" s="67"/>
      <c r="BJ6" s="67"/>
      <c r="BK6" s="67"/>
      <c r="BL6" s="67"/>
      <c r="BM6" s="67"/>
      <c r="BN6" s="67"/>
      <c r="BO6" s="67"/>
      <c r="BP6" s="67"/>
      <c r="BQ6" s="698"/>
      <c r="BR6" s="699"/>
      <c r="BS6" s="699"/>
      <c r="BT6" s="699"/>
      <c r="BU6" s="699"/>
      <c r="BV6" s="699"/>
      <c r="BW6" s="699"/>
      <c r="BX6" s="699"/>
      <c r="BY6" s="699"/>
      <c r="BZ6" s="699"/>
      <c r="CA6" s="699"/>
      <c r="CB6" s="699"/>
      <c r="CC6" s="699"/>
      <c r="CD6" s="699"/>
      <c r="CE6" s="699"/>
      <c r="CF6" s="699"/>
      <c r="CG6" s="700"/>
      <c r="CH6" s="690"/>
      <c r="CI6" s="691"/>
      <c r="CJ6" s="691"/>
      <c r="CK6" s="691"/>
      <c r="CL6" s="692"/>
      <c r="CM6" s="690"/>
      <c r="CN6" s="691"/>
      <c r="CO6" s="691"/>
      <c r="CP6" s="691"/>
      <c r="CQ6" s="692"/>
      <c r="CR6" s="690"/>
      <c r="CS6" s="691"/>
      <c r="CT6" s="691"/>
      <c r="CU6" s="691"/>
      <c r="CV6" s="692"/>
      <c r="CW6" s="690"/>
      <c r="CX6" s="691"/>
      <c r="CY6" s="691"/>
      <c r="CZ6" s="691"/>
      <c r="DA6" s="692"/>
      <c r="DB6" s="690"/>
      <c r="DC6" s="691"/>
      <c r="DD6" s="691"/>
      <c r="DE6" s="691"/>
      <c r="DF6" s="692"/>
      <c r="DG6" s="1022"/>
      <c r="DH6" s="1023"/>
      <c r="DI6" s="1023"/>
      <c r="DJ6" s="1023"/>
      <c r="DK6" s="1024"/>
      <c r="DL6" s="1022"/>
      <c r="DM6" s="1023"/>
      <c r="DN6" s="1023"/>
      <c r="DO6" s="1023"/>
      <c r="DP6" s="1024"/>
      <c r="DQ6" s="690"/>
      <c r="DR6" s="691"/>
      <c r="DS6" s="691"/>
      <c r="DT6" s="691"/>
      <c r="DU6" s="692"/>
      <c r="DV6" s="690"/>
      <c r="DW6" s="691"/>
      <c r="DX6" s="691"/>
      <c r="DY6" s="691"/>
      <c r="DZ6" s="694"/>
      <c r="EA6" s="67"/>
    </row>
    <row r="7" spans="1:131" s="47" customFormat="1" ht="26.25" customHeight="1" x14ac:dyDescent="0.2">
      <c r="A7" s="51">
        <v>1</v>
      </c>
      <c r="B7" s="962" t="s">
        <v>450</v>
      </c>
      <c r="C7" s="963"/>
      <c r="D7" s="963"/>
      <c r="E7" s="963"/>
      <c r="F7" s="963"/>
      <c r="G7" s="963"/>
      <c r="H7" s="963"/>
      <c r="I7" s="963"/>
      <c r="J7" s="963"/>
      <c r="K7" s="963"/>
      <c r="L7" s="963"/>
      <c r="M7" s="963"/>
      <c r="N7" s="963"/>
      <c r="O7" s="963"/>
      <c r="P7" s="964"/>
      <c r="Q7" s="965">
        <v>13510</v>
      </c>
      <c r="R7" s="966"/>
      <c r="S7" s="966"/>
      <c r="T7" s="966"/>
      <c r="U7" s="966"/>
      <c r="V7" s="966">
        <v>12184</v>
      </c>
      <c r="W7" s="966"/>
      <c r="X7" s="966"/>
      <c r="Y7" s="966"/>
      <c r="Z7" s="966"/>
      <c r="AA7" s="966">
        <v>1326</v>
      </c>
      <c r="AB7" s="966"/>
      <c r="AC7" s="966"/>
      <c r="AD7" s="966"/>
      <c r="AE7" s="1010"/>
      <c r="AF7" s="1011">
        <v>1085</v>
      </c>
      <c r="AG7" s="1012"/>
      <c r="AH7" s="1012"/>
      <c r="AI7" s="1012"/>
      <c r="AJ7" s="1013"/>
      <c r="AK7" s="1014">
        <v>92</v>
      </c>
      <c r="AL7" s="966"/>
      <c r="AM7" s="966"/>
      <c r="AN7" s="966"/>
      <c r="AO7" s="966"/>
      <c r="AP7" s="966">
        <v>6962</v>
      </c>
      <c r="AQ7" s="966"/>
      <c r="AR7" s="966"/>
      <c r="AS7" s="966"/>
      <c r="AT7" s="966"/>
      <c r="AU7" s="967"/>
      <c r="AV7" s="967"/>
      <c r="AW7" s="967"/>
      <c r="AX7" s="967"/>
      <c r="AY7" s="968"/>
      <c r="AZ7" s="56"/>
      <c r="BA7" s="56"/>
      <c r="BB7" s="56"/>
      <c r="BC7" s="56"/>
      <c r="BD7" s="56"/>
      <c r="BE7" s="67"/>
      <c r="BF7" s="67"/>
      <c r="BG7" s="67"/>
      <c r="BH7" s="67"/>
      <c r="BI7" s="67"/>
      <c r="BJ7" s="67"/>
      <c r="BK7" s="67"/>
      <c r="BL7" s="67"/>
      <c r="BM7" s="67"/>
      <c r="BN7" s="67"/>
      <c r="BO7" s="67"/>
      <c r="BP7" s="67"/>
      <c r="BQ7" s="51">
        <v>1</v>
      </c>
      <c r="BR7" s="71"/>
      <c r="BS7" s="962"/>
      <c r="BT7" s="963"/>
      <c r="BU7" s="963"/>
      <c r="BV7" s="963"/>
      <c r="BW7" s="963"/>
      <c r="BX7" s="963"/>
      <c r="BY7" s="963"/>
      <c r="BZ7" s="963"/>
      <c r="CA7" s="963"/>
      <c r="CB7" s="963"/>
      <c r="CC7" s="963"/>
      <c r="CD7" s="963"/>
      <c r="CE7" s="963"/>
      <c r="CF7" s="963"/>
      <c r="CG7" s="964"/>
      <c r="CH7" s="1015"/>
      <c r="CI7" s="1016"/>
      <c r="CJ7" s="1016"/>
      <c r="CK7" s="1016"/>
      <c r="CL7" s="1017"/>
      <c r="CM7" s="1015"/>
      <c r="CN7" s="1016"/>
      <c r="CO7" s="1016"/>
      <c r="CP7" s="1016"/>
      <c r="CQ7" s="1017"/>
      <c r="CR7" s="1015"/>
      <c r="CS7" s="1016"/>
      <c r="CT7" s="1016"/>
      <c r="CU7" s="1016"/>
      <c r="CV7" s="1017"/>
      <c r="CW7" s="1015"/>
      <c r="CX7" s="1016"/>
      <c r="CY7" s="1016"/>
      <c r="CZ7" s="1016"/>
      <c r="DA7" s="1017"/>
      <c r="DB7" s="1015"/>
      <c r="DC7" s="1016"/>
      <c r="DD7" s="1016"/>
      <c r="DE7" s="1016"/>
      <c r="DF7" s="1017"/>
      <c r="DG7" s="1015"/>
      <c r="DH7" s="1016"/>
      <c r="DI7" s="1016"/>
      <c r="DJ7" s="1016"/>
      <c r="DK7" s="1017"/>
      <c r="DL7" s="1015"/>
      <c r="DM7" s="1016"/>
      <c r="DN7" s="1016"/>
      <c r="DO7" s="1016"/>
      <c r="DP7" s="1017"/>
      <c r="DQ7" s="1015"/>
      <c r="DR7" s="1016"/>
      <c r="DS7" s="1016"/>
      <c r="DT7" s="1016"/>
      <c r="DU7" s="1017"/>
      <c r="DV7" s="962"/>
      <c r="DW7" s="963"/>
      <c r="DX7" s="963"/>
      <c r="DY7" s="963"/>
      <c r="DZ7" s="1018"/>
      <c r="EA7" s="67"/>
    </row>
    <row r="8" spans="1:131" s="47" customFormat="1" ht="26.25" customHeight="1" x14ac:dyDescent="0.2">
      <c r="A8" s="52">
        <v>2</v>
      </c>
      <c r="B8" s="712" t="s">
        <v>452</v>
      </c>
      <c r="C8" s="713"/>
      <c r="D8" s="713"/>
      <c r="E8" s="713"/>
      <c r="F8" s="713"/>
      <c r="G8" s="713"/>
      <c r="H8" s="713"/>
      <c r="I8" s="713"/>
      <c r="J8" s="713"/>
      <c r="K8" s="713"/>
      <c r="L8" s="713"/>
      <c r="M8" s="713"/>
      <c r="N8" s="713"/>
      <c r="O8" s="713"/>
      <c r="P8" s="714"/>
      <c r="Q8" s="956">
        <v>72</v>
      </c>
      <c r="R8" s="957"/>
      <c r="S8" s="957"/>
      <c r="T8" s="957"/>
      <c r="U8" s="957"/>
      <c r="V8" s="957">
        <v>72</v>
      </c>
      <c r="W8" s="957"/>
      <c r="X8" s="957"/>
      <c r="Y8" s="957"/>
      <c r="Z8" s="957"/>
      <c r="AA8" s="957" t="s">
        <v>197</v>
      </c>
      <c r="AB8" s="957"/>
      <c r="AC8" s="957"/>
      <c r="AD8" s="957"/>
      <c r="AE8" s="961"/>
      <c r="AF8" s="979" t="s">
        <v>197</v>
      </c>
      <c r="AG8" s="716"/>
      <c r="AH8" s="716"/>
      <c r="AI8" s="716"/>
      <c r="AJ8" s="980"/>
      <c r="AK8" s="960">
        <v>32</v>
      </c>
      <c r="AL8" s="957"/>
      <c r="AM8" s="957"/>
      <c r="AN8" s="957"/>
      <c r="AO8" s="957"/>
      <c r="AP8" s="957" t="s">
        <v>197</v>
      </c>
      <c r="AQ8" s="957"/>
      <c r="AR8" s="957"/>
      <c r="AS8" s="957"/>
      <c r="AT8" s="957"/>
      <c r="AU8" s="958"/>
      <c r="AV8" s="958"/>
      <c r="AW8" s="958"/>
      <c r="AX8" s="958"/>
      <c r="AY8" s="959"/>
      <c r="AZ8" s="56"/>
      <c r="BA8" s="56"/>
      <c r="BB8" s="56"/>
      <c r="BC8" s="56"/>
      <c r="BD8" s="56"/>
      <c r="BE8" s="67"/>
      <c r="BF8" s="67"/>
      <c r="BG8" s="67"/>
      <c r="BH8" s="67"/>
      <c r="BI8" s="67"/>
      <c r="BJ8" s="67"/>
      <c r="BK8" s="67"/>
      <c r="BL8" s="67"/>
      <c r="BM8" s="67"/>
      <c r="BN8" s="67"/>
      <c r="BO8" s="67"/>
      <c r="BP8" s="67"/>
      <c r="BQ8" s="52">
        <v>2</v>
      </c>
      <c r="BR8" s="72"/>
      <c r="BS8" s="712"/>
      <c r="BT8" s="713"/>
      <c r="BU8" s="713"/>
      <c r="BV8" s="713"/>
      <c r="BW8" s="713"/>
      <c r="BX8" s="713"/>
      <c r="BY8" s="713"/>
      <c r="BZ8" s="713"/>
      <c r="CA8" s="713"/>
      <c r="CB8" s="713"/>
      <c r="CC8" s="713"/>
      <c r="CD8" s="713"/>
      <c r="CE8" s="713"/>
      <c r="CF8" s="713"/>
      <c r="CG8" s="714"/>
      <c r="CH8" s="715"/>
      <c r="CI8" s="716"/>
      <c r="CJ8" s="716"/>
      <c r="CK8" s="716"/>
      <c r="CL8" s="717"/>
      <c r="CM8" s="715"/>
      <c r="CN8" s="716"/>
      <c r="CO8" s="716"/>
      <c r="CP8" s="716"/>
      <c r="CQ8" s="717"/>
      <c r="CR8" s="715"/>
      <c r="CS8" s="716"/>
      <c r="CT8" s="716"/>
      <c r="CU8" s="716"/>
      <c r="CV8" s="717"/>
      <c r="CW8" s="715"/>
      <c r="CX8" s="716"/>
      <c r="CY8" s="716"/>
      <c r="CZ8" s="716"/>
      <c r="DA8" s="717"/>
      <c r="DB8" s="715"/>
      <c r="DC8" s="716"/>
      <c r="DD8" s="716"/>
      <c r="DE8" s="716"/>
      <c r="DF8" s="717"/>
      <c r="DG8" s="715"/>
      <c r="DH8" s="716"/>
      <c r="DI8" s="716"/>
      <c r="DJ8" s="716"/>
      <c r="DK8" s="717"/>
      <c r="DL8" s="715"/>
      <c r="DM8" s="716"/>
      <c r="DN8" s="716"/>
      <c r="DO8" s="716"/>
      <c r="DP8" s="717"/>
      <c r="DQ8" s="715"/>
      <c r="DR8" s="716"/>
      <c r="DS8" s="716"/>
      <c r="DT8" s="716"/>
      <c r="DU8" s="717"/>
      <c r="DV8" s="712"/>
      <c r="DW8" s="713"/>
      <c r="DX8" s="713"/>
      <c r="DY8" s="713"/>
      <c r="DZ8" s="718"/>
      <c r="EA8" s="67"/>
    </row>
    <row r="9" spans="1:131" s="47" customFormat="1" ht="26.25" customHeight="1" x14ac:dyDescent="0.2">
      <c r="A9" s="52">
        <v>3</v>
      </c>
      <c r="B9" s="712"/>
      <c r="C9" s="713"/>
      <c r="D9" s="713"/>
      <c r="E9" s="713"/>
      <c r="F9" s="713"/>
      <c r="G9" s="713"/>
      <c r="H9" s="713"/>
      <c r="I9" s="713"/>
      <c r="J9" s="713"/>
      <c r="K9" s="713"/>
      <c r="L9" s="713"/>
      <c r="M9" s="713"/>
      <c r="N9" s="713"/>
      <c r="O9" s="713"/>
      <c r="P9" s="714"/>
      <c r="Q9" s="956"/>
      <c r="R9" s="957"/>
      <c r="S9" s="957"/>
      <c r="T9" s="957"/>
      <c r="U9" s="957"/>
      <c r="V9" s="957"/>
      <c r="W9" s="957"/>
      <c r="X9" s="957"/>
      <c r="Y9" s="957"/>
      <c r="Z9" s="957"/>
      <c r="AA9" s="957"/>
      <c r="AB9" s="957"/>
      <c r="AC9" s="957"/>
      <c r="AD9" s="957"/>
      <c r="AE9" s="961"/>
      <c r="AF9" s="979"/>
      <c r="AG9" s="716"/>
      <c r="AH9" s="716"/>
      <c r="AI9" s="716"/>
      <c r="AJ9" s="980"/>
      <c r="AK9" s="960"/>
      <c r="AL9" s="957"/>
      <c r="AM9" s="957"/>
      <c r="AN9" s="957"/>
      <c r="AO9" s="957"/>
      <c r="AP9" s="957"/>
      <c r="AQ9" s="957"/>
      <c r="AR9" s="957"/>
      <c r="AS9" s="957"/>
      <c r="AT9" s="957"/>
      <c r="AU9" s="958"/>
      <c r="AV9" s="958"/>
      <c r="AW9" s="958"/>
      <c r="AX9" s="958"/>
      <c r="AY9" s="959"/>
      <c r="AZ9" s="56"/>
      <c r="BA9" s="56"/>
      <c r="BB9" s="56"/>
      <c r="BC9" s="56"/>
      <c r="BD9" s="56"/>
      <c r="BE9" s="67"/>
      <c r="BF9" s="67"/>
      <c r="BG9" s="67"/>
      <c r="BH9" s="67"/>
      <c r="BI9" s="67"/>
      <c r="BJ9" s="67"/>
      <c r="BK9" s="67"/>
      <c r="BL9" s="67"/>
      <c r="BM9" s="67"/>
      <c r="BN9" s="67"/>
      <c r="BO9" s="67"/>
      <c r="BP9" s="67"/>
      <c r="BQ9" s="52">
        <v>3</v>
      </c>
      <c r="BR9" s="72"/>
      <c r="BS9" s="712"/>
      <c r="BT9" s="713"/>
      <c r="BU9" s="713"/>
      <c r="BV9" s="713"/>
      <c r="BW9" s="713"/>
      <c r="BX9" s="713"/>
      <c r="BY9" s="713"/>
      <c r="BZ9" s="713"/>
      <c r="CA9" s="713"/>
      <c r="CB9" s="713"/>
      <c r="CC9" s="713"/>
      <c r="CD9" s="713"/>
      <c r="CE9" s="713"/>
      <c r="CF9" s="713"/>
      <c r="CG9" s="714"/>
      <c r="CH9" s="715"/>
      <c r="CI9" s="716"/>
      <c r="CJ9" s="716"/>
      <c r="CK9" s="716"/>
      <c r="CL9" s="717"/>
      <c r="CM9" s="715"/>
      <c r="CN9" s="716"/>
      <c r="CO9" s="716"/>
      <c r="CP9" s="716"/>
      <c r="CQ9" s="717"/>
      <c r="CR9" s="715"/>
      <c r="CS9" s="716"/>
      <c r="CT9" s="716"/>
      <c r="CU9" s="716"/>
      <c r="CV9" s="717"/>
      <c r="CW9" s="715"/>
      <c r="CX9" s="716"/>
      <c r="CY9" s="716"/>
      <c r="CZ9" s="716"/>
      <c r="DA9" s="717"/>
      <c r="DB9" s="715"/>
      <c r="DC9" s="716"/>
      <c r="DD9" s="716"/>
      <c r="DE9" s="716"/>
      <c r="DF9" s="717"/>
      <c r="DG9" s="715"/>
      <c r="DH9" s="716"/>
      <c r="DI9" s="716"/>
      <c r="DJ9" s="716"/>
      <c r="DK9" s="717"/>
      <c r="DL9" s="715"/>
      <c r="DM9" s="716"/>
      <c r="DN9" s="716"/>
      <c r="DO9" s="716"/>
      <c r="DP9" s="717"/>
      <c r="DQ9" s="715"/>
      <c r="DR9" s="716"/>
      <c r="DS9" s="716"/>
      <c r="DT9" s="716"/>
      <c r="DU9" s="717"/>
      <c r="DV9" s="712"/>
      <c r="DW9" s="713"/>
      <c r="DX9" s="713"/>
      <c r="DY9" s="713"/>
      <c r="DZ9" s="718"/>
      <c r="EA9" s="67"/>
    </row>
    <row r="10" spans="1:131" s="47" customFormat="1" ht="26.25" customHeight="1" x14ac:dyDescent="0.2">
      <c r="A10" s="52">
        <v>4</v>
      </c>
      <c r="B10" s="712"/>
      <c r="C10" s="713"/>
      <c r="D10" s="713"/>
      <c r="E10" s="713"/>
      <c r="F10" s="713"/>
      <c r="G10" s="713"/>
      <c r="H10" s="713"/>
      <c r="I10" s="713"/>
      <c r="J10" s="713"/>
      <c r="K10" s="713"/>
      <c r="L10" s="713"/>
      <c r="M10" s="713"/>
      <c r="N10" s="713"/>
      <c r="O10" s="713"/>
      <c r="P10" s="714"/>
      <c r="Q10" s="956"/>
      <c r="R10" s="957"/>
      <c r="S10" s="957"/>
      <c r="T10" s="957"/>
      <c r="U10" s="957"/>
      <c r="V10" s="957"/>
      <c r="W10" s="957"/>
      <c r="X10" s="957"/>
      <c r="Y10" s="957"/>
      <c r="Z10" s="957"/>
      <c r="AA10" s="957"/>
      <c r="AB10" s="957"/>
      <c r="AC10" s="957"/>
      <c r="AD10" s="957"/>
      <c r="AE10" s="961"/>
      <c r="AF10" s="979"/>
      <c r="AG10" s="716"/>
      <c r="AH10" s="716"/>
      <c r="AI10" s="716"/>
      <c r="AJ10" s="980"/>
      <c r="AK10" s="960"/>
      <c r="AL10" s="957"/>
      <c r="AM10" s="957"/>
      <c r="AN10" s="957"/>
      <c r="AO10" s="957"/>
      <c r="AP10" s="957"/>
      <c r="AQ10" s="957"/>
      <c r="AR10" s="957"/>
      <c r="AS10" s="957"/>
      <c r="AT10" s="957"/>
      <c r="AU10" s="958"/>
      <c r="AV10" s="958"/>
      <c r="AW10" s="958"/>
      <c r="AX10" s="958"/>
      <c r="AY10" s="959"/>
      <c r="AZ10" s="56"/>
      <c r="BA10" s="56"/>
      <c r="BB10" s="56"/>
      <c r="BC10" s="56"/>
      <c r="BD10" s="56"/>
      <c r="BE10" s="67"/>
      <c r="BF10" s="67"/>
      <c r="BG10" s="67"/>
      <c r="BH10" s="67"/>
      <c r="BI10" s="67"/>
      <c r="BJ10" s="67"/>
      <c r="BK10" s="67"/>
      <c r="BL10" s="67"/>
      <c r="BM10" s="67"/>
      <c r="BN10" s="67"/>
      <c r="BO10" s="67"/>
      <c r="BP10" s="67"/>
      <c r="BQ10" s="52">
        <v>4</v>
      </c>
      <c r="BR10" s="72"/>
      <c r="BS10" s="712"/>
      <c r="BT10" s="713"/>
      <c r="BU10" s="713"/>
      <c r="BV10" s="713"/>
      <c r="BW10" s="713"/>
      <c r="BX10" s="713"/>
      <c r="BY10" s="713"/>
      <c r="BZ10" s="713"/>
      <c r="CA10" s="713"/>
      <c r="CB10" s="713"/>
      <c r="CC10" s="713"/>
      <c r="CD10" s="713"/>
      <c r="CE10" s="713"/>
      <c r="CF10" s="713"/>
      <c r="CG10" s="714"/>
      <c r="CH10" s="715"/>
      <c r="CI10" s="716"/>
      <c r="CJ10" s="716"/>
      <c r="CK10" s="716"/>
      <c r="CL10" s="717"/>
      <c r="CM10" s="715"/>
      <c r="CN10" s="716"/>
      <c r="CO10" s="716"/>
      <c r="CP10" s="716"/>
      <c r="CQ10" s="717"/>
      <c r="CR10" s="715"/>
      <c r="CS10" s="716"/>
      <c r="CT10" s="716"/>
      <c r="CU10" s="716"/>
      <c r="CV10" s="717"/>
      <c r="CW10" s="715"/>
      <c r="CX10" s="716"/>
      <c r="CY10" s="716"/>
      <c r="CZ10" s="716"/>
      <c r="DA10" s="717"/>
      <c r="DB10" s="715"/>
      <c r="DC10" s="716"/>
      <c r="DD10" s="716"/>
      <c r="DE10" s="716"/>
      <c r="DF10" s="717"/>
      <c r="DG10" s="715"/>
      <c r="DH10" s="716"/>
      <c r="DI10" s="716"/>
      <c r="DJ10" s="716"/>
      <c r="DK10" s="717"/>
      <c r="DL10" s="715"/>
      <c r="DM10" s="716"/>
      <c r="DN10" s="716"/>
      <c r="DO10" s="716"/>
      <c r="DP10" s="717"/>
      <c r="DQ10" s="715"/>
      <c r="DR10" s="716"/>
      <c r="DS10" s="716"/>
      <c r="DT10" s="716"/>
      <c r="DU10" s="717"/>
      <c r="DV10" s="712"/>
      <c r="DW10" s="713"/>
      <c r="DX10" s="713"/>
      <c r="DY10" s="713"/>
      <c r="DZ10" s="718"/>
      <c r="EA10" s="67"/>
    </row>
    <row r="11" spans="1:131" s="47" customFormat="1" ht="26.25" customHeight="1" x14ac:dyDescent="0.2">
      <c r="A11" s="52">
        <v>5</v>
      </c>
      <c r="B11" s="712"/>
      <c r="C11" s="713"/>
      <c r="D11" s="713"/>
      <c r="E11" s="713"/>
      <c r="F11" s="713"/>
      <c r="G11" s="713"/>
      <c r="H11" s="713"/>
      <c r="I11" s="713"/>
      <c r="J11" s="713"/>
      <c r="K11" s="713"/>
      <c r="L11" s="713"/>
      <c r="M11" s="713"/>
      <c r="N11" s="713"/>
      <c r="O11" s="713"/>
      <c r="P11" s="714"/>
      <c r="Q11" s="956"/>
      <c r="R11" s="957"/>
      <c r="S11" s="957"/>
      <c r="T11" s="957"/>
      <c r="U11" s="957"/>
      <c r="V11" s="957"/>
      <c r="W11" s="957"/>
      <c r="X11" s="957"/>
      <c r="Y11" s="957"/>
      <c r="Z11" s="957"/>
      <c r="AA11" s="957"/>
      <c r="AB11" s="957"/>
      <c r="AC11" s="957"/>
      <c r="AD11" s="957"/>
      <c r="AE11" s="961"/>
      <c r="AF11" s="979"/>
      <c r="AG11" s="716"/>
      <c r="AH11" s="716"/>
      <c r="AI11" s="716"/>
      <c r="AJ11" s="980"/>
      <c r="AK11" s="960"/>
      <c r="AL11" s="957"/>
      <c r="AM11" s="957"/>
      <c r="AN11" s="957"/>
      <c r="AO11" s="957"/>
      <c r="AP11" s="957"/>
      <c r="AQ11" s="957"/>
      <c r="AR11" s="957"/>
      <c r="AS11" s="957"/>
      <c r="AT11" s="957"/>
      <c r="AU11" s="958"/>
      <c r="AV11" s="958"/>
      <c r="AW11" s="958"/>
      <c r="AX11" s="958"/>
      <c r="AY11" s="959"/>
      <c r="AZ11" s="56"/>
      <c r="BA11" s="56"/>
      <c r="BB11" s="56"/>
      <c r="BC11" s="56"/>
      <c r="BD11" s="56"/>
      <c r="BE11" s="67"/>
      <c r="BF11" s="67"/>
      <c r="BG11" s="67"/>
      <c r="BH11" s="67"/>
      <c r="BI11" s="67"/>
      <c r="BJ11" s="67"/>
      <c r="BK11" s="67"/>
      <c r="BL11" s="67"/>
      <c r="BM11" s="67"/>
      <c r="BN11" s="67"/>
      <c r="BO11" s="67"/>
      <c r="BP11" s="67"/>
      <c r="BQ11" s="52">
        <v>5</v>
      </c>
      <c r="BR11" s="72"/>
      <c r="BS11" s="712"/>
      <c r="BT11" s="713"/>
      <c r="BU11" s="713"/>
      <c r="BV11" s="713"/>
      <c r="BW11" s="713"/>
      <c r="BX11" s="713"/>
      <c r="BY11" s="713"/>
      <c r="BZ11" s="713"/>
      <c r="CA11" s="713"/>
      <c r="CB11" s="713"/>
      <c r="CC11" s="713"/>
      <c r="CD11" s="713"/>
      <c r="CE11" s="713"/>
      <c r="CF11" s="713"/>
      <c r="CG11" s="714"/>
      <c r="CH11" s="715"/>
      <c r="CI11" s="716"/>
      <c r="CJ11" s="716"/>
      <c r="CK11" s="716"/>
      <c r="CL11" s="717"/>
      <c r="CM11" s="715"/>
      <c r="CN11" s="716"/>
      <c r="CO11" s="716"/>
      <c r="CP11" s="716"/>
      <c r="CQ11" s="717"/>
      <c r="CR11" s="715"/>
      <c r="CS11" s="716"/>
      <c r="CT11" s="716"/>
      <c r="CU11" s="716"/>
      <c r="CV11" s="717"/>
      <c r="CW11" s="715"/>
      <c r="CX11" s="716"/>
      <c r="CY11" s="716"/>
      <c r="CZ11" s="716"/>
      <c r="DA11" s="717"/>
      <c r="DB11" s="715"/>
      <c r="DC11" s="716"/>
      <c r="DD11" s="716"/>
      <c r="DE11" s="716"/>
      <c r="DF11" s="717"/>
      <c r="DG11" s="715"/>
      <c r="DH11" s="716"/>
      <c r="DI11" s="716"/>
      <c r="DJ11" s="716"/>
      <c r="DK11" s="717"/>
      <c r="DL11" s="715"/>
      <c r="DM11" s="716"/>
      <c r="DN11" s="716"/>
      <c r="DO11" s="716"/>
      <c r="DP11" s="717"/>
      <c r="DQ11" s="715"/>
      <c r="DR11" s="716"/>
      <c r="DS11" s="716"/>
      <c r="DT11" s="716"/>
      <c r="DU11" s="717"/>
      <c r="DV11" s="712"/>
      <c r="DW11" s="713"/>
      <c r="DX11" s="713"/>
      <c r="DY11" s="713"/>
      <c r="DZ11" s="718"/>
      <c r="EA11" s="67"/>
    </row>
    <row r="12" spans="1:131" s="47" customFormat="1" ht="26.25" customHeight="1" x14ac:dyDescent="0.2">
      <c r="A12" s="52">
        <v>6</v>
      </c>
      <c r="B12" s="712"/>
      <c r="C12" s="713"/>
      <c r="D12" s="713"/>
      <c r="E12" s="713"/>
      <c r="F12" s="713"/>
      <c r="G12" s="713"/>
      <c r="H12" s="713"/>
      <c r="I12" s="713"/>
      <c r="J12" s="713"/>
      <c r="K12" s="713"/>
      <c r="L12" s="713"/>
      <c r="M12" s="713"/>
      <c r="N12" s="713"/>
      <c r="O12" s="713"/>
      <c r="P12" s="714"/>
      <c r="Q12" s="956"/>
      <c r="R12" s="957"/>
      <c r="S12" s="957"/>
      <c r="T12" s="957"/>
      <c r="U12" s="957"/>
      <c r="V12" s="957"/>
      <c r="W12" s="957"/>
      <c r="X12" s="957"/>
      <c r="Y12" s="957"/>
      <c r="Z12" s="957"/>
      <c r="AA12" s="957"/>
      <c r="AB12" s="957"/>
      <c r="AC12" s="957"/>
      <c r="AD12" s="957"/>
      <c r="AE12" s="961"/>
      <c r="AF12" s="979"/>
      <c r="AG12" s="716"/>
      <c r="AH12" s="716"/>
      <c r="AI12" s="716"/>
      <c r="AJ12" s="980"/>
      <c r="AK12" s="960"/>
      <c r="AL12" s="957"/>
      <c r="AM12" s="957"/>
      <c r="AN12" s="957"/>
      <c r="AO12" s="957"/>
      <c r="AP12" s="957"/>
      <c r="AQ12" s="957"/>
      <c r="AR12" s="957"/>
      <c r="AS12" s="957"/>
      <c r="AT12" s="957"/>
      <c r="AU12" s="958"/>
      <c r="AV12" s="958"/>
      <c r="AW12" s="958"/>
      <c r="AX12" s="958"/>
      <c r="AY12" s="959"/>
      <c r="AZ12" s="56"/>
      <c r="BA12" s="56"/>
      <c r="BB12" s="56"/>
      <c r="BC12" s="56"/>
      <c r="BD12" s="56"/>
      <c r="BE12" s="67"/>
      <c r="BF12" s="67"/>
      <c r="BG12" s="67"/>
      <c r="BH12" s="67"/>
      <c r="BI12" s="67"/>
      <c r="BJ12" s="67"/>
      <c r="BK12" s="67"/>
      <c r="BL12" s="67"/>
      <c r="BM12" s="67"/>
      <c r="BN12" s="67"/>
      <c r="BO12" s="67"/>
      <c r="BP12" s="67"/>
      <c r="BQ12" s="52">
        <v>6</v>
      </c>
      <c r="BR12" s="72"/>
      <c r="BS12" s="712"/>
      <c r="BT12" s="713"/>
      <c r="BU12" s="713"/>
      <c r="BV12" s="713"/>
      <c r="BW12" s="713"/>
      <c r="BX12" s="713"/>
      <c r="BY12" s="713"/>
      <c r="BZ12" s="713"/>
      <c r="CA12" s="713"/>
      <c r="CB12" s="713"/>
      <c r="CC12" s="713"/>
      <c r="CD12" s="713"/>
      <c r="CE12" s="713"/>
      <c r="CF12" s="713"/>
      <c r="CG12" s="714"/>
      <c r="CH12" s="715"/>
      <c r="CI12" s="716"/>
      <c r="CJ12" s="716"/>
      <c r="CK12" s="716"/>
      <c r="CL12" s="717"/>
      <c r="CM12" s="715"/>
      <c r="CN12" s="716"/>
      <c r="CO12" s="716"/>
      <c r="CP12" s="716"/>
      <c r="CQ12" s="717"/>
      <c r="CR12" s="715"/>
      <c r="CS12" s="716"/>
      <c r="CT12" s="716"/>
      <c r="CU12" s="716"/>
      <c r="CV12" s="717"/>
      <c r="CW12" s="715"/>
      <c r="CX12" s="716"/>
      <c r="CY12" s="716"/>
      <c r="CZ12" s="716"/>
      <c r="DA12" s="717"/>
      <c r="DB12" s="715"/>
      <c r="DC12" s="716"/>
      <c r="DD12" s="716"/>
      <c r="DE12" s="716"/>
      <c r="DF12" s="717"/>
      <c r="DG12" s="715"/>
      <c r="DH12" s="716"/>
      <c r="DI12" s="716"/>
      <c r="DJ12" s="716"/>
      <c r="DK12" s="717"/>
      <c r="DL12" s="715"/>
      <c r="DM12" s="716"/>
      <c r="DN12" s="716"/>
      <c r="DO12" s="716"/>
      <c r="DP12" s="717"/>
      <c r="DQ12" s="715"/>
      <c r="DR12" s="716"/>
      <c r="DS12" s="716"/>
      <c r="DT12" s="716"/>
      <c r="DU12" s="717"/>
      <c r="DV12" s="712"/>
      <c r="DW12" s="713"/>
      <c r="DX12" s="713"/>
      <c r="DY12" s="713"/>
      <c r="DZ12" s="718"/>
      <c r="EA12" s="67"/>
    </row>
    <row r="13" spans="1:131" s="47" customFormat="1" ht="26.25" customHeight="1" x14ac:dyDescent="0.2">
      <c r="A13" s="52">
        <v>7</v>
      </c>
      <c r="B13" s="712"/>
      <c r="C13" s="713"/>
      <c r="D13" s="713"/>
      <c r="E13" s="713"/>
      <c r="F13" s="713"/>
      <c r="G13" s="713"/>
      <c r="H13" s="713"/>
      <c r="I13" s="713"/>
      <c r="J13" s="713"/>
      <c r="K13" s="713"/>
      <c r="L13" s="713"/>
      <c r="M13" s="713"/>
      <c r="N13" s="713"/>
      <c r="O13" s="713"/>
      <c r="P13" s="714"/>
      <c r="Q13" s="956"/>
      <c r="R13" s="957"/>
      <c r="S13" s="957"/>
      <c r="T13" s="957"/>
      <c r="U13" s="957"/>
      <c r="V13" s="957"/>
      <c r="W13" s="957"/>
      <c r="X13" s="957"/>
      <c r="Y13" s="957"/>
      <c r="Z13" s="957"/>
      <c r="AA13" s="957"/>
      <c r="AB13" s="957"/>
      <c r="AC13" s="957"/>
      <c r="AD13" s="957"/>
      <c r="AE13" s="961"/>
      <c r="AF13" s="979"/>
      <c r="AG13" s="716"/>
      <c r="AH13" s="716"/>
      <c r="AI13" s="716"/>
      <c r="AJ13" s="980"/>
      <c r="AK13" s="960"/>
      <c r="AL13" s="957"/>
      <c r="AM13" s="957"/>
      <c r="AN13" s="957"/>
      <c r="AO13" s="957"/>
      <c r="AP13" s="957"/>
      <c r="AQ13" s="957"/>
      <c r="AR13" s="957"/>
      <c r="AS13" s="957"/>
      <c r="AT13" s="957"/>
      <c r="AU13" s="958"/>
      <c r="AV13" s="958"/>
      <c r="AW13" s="958"/>
      <c r="AX13" s="958"/>
      <c r="AY13" s="959"/>
      <c r="AZ13" s="56"/>
      <c r="BA13" s="56"/>
      <c r="BB13" s="56"/>
      <c r="BC13" s="56"/>
      <c r="BD13" s="56"/>
      <c r="BE13" s="67"/>
      <c r="BF13" s="67"/>
      <c r="BG13" s="67"/>
      <c r="BH13" s="67"/>
      <c r="BI13" s="67"/>
      <c r="BJ13" s="67"/>
      <c r="BK13" s="67"/>
      <c r="BL13" s="67"/>
      <c r="BM13" s="67"/>
      <c r="BN13" s="67"/>
      <c r="BO13" s="67"/>
      <c r="BP13" s="67"/>
      <c r="BQ13" s="52">
        <v>7</v>
      </c>
      <c r="BR13" s="72"/>
      <c r="BS13" s="712"/>
      <c r="BT13" s="713"/>
      <c r="BU13" s="713"/>
      <c r="BV13" s="713"/>
      <c r="BW13" s="713"/>
      <c r="BX13" s="713"/>
      <c r="BY13" s="713"/>
      <c r="BZ13" s="713"/>
      <c r="CA13" s="713"/>
      <c r="CB13" s="713"/>
      <c r="CC13" s="713"/>
      <c r="CD13" s="713"/>
      <c r="CE13" s="713"/>
      <c r="CF13" s="713"/>
      <c r="CG13" s="714"/>
      <c r="CH13" s="715"/>
      <c r="CI13" s="716"/>
      <c r="CJ13" s="716"/>
      <c r="CK13" s="716"/>
      <c r="CL13" s="717"/>
      <c r="CM13" s="715"/>
      <c r="CN13" s="716"/>
      <c r="CO13" s="716"/>
      <c r="CP13" s="716"/>
      <c r="CQ13" s="717"/>
      <c r="CR13" s="715"/>
      <c r="CS13" s="716"/>
      <c r="CT13" s="716"/>
      <c r="CU13" s="716"/>
      <c r="CV13" s="717"/>
      <c r="CW13" s="715"/>
      <c r="CX13" s="716"/>
      <c r="CY13" s="716"/>
      <c r="CZ13" s="716"/>
      <c r="DA13" s="717"/>
      <c r="DB13" s="715"/>
      <c r="DC13" s="716"/>
      <c r="DD13" s="716"/>
      <c r="DE13" s="716"/>
      <c r="DF13" s="717"/>
      <c r="DG13" s="715"/>
      <c r="DH13" s="716"/>
      <c r="DI13" s="716"/>
      <c r="DJ13" s="716"/>
      <c r="DK13" s="717"/>
      <c r="DL13" s="715"/>
      <c r="DM13" s="716"/>
      <c r="DN13" s="716"/>
      <c r="DO13" s="716"/>
      <c r="DP13" s="717"/>
      <c r="DQ13" s="715"/>
      <c r="DR13" s="716"/>
      <c r="DS13" s="716"/>
      <c r="DT13" s="716"/>
      <c r="DU13" s="717"/>
      <c r="DV13" s="712"/>
      <c r="DW13" s="713"/>
      <c r="DX13" s="713"/>
      <c r="DY13" s="713"/>
      <c r="DZ13" s="718"/>
      <c r="EA13" s="67"/>
    </row>
    <row r="14" spans="1:131" s="47" customFormat="1" ht="26.25" customHeight="1" x14ac:dyDescent="0.2">
      <c r="A14" s="52">
        <v>8</v>
      </c>
      <c r="B14" s="712"/>
      <c r="C14" s="713"/>
      <c r="D14" s="713"/>
      <c r="E14" s="713"/>
      <c r="F14" s="713"/>
      <c r="G14" s="713"/>
      <c r="H14" s="713"/>
      <c r="I14" s="713"/>
      <c r="J14" s="713"/>
      <c r="K14" s="713"/>
      <c r="L14" s="713"/>
      <c r="M14" s="713"/>
      <c r="N14" s="713"/>
      <c r="O14" s="713"/>
      <c r="P14" s="714"/>
      <c r="Q14" s="956"/>
      <c r="R14" s="957"/>
      <c r="S14" s="957"/>
      <c r="T14" s="957"/>
      <c r="U14" s="957"/>
      <c r="V14" s="957"/>
      <c r="W14" s="957"/>
      <c r="X14" s="957"/>
      <c r="Y14" s="957"/>
      <c r="Z14" s="957"/>
      <c r="AA14" s="957"/>
      <c r="AB14" s="957"/>
      <c r="AC14" s="957"/>
      <c r="AD14" s="957"/>
      <c r="AE14" s="961"/>
      <c r="AF14" s="979"/>
      <c r="AG14" s="716"/>
      <c r="AH14" s="716"/>
      <c r="AI14" s="716"/>
      <c r="AJ14" s="980"/>
      <c r="AK14" s="960"/>
      <c r="AL14" s="957"/>
      <c r="AM14" s="957"/>
      <c r="AN14" s="957"/>
      <c r="AO14" s="957"/>
      <c r="AP14" s="957"/>
      <c r="AQ14" s="957"/>
      <c r="AR14" s="957"/>
      <c r="AS14" s="957"/>
      <c r="AT14" s="957"/>
      <c r="AU14" s="958"/>
      <c r="AV14" s="958"/>
      <c r="AW14" s="958"/>
      <c r="AX14" s="958"/>
      <c r="AY14" s="959"/>
      <c r="AZ14" s="56"/>
      <c r="BA14" s="56"/>
      <c r="BB14" s="56"/>
      <c r="BC14" s="56"/>
      <c r="BD14" s="56"/>
      <c r="BE14" s="67"/>
      <c r="BF14" s="67"/>
      <c r="BG14" s="67"/>
      <c r="BH14" s="67"/>
      <c r="BI14" s="67"/>
      <c r="BJ14" s="67"/>
      <c r="BK14" s="67"/>
      <c r="BL14" s="67"/>
      <c r="BM14" s="67"/>
      <c r="BN14" s="67"/>
      <c r="BO14" s="67"/>
      <c r="BP14" s="67"/>
      <c r="BQ14" s="52">
        <v>8</v>
      </c>
      <c r="BR14" s="72"/>
      <c r="BS14" s="712"/>
      <c r="BT14" s="713"/>
      <c r="BU14" s="713"/>
      <c r="BV14" s="713"/>
      <c r="BW14" s="713"/>
      <c r="BX14" s="713"/>
      <c r="BY14" s="713"/>
      <c r="BZ14" s="713"/>
      <c r="CA14" s="713"/>
      <c r="CB14" s="713"/>
      <c r="CC14" s="713"/>
      <c r="CD14" s="713"/>
      <c r="CE14" s="713"/>
      <c r="CF14" s="713"/>
      <c r="CG14" s="714"/>
      <c r="CH14" s="715"/>
      <c r="CI14" s="716"/>
      <c r="CJ14" s="716"/>
      <c r="CK14" s="716"/>
      <c r="CL14" s="717"/>
      <c r="CM14" s="715"/>
      <c r="CN14" s="716"/>
      <c r="CO14" s="716"/>
      <c r="CP14" s="716"/>
      <c r="CQ14" s="717"/>
      <c r="CR14" s="715"/>
      <c r="CS14" s="716"/>
      <c r="CT14" s="716"/>
      <c r="CU14" s="716"/>
      <c r="CV14" s="717"/>
      <c r="CW14" s="715"/>
      <c r="CX14" s="716"/>
      <c r="CY14" s="716"/>
      <c r="CZ14" s="716"/>
      <c r="DA14" s="717"/>
      <c r="DB14" s="715"/>
      <c r="DC14" s="716"/>
      <c r="DD14" s="716"/>
      <c r="DE14" s="716"/>
      <c r="DF14" s="717"/>
      <c r="DG14" s="715"/>
      <c r="DH14" s="716"/>
      <c r="DI14" s="716"/>
      <c r="DJ14" s="716"/>
      <c r="DK14" s="717"/>
      <c r="DL14" s="715"/>
      <c r="DM14" s="716"/>
      <c r="DN14" s="716"/>
      <c r="DO14" s="716"/>
      <c r="DP14" s="717"/>
      <c r="DQ14" s="715"/>
      <c r="DR14" s="716"/>
      <c r="DS14" s="716"/>
      <c r="DT14" s="716"/>
      <c r="DU14" s="717"/>
      <c r="DV14" s="712"/>
      <c r="DW14" s="713"/>
      <c r="DX14" s="713"/>
      <c r="DY14" s="713"/>
      <c r="DZ14" s="718"/>
      <c r="EA14" s="67"/>
    </row>
    <row r="15" spans="1:131" s="47" customFormat="1" ht="26.25" customHeight="1" x14ac:dyDescent="0.2">
      <c r="A15" s="52">
        <v>9</v>
      </c>
      <c r="B15" s="712"/>
      <c r="C15" s="713"/>
      <c r="D15" s="713"/>
      <c r="E15" s="713"/>
      <c r="F15" s="713"/>
      <c r="G15" s="713"/>
      <c r="H15" s="713"/>
      <c r="I15" s="713"/>
      <c r="J15" s="713"/>
      <c r="K15" s="713"/>
      <c r="L15" s="713"/>
      <c r="M15" s="713"/>
      <c r="N15" s="713"/>
      <c r="O15" s="713"/>
      <c r="P15" s="714"/>
      <c r="Q15" s="956"/>
      <c r="R15" s="957"/>
      <c r="S15" s="957"/>
      <c r="T15" s="957"/>
      <c r="U15" s="957"/>
      <c r="V15" s="957"/>
      <c r="W15" s="957"/>
      <c r="X15" s="957"/>
      <c r="Y15" s="957"/>
      <c r="Z15" s="957"/>
      <c r="AA15" s="957"/>
      <c r="AB15" s="957"/>
      <c r="AC15" s="957"/>
      <c r="AD15" s="957"/>
      <c r="AE15" s="961"/>
      <c r="AF15" s="979"/>
      <c r="AG15" s="716"/>
      <c r="AH15" s="716"/>
      <c r="AI15" s="716"/>
      <c r="AJ15" s="980"/>
      <c r="AK15" s="960"/>
      <c r="AL15" s="957"/>
      <c r="AM15" s="957"/>
      <c r="AN15" s="957"/>
      <c r="AO15" s="957"/>
      <c r="AP15" s="957"/>
      <c r="AQ15" s="957"/>
      <c r="AR15" s="957"/>
      <c r="AS15" s="957"/>
      <c r="AT15" s="957"/>
      <c r="AU15" s="958"/>
      <c r="AV15" s="958"/>
      <c r="AW15" s="958"/>
      <c r="AX15" s="958"/>
      <c r="AY15" s="959"/>
      <c r="AZ15" s="56"/>
      <c r="BA15" s="56"/>
      <c r="BB15" s="56"/>
      <c r="BC15" s="56"/>
      <c r="BD15" s="56"/>
      <c r="BE15" s="67"/>
      <c r="BF15" s="67"/>
      <c r="BG15" s="67"/>
      <c r="BH15" s="67"/>
      <c r="BI15" s="67"/>
      <c r="BJ15" s="67"/>
      <c r="BK15" s="67"/>
      <c r="BL15" s="67"/>
      <c r="BM15" s="67"/>
      <c r="BN15" s="67"/>
      <c r="BO15" s="67"/>
      <c r="BP15" s="67"/>
      <c r="BQ15" s="52">
        <v>9</v>
      </c>
      <c r="BR15" s="72"/>
      <c r="BS15" s="712"/>
      <c r="BT15" s="713"/>
      <c r="BU15" s="713"/>
      <c r="BV15" s="713"/>
      <c r="BW15" s="713"/>
      <c r="BX15" s="713"/>
      <c r="BY15" s="713"/>
      <c r="BZ15" s="713"/>
      <c r="CA15" s="713"/>
      <c r="CB15" s="713"/>
      <c r="CC15" s="713"/>
      <c r="CD15" s="713"/>
      <c r="CE15" s="713"/>
      <c r="CF15" s="713"/>
      <c r="CG15" s="714"/>
      <c r="CH15" s="715"/>
      <c r="CI15" s="716"/>
      <c r="CJ15" s="716"/>
      <c r="CK15" s="716"/>
      <c r="CL15" s="717"/>
      <c r="CM15" s="715"/>
      <c r="CN15" s="716"/>
      <c r="CO15" s="716"/>
      <c r="CP15" s="716"/>
      <c r="CQ15" s="717"/>
      <c r="CR15" s="715"/>
      <c r="CS15" s="716"/>
      <c r="CT15" s="716"/>
      <c r="CU15" s="716"/>
      <c r="CV15" s="717"/>
      <c r="CW15" s="715"/>
      <c r="CX15" s="716"/>
      <c r="CY15" s="716"/>
      <c r="CZ15" s="716"/>
      <c r="DA15" s="717"/>
      <c r="DB15" s="715"/>
      <c r="DC15" s="716"/>
      <c r="DD15" s="716"/>
      <c r="DE15" s="716"/>
      <c r="DF15" s="717"/>
      <c r="DG15" s="715"/>
      <c r="DH15" s="716"/>
      <c r="DI15" s="716"/>
      <c r="DJ15" s="716"/>
      <c r="DK15" s="717"/>
      <c r="DL15" s="715"/>
      <c r="DM15" s="716"/>
      <c r="DN15" s="716"/>
      <c r="DO15" s="716"/>
      <c r="DP15" s="717"/>
      <c r="DQ15" s="715"/>
      <c r="DR15" s="716"/>
      <c r="DS15" s="716"/>
      <c r="DT15" s="716"/>
      <c r="DU15" s="717"/>
      <c r="DV15" s="712"/>
      <c r="DW15" s="713"/>
      <c r="DX15" s="713"/>
      <c r="DY15" s="713"/>
      <c r="DZ15" s="718"/>
      <c r="EA15" s="67"/>
    </row>
    <row r="16" spans="1:131" s="47" customFormat="1" ht="26.25" customHeight="1" x14ac:dyDescent="0.2">
      <c r="A16" s="52">
        <v>10</v>
      </c>
      <c r="B16" s="712"/>
      <c r="C16" s="713"/>
      <c r="D16" s="713"/>
      <c r="E16" s="713"/>
      <c r="F16" s="713"/>
      <c r="G16" s="713"/>
      <c r="H16" s="713"/>
      <c r="I16" s="713"/>
      <c r="J16" s="713"/>
      <c r="K16" s="713"/>
      <c r="L16" s="713"/>
      <c r="M16" s="713"/>
      <c r="N16" s="713"/>
      <c r="O16" s="713"/>
      <c r="P16" s="714"/>
      <c r="Q16" s="956"/>
      <c r="R16" s="957"/>
      <c r="S16" s="957"/>
      <c r="T16" s="957"/>
      <c r="U16" s="957"/>
      <c r="V16" s="957"/>
      <c r="W16" s="957"/>
      <c r="X16" s="957"/>
      <c r="Y16" s="957"/>
      <c r="Z16" s="957"/>
      <c r="AA16" s="957"/>
      <c r="AB16" s="957"/>
      <c r="AC16" s="957"/>
      <c r="AD16" s="957"/>
      <c r="AE16" s="961"/>
      <c r="AF16" s="979"/>
      <c r="AG16" s="716"/>
      <c r="AH16" s="716"/>
      <c r="AI16" s="716"/>
      <c r="AJ16" s="980"/>
      <c r="AK16" s="960"/>
      <c r="AL16" s="957"/>
      <c r="AM16" s="957"/>
      <c r="AN16" s="957"/>
      <c r="AO16" s="957"/>
      <c r="AP16" s="957"/>
      <c r="AQ16" s="957"/>
      <c r="AR16" s="957"/>
      <c r="AS16" s="957"/>
      <c r="AT16" s="957"/>
      <c r="AU16" s="958"/>
      <c r="AV16" s="958"/>
      <c r="AW16" s="958"/>
      <c r="AX16" s="958"/>
      <c r="AY16" s="959"/>
      <c r="AZ16" s="56"/>
      <c r="BA16" s="56"/>
      <c r="BB16" s="56"/>
      <c r="BC16" s="56"/>
      <c r="BD16" s="56"/>
      <c r="BE16" s="67"/>
      <c r="BF16" s="67"/>
      <c r="BG16" s="67"/>
      <c r="BH16" s="67"/>
      <c r="BI16" s="67"/>
      <c r="BJ16" s="67"/>
      <c r="BK16" s="67"/>
      <c r="BL16" s="67"/>
      <c r="BM16" s="67"/>
      <c r="BN16" s="67"/>
      <c r="BO16" s="67"/>
      <c r="BP16" s="67"/>
      <c r="BQ16" s="52">
        <v>10</v>
      </c>
      <c r="BR16" s="72"/>
      <c r="BS16" s="712"/>
      <c r="BT16" s="713"/>
      <c r="BU16" s="713"/>
      <c r="BV16" s="713"/>
      <c r="BW16" s="713"/>
      <c r="BX16" s="713"/>
      <c r="BY16" s="713"/>
      <c r="BZ16" s="713"/>
      <c r="CA16" s="713"/>
      <c r="CB16" s="713"/>
      <c r="CC16" s="713"/>
      <c r="CD16" s="713"/>
      <c r="CE16" s="713"/>
      <c r="CF16" s="713"/>
      <c r="CG16" s="714"/>
      <c r="CH16" s="715"/>
      <c r="CI16" s="716"/>
      <c r="CJ16" s="716"/>
      <c r="CK16" s="716"/>
      <c r="CL16" s="717"/>
      <c r="CM16" s="715"/>
      <c r="CN16" s="716"/>
      <c r="CO16" s="716"/>
      <c r="CP16" s="716"/>
      <c r="CQ16" s="717"/>
      <c r="CR16" s="715"/>
      <c r="CS16" s="716"/>
      <c r="CT16" s="716"/>
      <c r="CU16" s="716"/>
      <c r="CV16" s="717"/>
      <c r="CW16" s="715"/>
      <c r="CX16" s="716"/>
      <c r="CY16" s="716"/>
      <c r="CZ16" s="716"/>
      <c r="DA16" s="717"/>
      <c r="DB16" s="715"/>
      <c r="DC16" s="716"/>
      <c r="DD16" s="716"/>
      <c r="DE16" s="716"/>
      <c r="DF16" s="717"/>
      <c r="DG16" s="715"/>
      <c r="DH16" s="716"/>
      <c r="DI16" s="716"/>
      <c r="DJ16" s="716"/>
      <c r="DK16" s="717"/>
      <c r="DL16" s="715"/>
      <c r="DM16" s="716"/>
      <c r="DN16" s="716"/>
      <c r="DO16" s="716"/>
      <c r="DP16" s="717"/>
      <c r="DQ16" s="715"/>
      <c r="DR16" s="716"/>
      <c r="DS16" s="716"/>
      <c r="DT16" s="716"/>
      <c r="DU16" s="717"/>
      <c r="DV16" s="712"/>
      <c r="DW16" s="713"/>
      <c r="DX16" s="713"/>
      <c r="DY16" s="713"/>
      <c r="DZ16" s="718"/>
      <c r="EA16" s="67"/>
    </row>
    <row r="17" spans="1:131" s="47" customFormat="1" ht="26.25" customHeight="1" x14ac:dyDescent="0.2">
      <c r="A17" s="52">
        <v>11</v>
      </c>
      <c r="B17" s="712"/>
      <c r="C17" s="713"/>
      <c r="D17" s="713"/>
      <c r="E17" s="713"/>
      <c r="F17" s="713"/>
      <c r="G17" s="713"/>
      <c r="H17" s="713"/>
      <c r="I17" s="713"/>
      <c r="J17" s="713"/>
      <c r="K17" s="713"/>
      <c r="L17" s="713"/>
      <c r="M17" s="713"/>
      <c r="N17" s="713"/>
      <c r="O17" s="713"/>
      <c r="P17" s="714"/>
      <c r="Q17" s="956"/>
      <c r="R17" s="957"/>
      <c r="S17" s="957"/>
      <c r="T17" s="957"/>
      <c r="U17" s="957"/>
      <c r="V17" s="957"/>
      <c r="W17" s="957"/>
      <c r="X17" s="957"/>
      <c r="Y17" s="957"/>
      <c r="Z17" s="957"/>
      <c r="AA17" s="957"/>
      <c r="AB17" s="957"/>
      <c r="AC17" s="957"/>
      <c r="AD17" s="957"/>
      <c r="AE17" s="961"/>
      <c r="AF17" s="979"/>
      <c r="AG17" s="716"/>
      <c r="AH17" s="716"/>
      <c r="AI17" s="716"/>
      <c r="AJ17" s="980"/>
      <c r="AK17" s="960"/>
      <c r="AL17" s="957"/>
      <c r="AM17" s="957"/>
      <c r="AN17" s="957"/>
      <c r="AO17" s="957"/>
      <c r="AP17" s="957"/>
      <c r="AQ17" s="957"/>
      <c r="AR17" s="957"/>
      <c r="AS17" s="957"/>
      <c r="AT17" s="957"/>
      <c r="AU17" s="958"/>
      <c r="AV17" s="958"/>
      <c r="AW17" s="958"/>
      <c r="AX17" s="958"/>
      <c r="AY17" s="959"/>
      <c r="AZ17" s="56"/>
      <c r="BA17" s="56"/>
      <c r="BB17" s="56"/>
      <c r="BC17" s="56"/>
      <c r="BD17" s="56"/>
      <c r="BE17" s="67"/>
      <c r="BF17" s="67"/>
      <c r="BG17" s="67"/>
      <c r="BH17" s="67"/>
      <c r="BI17" s="67"/>
      <c r="BJ17" s="67"/>
      <c r="BK17" s="67"/>
      <c r="BL17" s="67"/>
      <c r="BM17" s="67"/>
      <c r="BN17" s="67"/>
      <c r="BO17" s="67"/>
      <c r="BP17" s="67"/>
      <c r="BQ17" s="52">
        <v>11</v>
      </c>
      <c r="BR17" s="72"/>
      <c r="BS17" s="712"/>
      <c r="BT17" s="713"/>
      <c r="BU17" s="713"/>
      <c r="BV17" s="713"/>
      <c r="BW17" s="713"/>
      <c r="BX17" s="713"/>
      <c r="BY17" s="713"/>
      <c r="BZ17" s="713"/>
      <c r="CA17" s="713"/>
      <c r="CB17" s="713"/>
      <c r="CC17" s="713"/>
      <c r="CD17" s="713"/>
      <c r="CE17" s="713"/>
      <c r="CF17" s="713"/>
      <c r="CG17" s="714"/>
      <c r="CH17" s="715"/>
      <c r="CI17" s="716"/>
      <c r="CJ17" s="716"/>
      <c r="CK17" s="716"/>
      <c r="CL17" s="717"/>
      <c r="CM17" s="715"/>
      <c r="CN17" s="716"/>
      <c r="CO17" s="716"/>
      <c r="CP17" s="716"/>
      <c r="CQ17" s="717"/>
      <c r="CR17" s="715"/>
      <c r="CS17" s="716"/>
      <c r="CT17" s="716"/>
      <c r="CU17" s="716"/>
      <c r="CV17" s="717"/>
      <c r="CW17" s="715"/>
      <c r="CX17" s="716"/>
      <c r="CY17" s="716"/>
      <c r="CZ17" s="716"/>
      <c r="DA17" s="717"/>
      <c r="DB17" s="715"/>
      <c r="DC17" s="716"/>
      <c r="DD17" s="716"/>
      <c r="DE17" s="716"/>
      <c r="DF17" s="717"/>
      <c r="DG17" s="715"/>
      <c r="DH17" s="716"/>
      <c r="DI17" s="716"/>
      <c r="DJ17" s="716"/>
      <c r="DK17" s="717"/>
      <c r="DL17" s="715"/>
      <c r="DM17" s="716"/>
      <c r="DN17" s="716"/>
      <c r="DO17" s="716"/>
      <c r="DP17" s="717"/>
      <c r="DQ17" s="715"/>
      <c r="DR17" s="716"/>
      <c r="DS17" s="716"/>
      <c r="DT17" s="716"/>
      <c r="DU17" s="717"/>
      <c r="DV17" s="712"/>
      <c r="DW17" s="713"/>
      <c r="DX17" s="713"/>
      <c r="DY17" s="713"/>
      <c r="DZ17" s="718"/>
      <c r="EA17" s="67"/>
    </row>
    <row r="18" spans="1:131" s="47" customFormat="1" ht="26.25" customHeight="1" x14ac:dyDescent="0.2">
      <c r="A18" s="52">
        <v>12</v>
      </c>
      <c r="B18" s="712"/>
      <c r="C18" s="713"/>
      <c r="D18" s="713"/>
      <c r="E18" s="713"/>
      <c r="F18" s="713"/>
      <c r="G18" s="713"/>
      <c r="H18" s="713"/>
      <c r="I18" s="713"/>
      <c r="J18" s="713"/>
      <c r="K18" s="713"/>
      <c r="L18" s="713"/>
      <c r="M18" s="713"/>
      <c r="N18" s="713"/>
      <c r="O18" s="713"/>
      <c r="P18" s="714"/>
      <c r="Q18" s="956"/>
      <c r="R18" s="957"/>
      <c r="S18" s="957"/>
      <c r="T18" s="957"/>
      <c r="U18" s="957"/>
      <c r="V18" s="957"/>
      <c r="W18" s="957"/>
      <c r="X18" s="957"/>
      <c r="Y18" s="957"/>
      <c r="Z18" s="957"/>
      <c r="AA18" s="957"/>
      <c r="AB18" s="957"/>
      <c r="AC18" s="957"/>
      <c r="AD18" s="957"/>
      <c r="AE18" s="961"/>
      <c r="AF18" s="979"/>
      <c r="AG18" s="716"/>
      <c r="AH18" s="716"/>
      <c r="AI18" s="716"/>
      <c r="AJ18" s="980"/>
      <c r="AK18" s="960"/>
      <c r="AL18" s="957"/>
      <c r="AM18" s="957"/>
      <c r="AN18" s="957"/>
      <c r="AO18" s="957"/>
      <c r="AP18" s="957"/>
      <c r="AQ18" s="957"/>
      <c r="AR18" s="957"/>
      <c r="AS18" s="957"/>
      <c r="AT18" s="957"/>
      <c r="AU18" s="958"/>
      <c r="AV18" s="958"/>
      <c r="AW18" s="958"/>
      <c r="AX18" s="958"/>
      <c r="AY18" s="959"/>
      <c r="AZ18" s="56"/>
      <c r="BA18" s="56"/>
      <c r="BB18" s="56"/>
      <c r="BC18" s="56"/>
      <c r="BD18" s="56"/>
      <c r="BE18" s="67"/>
      <c r="BF18" s="67"/>
      <c r="BG18" s="67"/>
      <c r="BH18" s="67"/>
      <c r="BI18" s="67"/>
      <c r="BJ18" s="67"/>
      <c r="BK18" s="67"/>
      <c r="BL18" s="67"/>
      <c r="BM18" s="67"/>
      <c r="BN18" s="67"/>
      <c r="BO18" s="67"/>
      <c r="BP18" s="67"/>
      <c r="BQ18" s="52">
        <v>12</v>
      </c>
      <c r="BR18" s="72"/>
      <c r="BS18" s="712"/>
      <c r="BT18" s="713"/>
      <c r="BU18" s="713"/>
      <c r="BV18" s="713"/>
      <c r="BW18" s="713"/>
      <c r="BX18" s="713"/>
      <c r="BY18" s="713"/>
      <c r="BZ18" s="713"/>
      <c r="CA18" s="713"/>
      <c r="CB18" s="713"/>
      <c r="CC18" s="713"/>
      <c r="CD18" s="713"/>
      <c r="CE18" s="713"/>
      <c r="CF18" s="713"/>
      <c r="CG18" s="714"/>
      <c r="CH18" s="715"/>
      <c r="CI18" s="716"/>
      <c r="CJ18" s="716"/>
      <c r="CK18" s="716"/>
      <c r="CL18" s="717"/>
      <c r="CM18" s="715"/>
      <c r="CN18" s="716"/>
      <c r="CO18" s="716"/>
      <c r="CP18" s="716"/>
      <c r="CQ18" s="717"/>
      <c r="CR18" s="715"/>
      <c r="CS18" s="716"/>
      <c r="CT18" s="716"/>
      <c r="CU18" s="716"/>
      <c r="CV18" s="717"/>
      <c r="CW18" s="715"/>
      <c r="CX18" s="716"/>
      <c r="CY18" s="716"/>
      <c r="CZ18" s="716"/>
      <c r="DA18" s="717"/>
      <c r="DB18" s="715"/>
      <c r="DC18" s="716"/>
      <c r="DD18" s="716"/>
      <c r="DE18" s="716"/>
      <c r="DF18" s="717"/>
      <c r="DG18" s="715"/>
      <c r="DH18" s="716"/>
      <c r="DI18" s="716"/>
      <c r="DJ18" s="716"/>
      <c r="DK18" s="717"/>
      <c r="DL18" s="715"/>
      <c r="DM18" s="716"/>
      <c r="DN18" s="716"/>
      <c r="DO18" s="716"/>
      <c r="DP18" s="717"/>
      <c r="DQ18" s="715"/>
      <c r="DR18" s="716"/>
      <c r="DS18" s="716"/>
      <c r="DT18" s="716"/>
      <c r="DU18" s="717"/>
      <c r="DV18" s="712"/>
      <c r="DW18" s="713"/>
      <c r="DX18" s="713"/>
      <c r="DY18" s="713"/>
      <c r="DZ18" s="718"/>
      <c r="EA18" s="67"/>
    </row>
    <row r="19" spans="1:131" s="47" customFormat="1" ht="26.25" customHeight="1" x14ac:dyDescent="0.2">
      <c r="A19" s="52">
        <v>13</v>
      </c>
      <c r="B19" s="712"/>
      <c r="C19" s="713"/>
      <c r="D19" s="713"/>
      <c r="E19" s="713"/>
      <c r="F19" s="713"/>
      <c r="G19" s="713"/>
      <c r="H19" s="713"/>
      <c r="I19" s="713"/>
      <c r="J19" s="713"/>
      <c r="K19" s="713"/>
      <c r="L19" s="713"/>
      <c r="M19" s="713"/>
      <c r="N19" s="713"/>
      <c r="O19" s="713"/>
      <c r="P19" s="714"/>
      <c r="Q19" s="956"/>
      <c r="R19" s="957"/>
      <c r="S19" s="957"/>
      <c r="T19" s="957"/>
      <c r="U19" s="957"/>
      <c r="V19" s="957"/>
      <c r="W19" s="957"/>
      <c r="X19" s="957"/>
      <c r="Y19" s="957"/>
      <c r="Z19" s="957"/>
      <c r="AA19" s="957"/>
      <c r="AB19" s="957"/>
      <c r="AC19" s="957"/>
      <c r="AD19" s="957"/>
      <c r="AE19" s="961"/>
      <c r="AF19" s="979"/>
      <c r="AG19" s="716"/>
      <c r="AH19" s="716"/>
      <c r="AI19" s="716"/>
      <c r="AJ19" s="980"/>
      <c r="AK19" s="960"/>
      <c r="AL19" s="957"/>
      <c r="AM19" s="957"/>
      <c r="AN19" s="957"/>
      <c r="AO19" s="957"/>
      <c r="AP19" s="957"/>
      <c r="AQ19" s="957"/>
      <c r="AR19" s="957"/>
      <c r="AS19" s="957"/>
      <c r="AT19" s="957"/>
      <c r="AU19" s="958"/>
      <c r="AV19" s="958"/>
      <c r="AW19" s="958"/>
      <c r="AX19" s="958"/>
      <c r="AY19" s="959"/>
      <c r="AZ19" s="56"/>
      <c r="BA19" s="56"/>
      <c r="BB19" s="56"/>
      <c r="BC19" s="56"/>
      <c r="BD19" s="56"/>
      <c r="BE19" s="67"/>
      <c r="BF19" s="67"/>
      <c r="BG19" s="67"/>
      <c r="BH19" s="67"/>
      <c r="BI19" s="67"/>
      <c r="BJ19" s="67"/>
      <c r="BK19" s="67"/>
      <c r="BL19" s="67"/>
      <c r="BM19" s="67"/>
      <c r="BN19" s="67"/>
      <c r="BO19" s="67"/>
      <c r="BP19" s="67"/>
      <c r="BQ19" s="52">
        <v>13</v>
      </c>
      <c r="BR19" s="72"/>
      <c r="BS19" s="712"/>
      <c r="BT19" s="713"/>
      <c r="BU19" s="713"/>
      <c r="BV19" s="713"/>
      <c r="BW19" s="713"/>
      <c r="BX19" s="713"/>
      <c r="BY19" s="713"/>
      <c r="BZ19" s="713"/>
      <c r="CA19" s="713"/>
      <c r="CB19" s="713"/>
      <c r="CC19" s="713"/>
      <c r="CD19" s="713"/>
      <c r="CE19" s="713"/>
      <c r="CF19" s="713"/>
      <c r="CG19" s="714"/>
      <c r="CH19" s="715"/>
      <c r="CI19" s="716"/>
      <c r="CJ19" s="716"/>
      <c r="CK19" s="716"/>
      <c r="CL19" s="717"/>
      <c r="CM19" s="715"/>
      <c r="CN19" s="716"/>
      <c r="CO19" s="716"/>
      <c r="CP19" s="716"/>
      <c r="CQ19" s="717"/>
      <c r="CR19" s="715"/>
      <c r="CS19" s="716"/>
      <c r="CT19" s="716"/>
      <c r="CU19" s="716"/>
      <c r="CV19" s="717"/>
      <c r="CW19" s="715"/>
      <c r="CX19" s="716"/>
      <c r="CY19" s="716"/>
      <c r="CZ19" s="716"/>
      <c r="DA19" s="717"/>
      <c r="DB19" s="715"/>
      <c r="DC19" s="716"/>
      <c r="DD19" s="716"/>
      <c r="DE19" s="716"/>
      <c r="DF19" s="717"/>
      <c r="DG19" s="715"/>
      <c r="DH19" s="716"/>
      <c r="DI19" s="716"/>
      <c r="DJ19" s="716"/>
      <c r="DK19" s="717"/>
      <c r="DL19" s="715"/>
      <c r="DM19" s="716"/>
      <c r="DN19" s="716"/>
      <c r="DO19" s="716"/>
      <c r="DP19" s="717"/>
      <c r="DQ19" s="715"/>
      <c r="DR19" s="716"/>
      <c r="DS19" s="716"/>
      <c r="DT19" s="716"/>
      <c r="DU19" s="717"/>
      <c r="DV19" s="712"/>
      <c r="DW19" s="713"/>
      <c r="DX19" s="713"/>
      <c r="DY19" s="713"/>
      <c r="DZ19" s="718"/>
      <c r="EA19" s="67"/>
    </row>
    <row r="20" spans="1:131" s="47" customFormat="1" ht="26.25" customHeight="1" x14ac:dyDescent="0.2">
      <c r="A20" s="52">
        <v>14</v>
      </c>
      <c r="B20" s="712"/>
      <c r="C20" s="713"/>
      <c r="D20" s="713"/>
      <c r="E20" s="713"/>
      <c r="F20" s="713"/>
      <c r="G20" s="713"/>
      <c r="H20" s="713"/>
      <c r="I20" s="713"/>
      <c r="J20" s="713"/>
      <c r="K20" s="713"/>
      <c r="L20" s="713"/>
      <c r="M20" s="713"/>
      <c r="N20" s="713"/>
      <c r="O20" s="713"/>
      <c r="P20" s="714"/>
      <c r="Q20" s="956"/>
      <c r="R20" s="957"/>
      <c r="S20" s="957"/>
      <c r="T20" s="957"/>
      <c r="U20" s="957"/>
      <c r="V20" s="957"/>
      <c r="W20" s="957"/>
      <c r="X20" s="957"/>
      <c r="Y20" s="957"/>
      <c r="Z20" s="957"/>
      <c r="AA20" s="957"/>
      <c r="AB20" s="957"/>
      <c r="AC20" s="957"/>
      <c r="AD20" s="957"/>
      <c r="AE20" s="961"/>
      <c r="AF20" s="979"/>
      <c r="AG20" s="716"/>
      <c r="AH20" s="716"/>
      <c r="AI20" s="716"/>
      <c r="AJ20" s="980"/>
      <c r="AK20" s="960"/>
      <c r="AL20" s="957"/>
      <c r="AM20" s="957"/>
      <c r="AN20" s="957"/>
      <c r="AO20" s="957"/>
      <c r="AP20" s="957"/>
      <c r="AQ20" s="957"/>
      <c r="AR20" s="957"/>
      <c r="AS20" s="957"/>
      <c r="AT20" s="957"/>
      <c r="AU20" s="958"/>
      <c r="AV20" s="958"/>
      <c r="AW20" s="958"/>
      <c r="AX20" s="958"/>
      <c r="AY20" s="959"/>
      <c r="AZ20" s="56"/>
      <c r="BA20" s="56"/>
      <c r="BB20" s="56"/>
      <c r="BC20" s="56"/>
      <c r="BD20" s="56"/>
      <c r="BE20" s="67"/>
      <c r="BF20" s="67"/>
      <c r="BG20" s="67"/>
      <c r="BH20" s="67"/>
      <c r="BI20" s="67"/>
      <c r="BJ20" s="67"/>
      <c r="BK20" s="67"/>
      <c r="BL20" s="67"/>
      <c r="BM20" s="67"/>
      <c r="BN20" s="67"/>
      <c r="BO20" s="67"/>
      <c r="BP20" s="67"/>
      <c r="BQ20" s="52">
        <v>14</v>
      </c>
      <c r="BR20" s="72"/>
      <c r="BS20" s="712"/>
      <c r="BT20" s="713"/>
      <c r="BU20" s="713"/>
      <c r="BV20" s="713"/>
      <c r="BW20" s="713"/>
      <c r="BX20" s="713"/>
      <c r="BY20" s="713"/>
      <c r="BZ20" s="713"/>
      <c r="CA20" s="713"/>
      <c r="CB20" s="713"/>
      <c r="CC20" s="713"/>
      <c r="CD20" s="713"/>
      <c r="CE20" s="713"/>
      <c r="CF20" s="713"/>
      <c r="CG20" s="714"/>
      <c r="CH20" s="715"/>
      <c r="CI20" s="716"/>
      <c r="CJ20" s="716"/>
      <c r="CK20" s="716"/>
      <c r="CL20" s="717"/>
      <c r="CM20" s="715"/>
      <c r="CN20" s="716"/>
      <c r="CO20" s="716"/>
      <c r="CP20" s="716"/>
      <c r="CQ20" s="717"/>
      <c r="CR20" s="715"/>
      <c r="CS20" s="716"/>
      <c r="CT20" s="716"/>
      <c r="CU20" s="716"/>
      <c r="CV20" s="717"/>
      <c r="CW20" s="715"/>
      <c r="CX20" s="716"/>
      <c r="CY20" s="716"/>
      <c r="CZ20" s="716"/>
      <c r="DA20" s="717"/>
      <c r="DB20" s="715"/>
      <c r="DC20" s="716"/>
      <c r="DD20" s="716"/>
      <c r="DE20" s="716"/>
      <c r="DF20" s="717"/>
      <c r="DG20" s="715"/>
      <c r="DH20" s="716"/>
      <c r="DI20" s="716"/>
      <c r="DJ20" s="716"/>
      <c r="DK20" s="717"/>
      <c r="DL20" s="715"/>
      <c r="DM20" s="716"/>
      <c r="DN20" s="716"/>
      <c r="DO20" s="716"/>
      <c r="DP20" s="717"/>
      <c r="DQ20" s="715"/>
      <c r="DR20" s="716"/>
      <c r="DS20" s="716"/>
      <c r="DT20" s="716"/>
      <c r="DU20" s="717"/>
      <c r="DV20" s="712"/>
      <c r="DW20" s="713"/>
      <c r="DX20" s="713"/>
      <c r="DY20" s="713"/>
      <c r="DZ20" s="718"/>
      <c r="EA20" s="67"/>
    </row>
    <row r="21" spans="1:131" s="47" customFormat="1" ht="26.25" customHeight="1" x14ac:dyDescent="0.2">
      <c r="A21" s="52">
        <v>15</v>
      </c>
      <c r="B21" s="712"/>
      <c r="C21" s="713"/>
      <c r="D21" s="713"/>
      <c r="E21" s="713"/>
      <c r="F21" s="713"/>
      <c r="G21" s="713"/>
      <c r="H21" s="713"/>
      <c r="I21" s="713"/>
      <c r="J21" s="713"/>
      <c r="K21" s="713"/>
      <c r="L21" s="713"/>
      <c r="M21" s="713"/>
      <c r="N21" s="713"/>
      <c r="O21" s="713"/>
      <c r="P21" s="714"/>
      <c r="Q21" s="956"/>
      <c r="R21" s="957"/>
      <c r="S21" s="957"/>
      <c r="T21" s="957"/>
      <c r="U21" s="957"/>
      <c r="V21" s="957"/>
      <c r="W21" s="957"/>
      <c r="X21" s="957"/>
      <c r="Y21" s="957"/>
      <c r="Z21" s="957"/>
      <c r="AA21" s="957"/>
      <c r="AB21" s="957"/>
      <c r="AC21" s="957"/>
      <c r="AD21" s="957"/>
      <c r="AE21" s="961"/>
      <c r="AF21" s="979"/>
      <c r="AG21" s="716"/>
      <c r="AH21" s="716"/>
      <c r="AI21" s="716"/>
      <c r="AJ21" s="980"/>
      <c r="AK21" s="960"/>
      <c r="AL21" s="957"/>
      <c r="AM21" s="957"/>
      <c r="AN21" s="957"/>
      <c r="AO21" s="957"/>
      <c r="AP21" s="957"/>
      <c r="AQ21" s="957"/>
      <c r="AR21" s="957"/>
      <c r="AS21" s="957"/>
      <c r="AT21" s="957"/>
      <c r="AU21" s="958"/>
      <c r="AV21" s="958"/>
      <c r="AW21" s="958"/>
      <c r="AX21" s="958"/>
      <c r="AY21" s="959"/>
      <c r="AZ21" s="56"/>
      <c r="BA21" s="56"/>
      <c r="BB21" s="56"/>
      <c r="BC21" s="56"/>
      <c r="BD21" s="56"/>
      <c r="BE21" s="67"/>
      <c r="BF21" s="67"/>
      <c r="BG21" s="67"/>
      <c r="BH21" s="67"/>
      <c r="BI21" s="67"/>
      <c r="BJ21" s="67"/>
      <c r="BK21" s="67"/>
      <c r="BL21" s="67"/>
      <c r="BM21" s="67"/>
      <c r="BN21" s="67"/>
      <c r="BO21" s="67"/>
      <c r="BP21" s="67"/>
      <c r="BQ21" s="52">
        <v>15</v>
      </c>
      <c r="BR21" s="72"/>
      <c r="BS21" s="712"/>
      <c r="BT21" s="713"/>
      <c r="BU21" s="713"/>
      <c r="BV21" s="713"/>
      <c r="BW21" s="713"/>
      <c r="BX21" s="713"/>
      <c r="BY21" s="713"/>
      <c r="BZ21" s="713"/>
      <c r="CA21" s="713"/>
      <c r="CB21" s="713"/>
      <c r="CC21" s="713"/>
      <c r="CD21" s="713"/>
      <c r="CE21" s="713"/>
      <c r="CF21" s="713"/>
      <c r="CG21" s="714"/>
      <c r="CH21" s="715"/>
      <c r="CI21" s="716"/>
      <c r="CJ21" s="716"/>
      <c r="CK21" s="716"/>
      <c r="CL21" s="717"/>
      <c r="CM21" s="715"/>
      <c r="CN21" s="716"/>
      <c r="CO21" s="716"/>
      <c r="CP21" s="716"/>
      <c r="CQ21" s="717"/>
      <c r="CR21" s="715"/>
      <c r="CS21" s="716"/>
      <c r="CT21" s="716"/>
      <c r="CU21" s="716"/>
      <c r="CV21" s="717"/>
      <c r="CW21" s="715"/>
      <c r="CX21" s="716"/>
      <c r="CY21" s="716"/>
      <c r="CZ21" s="716"/>
      <c r="DA21" s="717"/>
      <c r="DB21" s="715"/>
      <c r="DC21" s="716"/>
      <c r="DD21" s="716"/>
      <c r="DE21" s="716"/>
      <c r="DF21" s="717"/>
      <c r="DG21" s="715"/>
      <c r="DH21" s="716"/>
      <c r="DI21" s="716"/>
      <c r="DJ21" s="716"/>
      <c r="DK21" s="717"/>
      <c r="DL21" s="715"/>
      <c r="DM21" s="716"/>
      <c r="DN21" s="716"/>
      <c r="DO21" s="716"/>
      <c r="DP21" s="717"/>
      <c r="DQ21" s="715"/>
      <c r="DR21" s="716"/>
      <c r="DS21" s="716"/>
      <c r="DT21" s="716"/>
      <c r="DU21" s="717"/>
      <c r="DV21" s="712"/>
      <c r="DW21" s="713"/>
      <c r="DX21" s="713"/>
      <c r="DY21" s="713"/>
      <c r="DZ21" s="718"/>
      <c r="EA21" s="67"/>
    </row>
    <row r="22" spans="1:131" s="47" customFormat="1" ht="26.25" customHeight="1" x14ac:dyDescent="0.2">
      <c r="A22" s="52">
        <v>16</v>
      </c>
      <c r="B22" s="712"/>
      <c r="C22" s="713"/>
      <c r="D22" s="713"/>
      <c r="E22" s="713"/>
      <c r="F22" s="713"/>
      <c r="G22" s="713"/>
      <c r="H22" s="713"/>
      <c r="I22" s="713"/>
      <c r="J22" s="713"/>
      <c r="K22" s="713"/>
      <c r="L22" s="713"/>
      <c r="M22" s="713"/>
      <c r="N22" s="713"/>
      <c r="O22" s="713"/>
      <c r="P22" s="714"/>
      <c r="Q22" s="1000"/>
      <c r="R22" s="1001"/>
      <c r="S22" s="1001"/>
      <c r="T22" s="1001"/>
      <c r="U22" s="1001"/>
      <c r="V22" s="1001"/>
      <c r="W22" s="1001"/>
      <c r="X22" s="1001"/>
      <c r="Y22" s="1001"/>
      <c r="Z22" s="1001"/>
      <c r="AA22" s="1001"/>
      <c r="AB22" s="1001"/>
      <c r="AC22" s="1001"/>
      <c r="AD22" s="1001"/>
      <c r="AE22" s="1002"/>
      <c r="AF22" s="979"/>
      <c r="AG22" s="716"/>
      <c r="AH22" s="716"/>
      <c r="AI22" s="716"/>
      <c r="AJ22" s="980"/>
      <c r="AK22" s="1003"/>
      <c r="AL22" s="1001"/>
      <c r="AM22" s="1001"/>
      <c r="AN22" s="1001"/>
      <c r="AO22" s="1001"/>
      <c r="AP22" s="1001"/>
      <c r="AQ22" s="1001"/>
      <c r="AR22" s="1001"/>
      <c r="AS22" s="1001"/>
      <c r="AT22" s="1001"/>
      <c r="AU22" s="1004"/>
      <c r="AV22" s="1004"/>
      <c r="AW22" s="1004"/>
      <c r="AX22" s="1004"/>
      <c r="AY22" s="1005"/>
      <c r="AZ22" s="984" t="s">
        <v>455</v>
      </c>
      <c r="BA22" s="984"/>
      <c r="BB22" s="984"/>
      <c r="BC22" s="984"/>
      <c r="BD22" s="985"/>
      <c r="BE22" s="67"/>
      <c r="BF22" s="67"/>
      <c r="BG22" s="67"/>
      <c r="BH22" s="67"/>
      <c r="BI22" s="67"/>
      <c r="BJ22" s="67"/>
      <c r="BK22" s="67"/>
      <c r="BL22" s="67"/>
      <c r="BM22" s="67"/>
      <c r="BN22" s="67"/>
      <c r="BO22" s="67"/>
      <c r="BP22" s="67"/>
      <c r="BQ22" s="52">
        <v>16</v>
      </c>
      <c r="BR22" s="72"/>
      <c r="BS22" s="712"/>
      <c r="BT22" s="713"/>
      <c r="BU22" s="713"/>
      <c r="BV22" s="713"/>
      <c r="BW22" s="713"/>
      <c r="BX22" s="713"/>
      <c r="BY22" s="713"/>
      <c r="BZ22" s="713"/>
      <c r="CA22" s="713"/>
      <c r="CB22" s="713"/>
      <c r="CC22" s="713"/>
      <c r="CD22" s="713"/>
      <c r="CE22" s="713"/>
      <c r="CF22" s="713"/>
      <c r="CG22" s="714"/>
      <c r="CH22" s="715"/>
      <c r="CI22" s="716"/>
      <c r="CJ22" s="716"/>
      <c r="CK22" s="716"/>
      <c r="CL22" s="717"/>
      <c r="CM22" s="715"/>
      <c r="CN22" s="716"/>
      <c r="CO22" s="716"/>
      <c r="CP22" s="716"/>
      <c r="CQ22" s="717"/>
      <c r="CR22" s="715"/>
      <c r="CS22" s="716"/>
      <c r="CT22" s="716"/>
      <c r="CU22" s="716"/>
      <c r="CV22" s="717"/>
      <c r="CW22" s="715"/>
      <c r="CX22" s="716"/>
      <c r="CY22" s="716"/>
      <c r="CZ22" s="716"/>
      <c r="DA22" s="717"/>
      <c r="DB22" s="715"/>
      <c r="DC22" s="716"/>
      <c r="DD22" s="716"/>
      <c r="DE22" s="716"/>
      <c r="DF22" s="717"/>
      <c r="DG22" s="715"/>
      <c r="DH22" s="716"/>
      <c r="DI22" s="716"/>
      <c r="DJ22" s="716"/>
      <c r="DK22" s="717"/>
      <c r="DL22" s="715"/>
      <c r="DM22" s="716"/>
      <c r="DN22" s="716"/>
      <c r="DO22" s="716"/>
      <c r="DP22" s="717"/>
      <c r="DQ22" s="715"/>
      <c r="DR22" s="716"/>
      <c r="DS22" s="716"/>
      <c r="DT22" s="716"/>
      <c r="DU22" s="717"/>
      <c r="DV22" s="712"/>
      <c r="DW22" s="713"/>
      <c r="DX22" s="713"/>
      <c r="DY22" s="713"/>
      <c r="DZ22" s="718"/>
      <c r="EA22" s="67"/>
    </row>
    <row r="23" spans="1:131" s="47" customFormat="1" ht="26.25" customHeight="1" x14ac:dyDescent="0.2">
      <c r="A23" s="53" t="s">
        <v>250</v>
      </c>
      <c r="B23" s="934" t="s">
        <v>300</v>
      </c>
      <c r="C23" s="935"/>
      <c r="D23" s="935"/>
      <c r="E23" s="935"/>
      <c r="F23" s="935"/>
      <c r="G23" s="935"/>
      <c r="H23" s="935"/>
      <c r="I23" s="935"/>
      <c r="J23" s="935"/>
      <c r="K23" s="935"/>
      <c r="L23" s="935"/>
      <c r="M23" s="935"/>
      <c r="N23" s="935"/>
      <c r="O23" s="935"/>
      <c r="P23" s="936"/>
      <c r="Q23" s="998">
        <v>13550</v>
      </c>
      <c r="R23" s="946"/>
      <c r="S23" s="946"/>
      <c r="T23" s="946"/>
      <c r="U23" s="946"/>
      <c r="V23" s="946">
        <v>12224</v>
      </c>
      <c r="W23" s="946"/>
      <c r="X23" s="946"/>
      <c r="Y23" s="946"/>
      <c r="Z23" s="946"/>
      <c r="AA23" s="946">
        <v>1326</v>
      </c>
      <c r="AB23" s="946"/>
      <c r="AC23" s="946"/>
      <c r="AD23" s="946"/>
      <c r="AE23" s="999"/>
      <c r="AF23" s="970">
        <v>1085</v>
      </c>
      <c r="AG23" s="946"/>
      <c r="AH23" s="946"/>
      <c r="AI23" s="946"/>
      <c r="AJ23" s="971"/>
      <c r="AK23" s="972"/>
      <c r="AL23" s="945"/>
      <c r="AM23" s="945"/>
      <c r="AN23" s="945"/>
      <c r="AO23" s="945"/>
      <c r="AP23" s="946">
        <v>6962</v>
      </c>
      <c r="AQ23" s="946"/>
      <c r="AR23" s="946"/>
      <c r="AS23" s="946"/>
      <c r="AT23" s="946"/>
      <c r="AU23" s="947"/>
      <c r="AV23" s="947"/>
      <c r="AW23" s="947"/>
      <c r="AX23" s="947"/>
      <c r="AY23" s="948"/>
      <c r="AZ23" s="974" t="s">
        <v>197</v>
      </c>
      <c r="BA23" s="941"/>
      <c r="BB23" s="941"/>
      <c r="BC23" s="941"/>
      <c r="BD23" s="975"/>
      <c r="BE23" s="67"/>
      <c r="BF23" s="67"/>
      <c r="BG23" s="67"/>
      <c r="BH23" s="67"/>
      <c r="BI23" s="67"/>
      <c r="BJ23" s="67"/>
      <c r="BK23" s="67"/>
      <c r="BL23" s="67"/>
      <c r="BM23" s="67"/>
      <c r="BN23" s="67"/>
      <c r="BO23" s="67"/>
      <c r="BP23" s="67"/>
      <c r="BQ23" s="52">
        <v>17</v>
      </c>
      <c r="BR23" s="72"/>
      <c r="BS23" s="712"/>
      <c r="BT23" s="713"/>
      <c r="BU23" s="713"/>
      <c r="BV23" s="713"/>
      <c r="BW23" s="713"/>
      <c r="BX23" s="713"/>
      <c r="BY23" s="713"/>
      <c r="BZ23" s="713"/>
      <c r="CA23" s="713"/>
      <c r="CB23" s="713"/>
      <c r="CC23" s="713"/>
      <c r="CD23" s="713"/>
      <c r="CE23" s="713"/>
      <c r="CF23" s="713"/>
      <c r="CG23" s="714"/>
      <c r="CH23" s="715"/>
      <c r="CI23" s="716"/>
      <c r="CJ23" s="716"/>
      <c r="CK23" s="716"/>
      <c r="CL23" s="717"/>
      <c r="CM23" s="715"/>
      <c r="CN23" s="716"/>
      <c r="CO23" s="716"/>
      <c r="CP23" s="716"/>
      <c r="CQ23" s="717"/>
      <c r="CR23" s="715"/>
      <c r="CS23" s="716"/>
      <c r="CT23" s="716"/>
      <c r="CU23" s="716"/>
      <c r="CV23" s="717"/>
      <c r="CW23" s="715"/>
      <c r="CX23" s="716"/>
      <c r="CY23" s="716"/>
      <c r="CZ23" s="716"/>
      <c r="DA23" s="717"/>
      <c r="DB23" s="715"/>
      <c r="DC23" s="716"/>
      <c r="DD23" s="716"/>
      <c r="DE23" s="716"/>
      <c r="DF23" s="717"/>
      <c r="DG23" s="715"/>
      <c r="DH23" s="716"/>
      <c r="DI23" s="716"/>
      <c r="DJ23" s="716"/>
      <c r="DK23" s="717"/>
      <c r="DL23" s="715"/>
      <c r="DM23" s="716"/>
      <c r="DN23" s="716"/>
      <c r="DO23" s="716"/>
      <c r="DP23" s="717"/>
      <c r="DQ23" s="715"/>
      <c r="DR23" s="716"/>
      <c r="DS23" s="716"/>
      <c r="DT23" s="716"/>
      <c r="DU23" s="717"/>
      <c r="DV23" s="712"/>
      <c r="DW23" s="713"/>
      <c r="DX23" s="713"/>
      <c r="DY23" s="713"/>
      <c r="DZ23" s="718"/>
      <c r="EA23" s="67"/>
    </row>
    <row r="24" spans="1:131" s="47" customFormat="1" ht="26.25" customHeight="1" x14ac:dyDescent="0.2">
      <c r="A24" s="996" t="s">
        <v>382</v>
      </c>
      <c r="B24" s="996"/>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996"/>
      <c r="AA24" s="996"/>
      <c r="AB24" s="996"/>
      <c r="AC24" s="996"/>
      <c r="AD24" s="996"/>
      <c r="AE24" s="996"/>
      <c r="AF24" s="996"/>
      <c r="AG24" s="996"/>
      <c r="AH24" s="996"/>
      <c r="AI24" s="996"/>
      <c r="AJ24" s="996"/>
      <c r="AK24" s="996"/>
      <c r="AL24" s="996"/>
      <c r="AM24" s="996"/>
      <c r="AN24" s="996"/>
      <c r="AO24" s="996"/>
      <c r="AP24" s="996"/>
      <c r="AQ24" s="996"/>
      <c r="AR24" s="996"/>
      <c r="AS24" s="996"/>
      <c r="AT24" s="996"/>
      <c r="AU24" s="996"/>
      <c r="AV24" s="996"/>
      <c r="AW24" s="996"/>
      <c r="AX24" s="996"/>
      <c r="AY24" s="996"/>
      <c r="AZ24" s="56"/>
      <c r="BA24" s="56"/>
      <c r="BB24" s="56"/>
      <c r="BC24" s="56"/>
      <c r="BD24" s="56"/>
      <c r="BE24" s="67"/>
      <c r="BF24" s="67"/>
      <c r="BG24" s="67"/>
      <c r="BH24" s="67"/>
      <c r="BI24" s="67"/>
      <c r="BJ24" s="67"/>
      <c r="BK24" s="67"/>
      <c r="BL24" s="67"/>
      <c r="BM24" s="67"/>
      <c r="BN24" s="67"/>
      <c r="BO24" s="67"/>
      <c r="BP24" s="67"/>
      <c r="BQ24" s="52">
        <v>18</v>
      </c>
      <c r="BR24" s="72"/>
      <c r="BS24" s="712"/>
      <c r="BT24" s="713"/>
      <c r="BU24" s="713"/>
      <c r="BV24" s="713"/>
      <c r="BW24" s="713"/>
      <c r="BX24" s="713"/>
      <c r="BY24" s="713"/>
      <c r="BZ24" s="713"/>
      <c r="CA24" s="713"/>
      <c r="CB24" s="713"/>
      <c r="CC24" s="713"/>
      <c r="CD24" s="713"/>
      <c r="CE24" s="713"/>
      <c r="CF24" s="713"/>
      <c r="CG24" s="714"/>
      <c r="CH24" s="715"/>
      <c r="CI24" s="716"/>
      <c r="CJ24" s="716"/>
      <c r="CK24" s="716"/>
      <c r="CL24" s="717"/>
      <c r="CM24" s="715"/>
      <c r="CN24" s="716"/>
      <c r="CO24" s="716"/>
      <c r="CP24" s="716"/>
      <c r="CQ24" s="717"/>
      <c r="CR24" s="715"/>
      <c r="CS24" s="716"/>
      <c r="CT24" s="716"/>
      <c r="CU24" s="716"/>
      <c r="CV24" s="717"/>
      <c r="CW24" s="715"/>
      <c r="CX24" s="716"/>
      <c r="CY24" s="716"/>
      <c r="CZ24" s="716"/>
      <c r="DA24" s="717"/>
      <c r="DB24" s="715"/>
      <c r="DC24" s="716"/>
      <c r="DD24" s="716"/>
      <c r="DE24" s="716"/>
      <c r="DF24" s="717"/>
      <c r="DG24" s="715"/>
      <c r="DH24" s="716"/>
      <c r="DI24" s="716"/>
      <c r="DJ24" s="716"/>
      <c r="DK24" s="717"/>
      <c r="DL24" s="715"/>
      <c r="DM24" s="716"/>
      <c r="DN24" s="716"/>
      <c r="DO24" s="716"/>
      <c r="DP24" s="717"/>
      <c r="DQ24" s="715"/>
      <c r="DR24" s="716"/>
      <c r="DS24" s="716"/>
      <c r="DT24" s="716"/>
      <c r="DU24" s="717"/>
      <c r="DV24" s="712"/>
      <c r="DW24" s="713"/>
      <c r="DX24" s="713"/>
      <c r="DY24" s="713"/>
      <c r="DZ24" s="718"/>
      <c r="EA24" s="67"/>
    </row>
    <row r="25" spans="1:131" ht="26.25" customHeight="1" x14ac:dyDescent="0.2">
      <c r="A25" s="997" t="s">
        <v>417</v>
      </c>
      <c r="B25" s="997"/>
      <c r="C25" s="997"/>
      <c r="D25" s="997"/>
      <c r="E25" s="997"/>
      <c r="F25" s="997"/>
      <c r="G25" s="997"/>
      <c r="H25" s="997"/>
      <c r="I25" s="997"/>
      <c r="J25" s="997"/>
      <c r="K25" s="997"/>
      <c r="L25" s="997"/>
      <c r="M25" s="997"/>
      <c r="N25" s="997"/>
      <c r="O25" s="997"/>
      <c r="P25" s="997"/>
      <c r="Q25" s="997"/>
      <c r="R25" s="997"/>
      <c r="S25" s="997"/>
      <c r="T25" s="997"/>
      <c r="U25" s="997"/>
      <c r="V25" s="997"/>
      <c r="W25" s="997"/>
      <c r="X25" s="997"/>
      <c r="Y25" s="997"/>
      <c r="Z25" s="997"/>
      <c r="AA25" s="997"/>
      <c r="AB25" s="997"/>
      <c r="AC25" s="997"/>
      <c r="AD25" s="997"/>
      <c r="AE25" s="997"/>
      <c r="AF25" s="997"/>
      <c r="AG25" s="997"/>
      <c r="AH25" s="997"/>
      <c r="AI25" s="997"/>
      <c r="AJ25" s="997"/>
      <c r="AK25" s="997"/>
      <c r="AL25" s="997"/>
      <c r="AM25" s="997"/>
      <c r="AN25" s="997"/>
      <c r="AO25" s="997"/>
      <c r="AP25" s="997"/>
      <c r="AQ25" s="997"/>
      <c r="AR25" s="997"/>
      <c r="AS25" s="997"/>
      <c r="AT25" s="997"/>
      <c r="AU25" s="997"/>
      <c r="AV25" s="997"/>
      <c r="AW25" s="997"/>
      <c r="AX25" s="997"/>
      <c r="AY25" s="997"/>
      <c r="AZ25" s="997"/>
      <c r="BA25" s="997"/>
      <c r="BB25" s="997"/>
      <c r="BC25" s="997"/>
      <c r="BD25" s="997"/>
      <c r="BE25" s="997"/>
      <c r="BF25" s="997"/>
      <c r="BG25" s="997"/>
      <c r="BH25" s="997"/>
      <c r="BI25" s="997"/>
      <c r="BJ25" s="56"/>
      <c r="BK25" s="56"/>
      <c r="BL25" s="56"/>
      <c r="BM25" s="56"/>
      <c r="BN25" s="56"/>
      <c r="BO25" s="55"/>
      <c r="BP25" s="55"/>
      <c r="BQ25" s="52">
        <v>19</v>
      </c>
      <c r="BR25" s="72"/>
      <c r="BS25" s="712"/>
      <c r="BT25" s="713"/>
      <c r="BU25" s="713"/>
      <c r="BV25" s="713"/>
      <c r="BW25" s="713"/>
      <c r="BX25" s="713"/>
      <c r="BY25" s="713"/>
      <c r="BZ25" s="713"/>
      <c r="CA25" s="713"/>
      <c r="CB25" s="713"/>
      <c r="CC25" s="713"/>
      <c r="CD25" s="713"/>
      <c r="CE25" s="713"/>
      <c r="CF25" s="713"/>
      <c r="CG25" s="714"/>
      <c r="CH25" s="715"/>
      <c r="CI25" s="716"/>
      <c r="CJ25" s="716"/>
      <c r="CK25" s="716"/>
      <c r="CL25" s="717"/>
      <c r="CM25" s="715"/>
      <c r="CN25" s="716"/>
      <c r="CO25" s="716"/>
      <c r="CP25" s="716"/>
      <c r="CQ25" s="717"/>
      <c r="CR25" s="715"/>
      <c r="CS25" s="716"/>
      <c r="CT25" s="716"/>
      <c r="CU25" s="716"/>
      <c r="CV25" s="717"/>
      <c r="CW25" s="715"/>
      <c r="CX25" s="716"/>
      <c r="CY25" s="716"/>
      <c r="CZ25" s="716"/>
      <c r="DA25" s="717"/>
      <c r="DB25" s="715"/>
      <c r="DC25" s="716"/>
      <c r="DD25" s="716"/>
      <c r="DE25" s="716"/>
      <c r="DF25" s="717"/>
      <c r="DG25" s="715"/>
      <c r="DH25" s="716"/>
      <c r="DI25" s="716"/>
      <c r="DJ25" s="716"/>
      <c r="DK25" s="717"/>
      <c r="DL25" s="715"/>
      <c r="DM25" s="716"/>
      <c r="DN25" s="716"/>
      <c r="DO25" s="716"/>
      <c r="DP25" s="717"/>
      <c r="DQ25" s="715"/>
      <c r="DR25" s="716"/>
      <c r="DS25" s="716"/>
      <c r="DT25" s="716"/>
      <c r="DU25" s="717"/>
      <c r="DV25" s="712"/>
      <c r="DW25" s="713"/>
      <c r="DX25" s="713"/>
      <c r="DY25" s="713"/>
      <c r="DZ25" s="718"/>
      <c r="EA25" s="48"/>
    </row>
    <row r="26" spans="1:131" ht="26.25" customHeight="1" x14ac:dyDescent="0.2">
      <c r="A26" s="695" t="s">
        <v>437</v>
      </c>
      <c r="B26" s="696"/>
      <c r="C26" s="696"/>
      <c r="D26" s="696"/>
      <c r="E26" s="696"/>
      <c r="F26" s="696"/>
      <c r="G26" s="696"/>
      <c r="H26" s="696"/>
      <c r="I26" s="696"/>
      <c r="J26" s="696"/>
      <c r="K26" s="696"/>
      <c r="L26" s="696"/>
      <c r="M26" s="696"/>
      <c r="N26" s="696"/>
      <c r="O26" s="696"/>
      <c r="P26" s="697"/>
      <c r="Q26" s="687" t="s">
        <v>457</v>
      </c>
      <c r="R26" s="688"/>
      <c r="S26" s="688"/>
      <c r="T26" s="688"/>
      <c r="U26" s="689"/>
      <c r="V26" s="687" t="s">
        <v>458</v>
      </c>
      <c r="W26" s="688"/>
      <c r="X26" s="688"/>
      <c r="Y26" s="688"/>
      <c r="Z26" s="689"/>
      <c r="AA26" s="687" t="s">
        <v>459</v>
      </c>
      <c r="AB26" s="688"/>
      <c r="AC26" s="688"/>
      <c r="AD26" s="688"/>
      <c r="AE26" s="688"/>
      <c r="AF26" s="701" t="s">
        <v>247</v>
      </c>
      <c r="AG26" s="702"/>
      <c r="AH26" s="702"/>
      <c r="AI26" s="702"/>
      <c r="AJ26" s="703"/>
      <c r="AK26" s="688" t="s">
        <v>387</v>
      </c>
      <c r="AL26" s="688"/>
      <c r="AM26" s="688"/>
      <c r="AN26" s="688"/>
      <c r="AO26" s="689"/>
      <c r="AP26" s="687" t="s">
        <v>354</v>
      </c>
      <c r="AQ26" s="688"/>
      <c r="AR26" s="688"/>
      <c r="AS26" s="688"/>
      <c r="AT26" s="689"/>
      <c r="AU26" s="687" t="s">
        <v>460</v>
      </c>
      <c r="AV26" s="688"/>
      <c r="AW26" s="688"/>
      <c r="AX26" s="688"/>
      <c r="AY26" s="689"/>
      <c r="AZ26" s="687" t="s">
        <v>461</v>
      </c>
      <c r="BA26" s="688"/>
      <c r="BB26" s="688"/>
      <c r="BC26" s="688"/>
      <c r="BD26" s="689"/>
      <c r="BE26" s="687" t="s">
        <v>443</v>
      </c>
      <c r="BF26" s="688"/>
      <c r="BG26" s="688"/>
      <c r="BH26" s="688"/>
      <c r="BI26" s="693"/>
      <c r="BJ26" s="56"/>
      <c r="BK26" s="56"/>
      <c r="BL26" s="56"/>
      <c r="BM26" s="56"/>
      <c r="BN26" s="56"/>
      <c r="BO26" s="55"/>
      <c r="BP26" s="55"/>
      <c r="BQ26" s="52">
        <v>20</v>
      </c>
      <c r="BR26" s="72"/>
      <c r="BS26" s="712"/>
      <c r="BT26" s="713"/>
      <c r="BU26" s="713"/>
      <c r="BV26" s="713"/>
      <c r="BW26" s="713"/>
      <c r="BX26" s="713"/>
      <c r="BY26" s="713"/>
      <c r="BZ26" s="713"/>
      <c r="CA26" s="713"/>
      <c r="CB26" s="713"/>
      <c r="CC26" s="713"/>
      <c r="CD26" s="713"/>
      <c r="CE26" s="713"/>
      <c r="CF26" s="713"/>
      <c r="CG26" s="714"/>
      <c r="CH26" s="715"/>
      <c r="CI26" s="716"/>
      <c r="CJ26" s="716"/>
      <c r="CK26" s="716"/>
      <c r="CL26" s="717"/>
      <c r="CM26" s="715"/>
      <c r="CN26" s="716"/>
      <c r="CO26" s="716"/>
      <c r="CP26" s="716"/>
      <c r="CQ26" s="717"/>
      <c r="CR26" s="715"/>
      <c r="CS26" s="716"/>
      <c r="CT26" s="716"/>
      <c r="CU26" s="716"/>
      <c r="CV26" s="717"/>
      <c r="CW26" s="715"/>
      <c r="CX26" s="716"/>
      <c r="CY26" s="716"/>
      <c r="CZ26" s="716"/>
      <c r="DA26" s="717"/>
      <c r="DB26" s="715"/>
      <c r="DC26" s="716"/>
      <c r="DD26" s="716"/>
      <c r="DE26" s="716"/>
      <c r="DF26" s="717"/>
      <c r="DG26" s="715"/>
      <c r="DH26" s="716"/>
      <c r="DI26" s="716"/>
      <c r="DJ26" s="716"/>
      <c r="DK26" s="717"/>
      <c r="DL26" s="715"/>
      <c r="DM26" s="716"/>
      <c r="DN26" s="716"/>
      <c r="DO26" s="716"/>
      <c r="DP26" s="717"/>
      <c r="DQ26" s="715"/>
      <c r="DR26" s="716"/>
      <c r="DS26" s="716"/>
      <c r="DT26" s="716"/>
      <c r="DU26" s="717"/>
      <c r="DV26" s="712"/>
      <c r="DW26" s="713"/>
      <c r="DX26" s="713"/>
      <c r="DY26" s="713"/>
      <c r="DZ26" s="718"/>
      <c r="EA26" s="48"/>
    </row>
    <row r="27" spans="1:131" ht="26.25" customHeight="1" x14ac:dyDescent="0.2">
      <c r="A27" s="698"/>
      <c r="B27" s="699"/>
      <c r="C27" s="699"/>
      <c r="D27" s="699"/>
      <c r="E27" s="699"/>
      <c r="F27" s="699"/>
      <c r="G27" s="699"/>
      <c r="H27" s="699"/>
      <c r="I27" s="699"/>
      <c r="J27" s="699"/>
      <c r="K27" s="699"/>
      <c r="L27" s="699"/>
      <c r="M27" s="699"/>
      <c r="N27" s="699"/>
      <c r="O27" s="699"/>
      <c r="P27" s="700"/>
      <c r="Q27" s="690"/>
      <c r="R27" s="691"/>
      <c r="S27" s="691"/>
      <c r="T27" s="691"/>
      <c r="U27" s="692"/>
      <c r="V27" s="690"/>
      <c r="W27" s="691"/>
      <c r="X27" s="691"/>
      <c r="Y27" s="691"/>
      <c r="Z27" s="692"/>
      <c r="AA27" s="690"/>
      <c r="AB27" s="691"/>
      <c r="AC27" s="691"/>
      <c r="AD27" s="691"/>
      <c r="AE27" s="691"/>
      <c r="AF27" s="704"/>
      <c r="AG27" s="705"/>
      <c r="AH27" s="705"/>
      <c r="AI27" s="705"/>
      <c r="AJ27" s="706"/>
      <c r="AK27" s="691"/>
      <c r="AL27" s="691"/>
      <c r="AM27" s="691"/>
      <c r="AN27" s="691"/>
      <c r="AO27" s="692"/>
      <c r="AP27" s="690"/>
      <c r="AQ27" s="691"/>
      <c r="AR27" s="691"/>
      <c r="AS27" s="691"/>
      <c r="AT27" s="692"/>
      <c r="AU27" s="690"/>
      <c r="AV27" s="691"/>
      <c r="AW27" s="691"/>
      <c r="AX27" s="691"/>
      <c r="AY27" s="692"/>
      <c r="AZ27" s="690"/>
      <c r="BA27" s="691"/>
      <c r="BB27" s="691"/>
      <c r="BC27" s="691"/>
      <c r="BD27" s="692"/>
      <c r="BE27" s="690"/>
      <c r="BF27" s="691"/>
      <c r="BG27" s="691"/>
      <c r="BH27" s="691"/>
      <c r="BI27" s="694"/>
      <c r="BJ27" s="56"/>
      <c r="BK27" s="56"/>
      <c r="BL27" s="56"/>
      <c r="BM27" s="56"/>
      <c r="BN27" s="56"/>
      <c r="BO27" s="55"/>
      <c r="BP27" s="55"/>
      <c r="BQ27" s="52">
        <v>21</v>
      </c>
      <c r="BR27" s="72"/>
      <c r="BS27" s="712"/>
      <c r="BT27" s="713"/>
      <c r="BU27" s="713"/>
      <c r="BV27" s="713"/>
      <c r="BW27" s="713"/>
      <c r="BX27" s="713"/>
      <c r="BY27" s="713"/>
      <c r="BZ27" s="713"/>
      <c r="CA27" s="713"/>
      <c r="CB27" s="713"/>
      <c r="CC27" s="713"/>
      <c r="CD27" s="713"/>
      <c r="CE27" s="713"/>
      <c r="CF27" s="713"/>
      <c r="CG27" s="714"/>
      <c r="CH27" s="715"/>
      <c r="CI27" s="716"/>
      <c r="CJ27" s="716"/>
      <c r="CK27" s="716"/>
      <c r="CL27" s="717"/>
      <c r="CM27" s="715"/>
      <c r="CN27" s="716"/>
      <c r="CO27" s="716"/>
      <c r="CP27" s="716"/>
      <c r="CQ27" s="717"/>
      <c r="CR27" s="715"/>
      <c r="CS27" s="716"/>
      <c r="CT27" s="716"/>
      <c r="CU27" s="716"/>
      <c r="CV27" s="717"/>
      <c r="CW27" s="715"/>
      <c r="CX27" s="716"/>
      <c r="CY27" s="716"/>
      <c r="CZ27" s="716"/>
      <c r="DA27" s="717"/>
      <c r="DB27" s="715"/>
      <c r="DC27" s="716"/>
      <c r="DD27" s="716"/>
      <c r="DE27" s="716"/>
      <c r="DF27" s="717"/>
      <c r="DG27" s="715"/>
      <c r="DH27" s="716"/>
      <c r="DI27" s="716"/>
      <c r="DJ27" s="716"/>
      <c r="DK27" s="717"/>
      <c r="DL27" s="715"/>
      <c r="DM27" s="716"/>
      <c r="DN27" s="716"/>
      <c r="DO27" s="716"/>
      <c r="DP27" s="717"/>
      <c r="DQ27" s="715"/>
      <c r="DR27" s="716"/>
      <c r="DS27" s="716"/>
      <c r="DT27" s="716"/>
      <c r="DU27" s="717"/>
      <c r="DV27" s="712"/>
      <c r="DW27" s="713"/>
      <c r="DX27" s="713"/>
      <c r="DY27" s="713"/>
      <c r="DZ27" s="718"/>
      <c r="EA27" s="48"/>
    </row>
    <row r="28" spans="1:131" ht="26.25" customHeight="1" x14ac:dyDescent="0.2">
      <c r="A28" s="54">
        <v>1</v>
      </c>
      <c r="B28" s="962" t="s">
        <v>423</v>
      </c>
      <c r="C28" s="963"/>
      <c r="D28" s="963"/>
      <c r="E28" s="963"/>
      <c r="F28" s="963"/>
      <c r="G28" s="963"/>
      <c r="H28" s="963"/>
      <c r="I28" s="963"/>
      <c r="J28" s="963"/>
      <c r="K28" s="963"/>
      <c r="L28" s="963"/>
      <c r="M28" s="963"/>
      <c r="N28" s="963"/>
      <c r="O28" s="963"/>
      <c r="P28" s="964"/>
      <c r="Q28" s="987">
        <v>1338</v>
      </c>
      <c r="R28" s="988"/>
      <c r="S28" s="988"/>
      <c r="T28" s="988"/>
      <c r="U28" s="988"/>
      <c r="V28" s="988">
        <v>1336</v>
      </c>
      <c r="W28" s="988"/>
      <c r="X28" s="988"/>
      <c r="Y28" s="988"/>
      <c r="Z28" s="988"/>
      <c r="AA28" s="988">
        <v>2</v>
      </c>
      <c r="AB28" s="988"/>
      <c r="AC28" s="988"/>
      <c r="AD28" s="988"/>
      <c r="AE28" s="989"/>
      <c r="AF28" s="990">
        <v>2</v>
      </c>
      <c r="AG28" s="988"/>
      <c r="AH28" s="988"/>
      <c r="AI28" s="988"/>
      <c r="AJ28" s="991"/>
      <c r="AK28" s="992">
        <v>114</v>
      </c>
      <c r="AL28" s="988"/>
      <c r="AM28" s="988"/>
      <c r="AN28" s="988"/>
      <c r="AO28" s="988"/>
      <c r="AP28" s="988" t="s">
        <v>197</v>
      </c>
      <c r="AQ28" s="988"/>
      <c r="AR28" s="988"/>
      <c r="AS28" s="988"/>
      <c r="AT28" s="988"/>
      <c r="AU28" s="988" t="s">
        <v>197</v>
      </c>
      <c r="AV28" s="988"/>
      <c r="AW28" s="988"/>
      <c r="AX28" s="988"/>
      <c r="AY28" s="988"/>
      <c r="AZ28" s="993" t="s">
        <v>197</v>
      </c>
      <c r="BA28" s="993"/>
      <c r="BB28" s="993"/>
      <c r="BC28" s="993"/>
      <c r="BD28" s="993"/>
      <c r="BE28" s="994"/>
      <c r="BF28" s="994"/>
      <c r="BG28" s="994"/>
      <c r="BH28" s="994"/>
      <c r="BI28" s="995"/>
      <c r="BJ28" s="56"/>
      <c r="BK28" s="56"/>
      <c r="BL28" s="56"/>
      <c r="BM28" s="56"/>
      <c r="BN28" s="56"/>
      <c r="BO28" s="55"/>
      <c r="BP28" s="55"/>
      <c r="BQ28" s="52">
        <v>22</v>
      </c>
      <c r="BR28" s="72"/>
      <c r="BS28" s="712"/>
      <c r="BT28" s="713"/>
      <c r="BU28" s="713"/>
      <c r="BV28" s="713"/>
      <c r="BW28" s="713"/>
      <c r="BX28" s="713"/>
      <c r="BY28" s="713"/>
      <c r="BZ28" s="713"/>
      <c r="CA28" s="713"/>
      <c r="CB28" s="713"/>
      <c r="CC28" s="713"/>
      <c r="CD28" s="713"/>
      <c r="CE28" s="713"/>
      <c r="CF28" s="713"/>
      <c r="CG28" s="714"/>
      <c r="CH28" s="715"/>
      <c r="CI28" s="716"/>
      <c r="CJ28" s="716"/>
      <c r="CK28" s="716"/>
      <c r="CL28" s="717"/>
      <c r="CM28" s="715"/>
      <c r="CN28" s="716"/>
      <c r="CO28" s="716"/>
      <c r="CP28" s="716"/>
      <c r="CQ28" s="717"/>
      <c r="CR28" s="715"/>
      <c r="CS28" s="716"/>
      <c r="CT28" s="716"/>
      <c r="CU28" s="716"/>
      <c r="CV28" s="717"/>
      <c r="CW28" s="715"/>
      <c r="CX28" s="716"/>
      <c r="CY28" s="716"/>
      <c r="CZ28" s="716"/>
      <c r="DA28" s="717"/>
      <c r="DB28" s="715"/>
      <c r="DC28" s="716"/>
      <c r="DD28" s="716"/>
      <c r="DE28" s="716"/>
      <c r="DF28" s="717"/>
      <c r="DG28" s="715"/>
      <c r="DH28" s="716"/>
      <c r="DI28" s="716"/>
      <c r="DJ28" s="716"/>
      <c r="DK28" s="717"/>
      <c r="DL28" s="715"/>
      <c r="DM28" s="716"/>
      <c r="DN28" s="716"/>
      <c r="DO28" s="716"/>
      <c r="DP28" s="717"/>
      <c r="DQ28" s="715"/>
      <c r="DR28" s="716"/>
      <c r="DS28" s="716"/>
      <c r="DT28" s="716"/>
      <c r="DU28" s="717"/>
      <c r="DV28" s="712"/>
      <c r="DW28" s="713"/>
      <c r="DX28" s="713"/>
      <c r="DY28" s="713"/>
      <c r="DZ28" s="718"/>
      <c r="EA28" s="48"/>
    </row>
    <row r="29" spans="1:131" ht="26.25" customHeight="1" x14ac:dyDescent="0.2">
      <c r="A29" s="54">
        <v>2</v>
      </c>
      <c r="B29" s="712" t="s">
        <v>462</v>
      </c>
      <c r="C29" s="713"/>
      <c r="D29" s="713"/>
      <c r="E29" s="713"/>
      <c r="F29" s="713"/>
      <c r="G29" s="713"/>
      <c r="H29" s="713"/>
      <c r="I29" s="713"/>
      <c r="J29" s="713"/>
      <c r="K29" s="713"/>
      <c r="L29" s="713"/>
      <c r="M29" s="713"/>
      <c r="N29" s="713"/>
      <c r="O29" s="713"/>
      <c r="P29" s="714"/>
      <c r="Q29" s="956">
        <v>1731</v>
      </c>
      <c r="R29" s="957"/>
      <c r="S29" s="957"/>
      <c r="T29" s="957"/>
      <c r="U29" s="957"/>
      <c r="V29" s="957">
        <v>1730</v>
      </c>
      <c r="W29" s="957"/>
      <c r="X29" s="957"/>
      <c r="Y29" s="957"/>
      <c r="Z29" s="957"/>
      <c r="AA29" s="957">
        <v>1</v>
      </c>
      <c r="AB29" s="957"/>
      <c r="AC29" s="957"/>
      <c r="AD29" s="957"/>
      <c r="AE29" s="961"/>
      <c r="AF29" s="979">
        <v>1</v>
      </c>
      <c r="AG29" s="716"/>
      <c r="AH29" s="716"/>
      <c r="AI29" s="716"/>
      <c r="AJ29" s="980"/>
      <c r="AK29" s="960">
        <v>281</v>
      </c>
      <c r="AL29" s="957"/>
      <c r="AM29" s="957"/>
      <c r="AN29" s="957"/>
      <c r="AO29" s="957"/>
      <c r="AP29" s="957" t="s">
        <v>197</v>
      </c>
      <c r="AQ29" s="957"/>
      <c r="AR29" s="957"/>
      <c r="AS29" s="957"/>
      <c r="AT29" s="957"/>
      <c r="AU29" s="957" t="s">
        <v>197</v>
      </c>
      <c r="AV29" s="957"/>
      <c r="AW29" s="957"/>
      <c r="AX29" s="957"/>
      <c r="AY29" s="957"/>
      <c r="AZ29" s="986" t="s">
        <v>197</v>
      </c>
      <c r="BA29" s="986"/>
      <c r="BB29" s="986"/>
      <c r="BC29" s="986"/>
      <c r="BD29" s="986"/>
      <c r="BE29" s="958"/>
      <c r="BF29" s="958"/>
      <c r="BG29" s="958"/>
      <c r="BH29" s="958"/>
      <c r="BI29" s="959"/>
      <c r="BJ29" s="56"/>
      <c r="BK29" s="56"/>
      <c r="BL29" s="56"/>
      <c r="BM29" s="56"/>
      <c r="BN29" s="56"/>
      <c r="BO29" s="55"/>
      <c r="BP29" s="55"/>
      <c r="BQ29" s="52">
        <v>23</v>
      </c>
      <c r="BR29" s="72"/>
      <c r="BS29" s="712"/>
      <c r="BT29" s="713"/>
      <c r="BU29" s="713"/>
      <c r="BV29" s="713"/>
      <c r="BW29" s="713"/>
      <c r="BX29" s="713"/>
      <c r="BY29" s="713"/>
      <c r="BZ29" s="713"/>
      <c r="CA29" s="713"/>
      <c r="CB29" s="713"/>
      <c r="CC29" s="713"/>
      <c r="CD29" s="713"/>
      <c r="CE29" s="713"/>
      <c r="CF29" s="713"/>
      <c r="CG29" s="714"/>
      <c r="CH29" s="715"/>
      <c r="CI29" s="716"/>
      <c r="CJ29" s="716"/>
      <c r="CK29" s="716"/>
      <c r="CL29" s="717"/>
      <c r="CM29" s="715"/>
      <c r="CN29" s="716"/>
      <c r="CO29" s="716"/>
      <c r="CP29" s="716"/>
      <c r="CQ29" s="717"/>
      <c r="CR29" s="715"/>
      <c r="CS29" s="716"/>
      <c r="CT29" s="716"/>
      <c r="CU29" s="716"/>
      <c r="CV29" s="717"/>
      <c r="CW29" s="715"/>
      <c r="CX29" s="716"/>
      <c r="CY29" s="716"/>
      <c r="CZ29" s="716"/>
      <c r="DA29" s="717"/>
      <c r="DB29" s="715"/>
      <c r="DC29" s="716"/>
      <c r="DD29" s="716"/>
      <c r="DE29" s="716"/>
      <c r="DF29" s="717"/>
      <c r="DG29" s="715"/>
      <c r="DH29" s="716"/>
      <c r="DI29" s="716"/>
      <c r="DJ29" s="716"/>
      <c r="DK29" s="717"/>
      <c r="DL29" s="715"/>
      <c r="DM29" s="716"/>
      <c r="DN29" s="716"/>
      <c r="DO29" s="716"/>
      <c r="DP29" s="717"/>
      <c r="DQ29" s="715"/>
      <c r="DR29" s="716"/>
      <c r="DS29" s="716"/>
      <c r="DT29" s="716"/>
      <c r="DU29" s="717"/>
      <c r="DV29" s="712"/>
      <c r="DW29" s="713"/>
      <c r="DX29" s="713"/>
      <c r="DY29" s="713"/>
      <c r="DZ29" s="718"/>
      <c r="EA29" s="48"/>
    </row>
    <row r="30" spans="1:131" ht="26.25" customHeight="1" x14ac:dyDescent="0.2">
      <c r="A30" s="54">
        <v>3</v>
      </c>
      <c r="B30" s="712" t="s">
        <v>28</v>
      </c>
      <c r="C30" s="713"/>
      <c r="D30" s="713"/>
      <c r="E30" s="713"/>
      <c r="F30" s="713"/>
      <c r="G30" s="713"/>
      <c r="H30" s="713"/>
      <c r="I30" s="713"/>
      <c r="J30" s="713"/>
      <c r="K30" s="713"/>
      <c r="L30" s="713"/>
      <c r="M30" s="713"/>
      <c r="N30" s="713"/>
      <c r="O30" s="713"/>
      <c r="P30" s="714"/>
      <c r="Q30" s="956">
        <v>268</v>
      </c>
      <c r="R30" s="957"/>
      <c r="S30" s="957"/>
      <c r="T30" s="957"/>
      <c r="U30" s="957"/>
      <c r="V30" s="957">
        <v>265</v>
      </c>
      <c r="W30" s="957"/>
      <c r="X30" s="957"/>
      <c r="Y30" s="957"/>
      <c r="Z30" s="957"/>
      <c r="AA30" s="957">
        <v>3</v>
      </c>
      <c r="AB30" s="957"/>
      <c r="AC30" s="957"/>
      <c r="AD30" s="957"/>
      <c r="AE30" s="961"/>
      <c r="AF30" s="979">
        <v>3</v>
      </c>
      <c r="AG30" s="716"/>
      <c r="AH30" s="716"/>
      <c r="AI30" s="716"/>
      <c r="AJ30" s="980"/>
      <c r="AK30" s="960">
        <v>78</v>
      </c>
      <c r="AL30" s="957"/>
      <c r="AM30" s="957"/>
      <c r="AN30" s="957"/>
      <c r="AO30" s="957"/>
      <c r="AP30" s="957" t="s">
        <v>197</v>
      </c>
      <c r="AQ30" s="957"/>
      <c r="AR30" s="957"/>
      <c r="AS30" s="957"/>
      <c r="AT30" s="957"/>
      <c r="AU30" s="957" t="s">
        <v>197</v>
      </c>
      <c r="AV30" s="957"/>
      <c r="AW30" s="957"/>
      <c r="AX30" s="957"/>
      <c r="AY30" s="957"/>
      <c r="AZ30" s="986" t="s">
        <v>197</v>
      </c>
      <c r="BA30" s="986"/>
      <c r="BB30" s="986"/>
      <c r="BC30" s="986"/>
      <c r="BD30" s="986"/>
      <c r="BE30" s="958"/>
      <c r="BF30" s="958"/>
      <c r="BG30" s="958"/>
      <c r="BH30" s="958"/>
      <c r="BI30" s="959"/>
      <c r="BJ30" s="56"/>
      <c r="BK30" s="56"/>
      <c r="BL30" s="56"/>
      <c r="BM30" s="56"/>
      <c r="BN30" s="56"/>
      <c r="BO30" s="55"/>
      <c r="BP30" s="55"/>
      <c r="BQ30" s="52">
        <v>24</v>
      </c>
      <c r="BR30" s="72"/>
      <c r="BS30" s="712"/>
      <c r="BT30" s="713"/>
      <c r="BU30" s="713"/>
      <c r="BV30" s="713"/>
      <c r="BW30" s="713"/>
      <c r="BX30" s="713"/>
      <c r="BY30" s="713"/>
      <c r="BZ30" s="713"/>
      <c r="CA30" s="713"/>
      <c r="CB30" s="713"/>
      <c r="CC30" s="713"/>
      <c r="CD30" s="713"/>
      <c r="CE30" s="713"/>
      <c r="CF30" s="713"/>
      <c r="CG30" s="714"/>
      <c r="CH30" s="715"/>
      <c r="CI30" s="716"/>
      <c r="CJ30" s="716"/>
      <c r="CK30" s="716"/>
      <c r="CL30" s="717"/>
      <c r="CM30" s="715"/>
      <c r="CN30" s="716"/>
      <c r="CO30" s="716"/>
      <c r="CP30" s="716"/>
      <c r="CQ30" s="717"/>
      <c r="CR30" s="715"/>
      <c r="CS30" s="716"/>
      <c r="CT30" s="716"/>
      <c r="CU30" s="716"/>
      <c r="CV30" s="717"/>
      <c r="CW30" s="715"/>
      <c r="CX30" s="716"/>
      <c r="CY30" s="716"/>
      <c r="CZ30" s="716"/>
      <c r="DA30" s="717"/>
      <c r="DB30" s="715"/>
      <c r="DC30" s="716"/>
      <c r="DD30" s="716"/>
      <c r="DE30" s="716"/>
      <c r="DF30" s="717"/>
      <c r="DG30" s="715"/>
      <c r="DH30" s="716"/>
      <c r="DI30" s="716"/>
      <c r="DJ30" s="716"/>
      <c r="DK30" s="717"/>
      <c r="DL30" s="715"/>
      <c r="DM30" s="716"/>
      <c r="DN30" s="716"/>
      <c r="DO30" s="716"/>
      <c r="DP30" s="717"/>
      <c r="DQ30" s="715"/>
      <c r="DR30" s="716"/>
      <c r="DS30" s="716"/>
      <c r="DT30" s="716"/>
      <c r="DU30" s="717"/>
      <c r="DV30" s="712"/>
      <c r="DW30" s="713"/>
      <c r="DX30" s="713"/>
      <c r="DY30" s="713"/>
      <c r="DZ30" s="718"/>
      <c r="EA30" s="48"/>
    </row>
    <row r="31" spans="1:131" ht="26.25" customHeight="1" x14ac:dyDescent="0.2">
      <c r="A31" s="54">
        <v>4</v>
      </c>
      <c r="B31" s="712" t="s">
        <v>127</v>
      </c>
      <c r="C31" s="713"/>
      <c r="D31" s="713"/>
      <c r="E31" s="713"/>
      <c r="F31" s="713"/>
      <c r="G31" s="713"/>
      <c r="H31" s="713"/>
      <c r="I31" s="713"/>
      <c r="J31" s="713"/>
      <c r="K31" s="713"/>
      <c r="L31" s="713"/>
      <c r="M31" s="713"/>
      <c r="N31" s="713"/>
      <c r="O31" s="713"/>
      <c r="P31" s="714"/>
      <c r="Q31" s="956">
        <v>297</v>
      </c>
      <c r="R31" s="957"/>
      <c r="S31" s="957"/>
      <c r="T31" s="957"/>
      <c r="U31" s="957"/>
      <c r="V31" s="957">
        <v>269</v>
      </c>
      <c r="W31" s="957"/>
      <c r="X31" s="957"/>
      <c r="Y31" s="957"/>
      <c r="Z31" s="957"/>
      <c r="AA31" s="957">
        <v>28</v>
      </c>
      <c r="AB31" s="957"/>
      <c r="AC31" s="957"/>
      <c r="AD31" s="957"/>
      <c r="AE31" s="961"/>
      <c r="AF31" s="979">
        <v>514</v>
      </c>
      <c r="AG31" s="716"/>
      <c r="AH31" s="716"/>
      <c r="AI31" s="716"/>
      <c r="AJ31" s="980"/>
      <c r="AK31" s="960">
        <v>34</v>
      </c>
      <c r="AL31" s="957"/>
      <c r="AM31" s="957"/>
      <c r="AN31" s="957"/>
      <c r="AO31" s="957"/>
      <c r="AP31" s="957">
        <v>789</v>
      </c>
      <c r="AQ31" s="957"/>
      <c r="AR31" s="957"/>
      <c r="AS31" s="957"/>
      <c r="AT31" s="957"/>
      <c r="AU31" s="957">
        <v>20</v>
      </c>
      <c r="AV31" s="957"/>
      <c r="AW31" s="957"/>
      <c r="AX31" s="957"/>
      <c r="AY31" s="957"/>
      <c r="AZ31" s="986" t="s">
        <v>197</v>
      </c>
      <c r="BA31" s="986"/>
      <c r="BB31" s="986"/>
      <c r="BC31" s="986"/>
      <c r="BD31" s="986"/>
      <c r="BE31" s="958" t="s">
        <v>463</v>
      </c>
      <c r="BF31" s="958"/>
      <c r="BG31" s="958"/>
      <c r="BH31" s="958"/>
      <c r="BI31" s="959"/>
      <c r="BJ31" s="56"/>
      <c r="BK31" s="56"/>
      <c r="BL31" s="56"/>
      <c r="BM31" s="56"/>
      <c r="BN31" s="56"/>
      <c r="BO31" s="55"/>
      <c r="BP31" s="55"/>
      <c r="BQ31" s="52">
        <v>25</v>
      </c>
      <c r="BR31" s="72"/>
      <c r="BS31" s="712"/>
      <c r="BT31" s="713"/>
      <c r="BU31" s="713"/>
      <c r="BV31" s="713"/>
      <c r="BW31" s="713"/>
      <c r="BX31" s="713"/>
      <c r="BY31" s="713"/>
      <c r="BZ31" s="713"/>
      <c r="CA31" s="713"/>
      <c r="CB31" s="713"/>
      <c r="CC31" s="713"/>
      <c r="CD31" s="713"/>
      <c r="CE31" s="713"/>
      <c r="CF31" s="713"/>
      <c r="CG31" s="714"/>
      <c r="CH31" s="715"/>
      <c r="CI31" s="716"/>
      <c r="CJ31" s="716"/>
      <c r="CK31" s="716"/>
      <c r="CL31" s="717"/>
      <c r="CM31" s="715"/>
      <c r="CN31" s="716"/>
      <c r="CO31" s="716"/>
      <c r="CP31" s="716"/>
      <c r="CQ31" s="717"/>
      <c r="CR31" s="715"/>
      <c r="CS31" s="716"/>
      <c r="CT31" s="716"/>
      <c r="CU31" s="716"/>
      <c r="CV31" s="717"/>
      <c r="CW31" s="715"/>
      <c r="CX31" s="716"/>
      <c r="CY31" s="716"/>
      <c r="CZ31" s="716"/>
      <c r="DA31" s="717"/>
      <c r="DB31" s="715"/>
      <c r="DC31" s="716"/>
      <c r="DD31" s="716"/>
      <c r="DE31" s="716"/>
      <c r="DF31" s="717"/>
      <c r="DG31" s="715"/>
      <c r="DH31" s="716"/>
      <c r="DI31" s="716"/>
      <c r="DJ31" s="716"/>
      <c r="DK31" s="717"/>
      <c r="DL31" s="715"/>
      <c r="DM31" s="716"/>
      <c r="DN31" s="716"/>
      <c r="DO31" s="716"/>
      <c r="DP31" s="717"/>
      <c r="DQ31" s="715"/>
      <c r="DR31" s="716"/>
      <c r="DS31" s="716"/>
      <c r="DT31" s="716"/>
      <c r="DU31" s="717"/>
      <c r="DV31" s="712"/>
      <c r="DW31" s="713"/>
      <c r="DX31" s="713"/>
      <c r="DY31" s="713"/>
      <c r="DZ31" s="718"/>
      <c r="EA31" s="48"/>
    </row>
    <row r="32" spans="1:131" ht="26.25" customHeight="1" x14ac:dyDescent="0.2">
      <c r="A32" s="54">
        <v>5</v>
      </c>
      <c r="B32" s="712" t="s">
        <v>464</v>
      </c>
      <c r="C32" s="713"/>
      <c r="D32" s="713"/>
      <c r="E32" s="713"/>
      <c r="F32" s="713"/>
      <c r="G32" s="713"/>
      <c r="H32" s="713"/>
      <c r="I32" s="713"/>
      <c r="J32" s="713"/>
      <c r="K32" s="713"/>
      <c r="L32" s="713"/>
      <c r="M32" s="713"/>
      <c r="N32" s="713"/>
      <c r="O32" s="713"/>
      <c r="P32" s="714"/>
      <c r="Q32" s="956">
        <v>697</v>
      </c>
      <c r="R32" s="957"/>
      <c r="S32" s="957"/>
      <c r="T32" s="957"/>
      <c r="U32" s="957"/>
      <c r="V32" s="957">
        <v>606</v>
      </c>
      <c r="W32" s="957"/>
      <c r="X32" s="957"/>
      <c r="Y32" s="957"/>
      <c r="Z32" s="957"/>
      <c r="AA32" s="957">
        <v>91</v>
      </c>
      <c r="AB32" s="957"/>
      <c r="AC32" s="957"/>
      <c r="AD32" s="957"/>
      <c r="AE32" s="961"/>
      <c r="AF32" s="979">
        <v>331</v>
      </c>
      <c r="AG32" s="716"/>
      <c r="AH32" s="716"/>
      <c r="AI32" s="716"/>
      <c r="AJ32" s="980"/>
      <c r="AK32" s="960">
        <v>318</v>
      </c>
      <c r="AL32" s="957"/>
      <c r="AM32" s="957"/>
      <c r="AN32" s="957"/>
      <c r="AO32" s="957"/>
      <c r="AP32" s="957">
        <v>4711</v>
      </c>
      <c r="AQ32" s="957"/>
      <c r="AR32" s="957"/>
      <c r="AS32" s="957"/>
      <c r="AT32" s="957"/>
      <c r="AU32" s="957">
        <v>3161</v>
      </c>
      <c r="AV32" s="957"/>
      <c r="AW32" s="957"/>
      <c r="AX32" s="957"/>
      <c r="AY32" s="957"/>
      <c r="AZ32" s="986" t="s">
        <v>197</v>
      </c>
      <c r="BA32" s="986"/>
      <c r="BB32" s="986"/>
      <c r="BC32" s="986"/>
      <c r="BD32" s="986"/>
      <c r="BE32" s="958" t="s">
        <v>463</v>
      </c>
      <c r="BF32" s="958"/>
      <c r="BG32" s="958"/>
      <c r="BH32" s="958"/>
      <c r="BI32" s="959"/>
      <c r="BJ32" s="56"/>
      <c r="BK32" s="56"/>
      <c r="BL32" s="56"/>
      <c r="BM32" s="56"/>
      <c r="BN32" s="56"/>
      <c r="BO32" s="55"/>
      <c r="BP32" s="55"/>
      <c r="BQ32" s="52">
        <v>26</v>
      </c>
      <c r="BR32" s="72"/>
      <c r="BS32" s="712"/>
      <c r="BT32" s="713"/>
      <c r="BU32" s="713"/>
      <c r="BV32" s="713"/>
      <c r="BW32" s="713"/>
      <c r="BX32" s="713"/>
      <c r="BY32" s="713"/>
      <c r="BZ32" s="713"/>
      <c r="CA32" s="713"/>
      <c r="CB32" s="713"/>
      <c r="CC32" s="713"/>
      <c r="CD32" s="713"/>
      <c r="CE32" s="713"/>
      <c r="CF32" s="713"/>
      <c r="CG32" s="714"/>
      <c r="CH32" s="715"/>
      <c r="CI32" s="716"/>
      <c r="CJ32" s="716"/>
      <c r="CK32" s="716"/>
      <c r="CL32" s="717"/>
      <c r="CM32" s="715"/>
      <c r="CN32" s="716"/>
      <c r="CO32" s="716"/>
      <c r="CP32" s="716"/>
      <c r="CQ32" s="717"/>
      <c r="CR32" s="715"/>
      <c r="CS32" s="716"/>
      <c r="CT32" s="716"/>
      <c r="CU32" s="716"/>
      <c r="CV32" s="717"/>
      <c r="CW32" s="715"/>
      <c r="CX32" s="716"/>
      <c r="CY32" s="716"/>
      <c r="CZ32" s="716"/>
      <c r="DA32" s="717"/>
      <c r="DB32" s="715"/>
      <c r="DC32" s="716"/>
      <c r="DD32" s="716"/>
      <c r="DE32" s="716"/>
      <c r="DF32" s="717"/>
      <c r="DG32" s="715"/>
      <c r="DH32" s="716"/>
      <c r="DI32" s="716"/>
      <c r="DJ32" s="716"/>
      <c r="DK32" s="717"/>
      <c r="DL32" s="715"/>
      <c r="DM32" s="716"/>
      <c r="DN32" s="716"/>
      <c r="DO32" s="716"/>
      <c r="DP32" s="717"/>
      <c r="DQ32" s="715"/>
      <c r="DR32" s="716"/>
      <c r="DS32" s="716"/>
      <c r="DT32" s="716"/>
      <c r="DU32" s="717"/>
      <c r="DV32" s="712"/>
      <c r="DW32" s="713"/>
      <c r="DX32" s="713"/>
      <c r="DY32" s="713"/>
      <c r="DZ32" s="718"/>
      <c r="EA32" s="48"/>
    </row>
    <row r="33" spans="1:131" ht="26.25" customHeight="1" x14ac:dyDescent="0.2">
      <c r="A33" s="54">
        <v>6</v>
      </c>
      <c r="B33" s="712" t="s">
        <v>446</v>
      </c>
      <c r="C33" s="713"/>
      <c r="D33" s="713"/>
      <c r="E33" s="713"/>
      <c r="F33" s="713"/>
      <c r="G33" s="713"/>
      <c r="H33" s="713"/>
      <c r="I33" s="713"/>
      <c r="J33" s="713"/>
      <c r="K33" s="713"/>
      <c r="L33" s="713"/>
      <c r="M33" s="713"/>
      <c r="N33" s="713"/>
      <c r="O33" s="713"/>
      <c r="P33" s="714"/>
      <c r="Q33" s="956">
        <v>1384</v>
      </c>
      <c r="R33" s="957"/>
      <c r="S33" s="957"/>
      <c r="T33" s="957"/>
      <c r="U33" s="957"/>
      <c r="V33" s="957">
        <v>1354</v>
      </c>
      <c r="W33" s="957"/>
      <c r="X33" s="957"/>
      <c r="Y33" s="957"/>
      <c r="Z33" s="957"/>
      <c r="AA33" s="957">
        <v>30</v>
      </c>
      <c r="AB33" s="957"/>
      <c r="AC33" s="957"/>
      <c r="AD33" s="957"/>
      <c r="AE33" s="961"/>
      <c r="AF33" s="979">
        <v>1002</v>
      </c>
      <c r="AG33" s="716"/>
      <c r="AH33" s="716"/>
      <c r="AI33" s="716"/>
      <c r="AJ33" s="980"/>
      <c r="AK33" s="960">
        <v>251</v>
      </c>
      <c r="AL33" s="957"/>
      <c r="AM33" s="957"/>
      <c r="AN33" s="957"/>
      <c r="AO33" s="957"/>
      <c r="AP33" s="957">
        <v>1623</v>
      </c>
      <c r="AQ33" s="957"/>
      <c r="AR33" s="957"/>
      <c r="AS33" s="957"/>
      <c r="AT33" s="957"/>
      <c r="AU33" s="957">
        <v>948</v>
      </c>
      <c r="AV33" s="957"/>
      <c r="AW33" s="957"/>
      <c r="AX33" s="957"/>
      <c r="AY33" s="957"/>
      <c r="AZ33" s="986" t="s">
        <v>197</v>
      </c>
      <c r="BA33" s="986"/>
      <c r="BB33" s="986"/>
      <c r="BC33" s="986"/>
      <c r="BD33" s="986"/>
      <c r="BE33" s="958" t="s">
        <v>463</v>
      </c>
      <c r="BF33" s="958"/>
      <c r="BG33" s="958"/>
      <c r="BH33" s="958"/>
      <c r="BI33" s="959"/>
      <c r="BJ33" s="56"/>
      <c r="BK33" s="56"/>
      <c r="BL33" s="56"/>
      <c r="BM33" s="56"/>
      <c r="BN33" s="56"/>
      <c r="BO33" s="55"/>
      <c r="BP33" s="55"/>
      <c r="BQ33" s="52">
        <v>27</v>
      </c>
      <c r="BR33" s="72"/>
      <c r="BS33" s="712"/>
      <c r="BT33" s="713"/>
      <c r="BU33" s="713"/>
      <c r="BV33" s="713"/>
      <c r="BW33" s="713"/>
      <c r="BX33" s="713"/>
      <c r="BY33" s="713"/>
      <c r="BZ33" s="713"/>
      <c r="CA33" s="713"/>
      <c r="CB33" s="713"/>
      <c r="CC33" s="713"/>
      <c r="CD33" s="713"/>
      <c r="CE33" s="713"/>
      <c r="CF33" s="713"/>
      <c r="CG33" s="714"/>
      <c r="CH33" s="715"/>
      <c r="CI33" s="716"/>
      <c r="CJ33" s="716"/>
      <c r="CK33" s="716"/>
      <c r="CL33" s="717"/>
      <c r="CM33" s="715"/>
      <c r="CN33" s="716"/>
      <c r="CO33" s="716"/>
      <c r="CP33" s="716"/>
      <c r="CQ33" s="717"/>
      <c r="CR33" s="715"/>
      <c r="CS33" s="716"/>
      <c r="CT33" s="716"/>
      <c r="CU33" s="716"/>
      <c r="CV33" s="717"/>
      <c r="CW33" s="715"/>
      <c r="CX33" s="716"/>
      <c r="CY33" s="716"/>
      <c r="CZ33" s="716"/>
      <c r="DA33" s="717"/>
      <c r="DB33" s="715"/>
      <c r="DC33" s="716"/>
      <c r="DD33" s="716"/>
      <c r="DE33" s="716"/>
      <c r="DF33" s="717"/>
      <c r="DG33" s="715"/>
      <c r="DH33" s="716"/>
      <c r="DI33" s="716"/>
      <c r="DJ33" s="716"/>
      <c r="DK33" s="717"/>
      <c r="DL33" s="715"/>
      <c r="DM33" s="716"/>
      <c r="DN33" s="716"/>
      <c r="DO33" s="716"/>
      <c r="DP33" s="717"/>
      <c r="DQ33" s="715"/>
      <c r="DR33" s="716"/>
      <c r="DS33" s="716"/>
      <c r="DT33" s="716"/>
      <c r="DU33" s="717"/>
      <c r="DV33" s="712"/>
      <c r="DW33" s="713"/>
      <c r="DX33" s="713"/>
      <c r="DY33" s="713"/>
      <c r="DZ33" s="718"/>
      <c r="EA33" s="48"/>
    </row>
    <row r="34" spans="1:131" ht="26.25" customHeight="1" x14ac:dyDescent="0.2">
      <c r="A34" s="54">
        <v>7</v>
      </c>
      <c r="B34" s="712"/>
      <c r="C34" s="713"/>
      <c r="D34" s="713"/>
      <c r="E34" s="713"/>
      <c r="F34" s="713"/>
      <c r="G34" s="713"/>
      <c r="H34" s="713"/>
      <c r="I34" s="713"/>
      <c r="J34" s="713"/>
      <c r="K34" s="713"/>
      <c r="L34" s="713"/>
      <c r="M34" s="713"/>
      <c r="N34" s="713"/>
      <c r="O34" s="713"/>
      <c r="P34" s="714"/>
      <c r="Q34" s="956"/>
      <c r="R34" s="957"/>
      <c r="S34" s="957"/>
      <c r="T34" s="957"/>
      <c r="U34" s="957"/>
      <c r="V34" s="957"/>
      <c r="W34" s="957"/>
      <c r="X34" s="957"/>
      <c r="Y34" s="957"/>
      <c r="Z34" s="957"/>
      <c r="AA34" s="957"/>
      <c r="AB34" s="957"/>
      <c r="AC34" s="957"/>
      <c r="AD34" s="957"/>
      <c r="AE34" s="961"/>
      <c r="AF34" s="979"/>
      <c r="AG34" s="716"/>
      <c r="AH34" s="716"/>
      <c r="AI34" s="716"/>
      <c r="AJ34" s="980"/>
      <c r="AK34" s="960"/>
      <c r="AL34" s="957"/>
      <c r="AM34" s="957"/>
      <c r="AN34" s="957"/>
      <c r="AO34" s="957"/>
      <c r="AP34" s="957"/>
      <c r="AQ34" s="957"/>
      <c r="AR34" s="957"/>
      <c r="AS34" s="957"/>
      <c r="AT34" s="957"/>
      <c r="AU34" s="957"/>
      <c r="AV34" s="957"/>
      <c r="AW34" s="957"/>
      <c r="AX34" s="957"/>
      <c r="AY34" s="957"/>
      <c r="AZ34" s="986"/>
      <c r="BA34" s="986"/>
      <c r="BB34" s="986"/>
      <c r="BC34" s="986"/>
      <c r="BD34" s="986"/>
      <c r="BE34" s="958"/>
      <c r="BF34" s="958"/>
      <c r="BG34" s="958"/>
      <c r="BH34" s="958"/>
      <c r="BI34" s="959"/>
      <c r="BJ34" s="56"/>
      <c r="BK34" s="56"/>
      <c r="BL34" s="56"/>
      <c r="BM34" s="56"/>
      <c r="BN34" s="56"/>
      <c r="BO34" s="55"/>
      <c r="BP34" s="55"/>
      <c r="BQ34" s="52">
        <v>28</v>
      </c>
      <c r="BR34" s="72"/>
      <c r="BS34" s="712"/>
      <c r="BT34" s="713"/>
      <c r="BU34" s="713"/>
      <c r="BV34" s="713"/>
      <c r="BW34" s="713"/>
      <c r="BX34" s="713"/>
      <c r="BY34" s="713"/>
      <c r="BZ34" s="713"/>
      <c r="CA34" s="713"/>
      <c r="CB34" s="713"/>
      <c r="CC34" s="713"/>
      <c r="CD34" s="713"/>
      <c r="CE34" s="713"/>
      <c r="CF34" s="713"/>
      <c r="CG34" s="714"/>
      <c r="CH34" s="715"/>
      <c r="CI34" s="716"/>
      <c r="CJ34" s="716"/>
      <c r="CK34" s="716"/>
      <c r="CL34" s="717"/>
      <c r="CM34" s="715"/>
      <c r="CN34" s="716"/>
      <c r="CO34" s="716"/>
      <c r="CP34" s="716"/>
      <c r="CQ34" s="717"/>
      <c r="CR34" s="715"/>
      <c r="CS34" s="716"/>
      <c r="CT34" s="716"/>
      <c r="CU34" s="716"/>
      <c r="CV34" s="717"/>
      <c r="CW34" s="715"/>
      <c r="CX34" s="716"/>
      <c r="CY34" s="716"/>
      <c r="CZ34" s="716"/>
      <c r="DA34" s="717"/>
      <c r="DB34" s="715"/>
      <c r="DC34" s="716"/>
      <c r="DD34" s="716"/>
      <c r="DE34" s="716"/>
      <c r="DF34" s="717"/>
      <c r="DG34" s="715"/>
      <c r="DH34" s="716"/>
      <c r="DI34" s="716"/>
      <c r="DJ34" s="716"/>
      <c r="DK34" s="717"/>
      <c r="DL34" s="715"/>
      <c r="DM34" s="716"/>
      <c r="DN34" s="716"/>
      <c r="DO34" s="716"/>
      <c r="DP34" s="717"/>
      <c r="DQ34" s="715"/>
      <c r="DR34" s="716"/>
      <c r="DS34" s="716"/>
      <c r="DT34" s="716"/>
      <c r="DU34" s="717"/>
      <c r="DV34" s="712"/>
      <c r="DW34" s="713"/>
      <c r="DX34" s="713"/>
      <c r="DY34" s="713"/>
      <c r="DZ34" s="718"/>
      <c r="EA34" s="48"/>
    </row>
    <row r="35" spans="1:131" ht="26.25" customHeight="1" x14ac:dyDescent="0.2">
      <c r="A35" s="54">
        <v>8</v>
      </c>
      <c r="B35" s="712"/>
      <c r="C35" s="713"/>
      <c r="D35" s="713"/>
      <c r="E35" s="713"/>
      <c r="F35" s="713"/>
      <c r="G35" s="713"/>
      <c r="H35" s="713"/>
      <c r="I35" s="713"/>
      <c r="J35" s="713"/>
      <c r="K35" s="713"/>
      <c r="L35" s="713"/>
      <c r="M35" s="713"/>
      <c r="N35" s="713"/>
      <c r="O35" s="713"/>
      <c r="P35" s="714"/>
      <c r="Q35" s="956"/>
      <c r="R35" s="957"/>
      <c r="S35" s="957"/>
      <c r="T35" s="957"/>
      <c r="U35" s="957"/>
      <c r="V35" s="957"/>
      <c r="W35" s="957"/>
      <c r="X35" s="957"/>
      <c r="Y35" s="957"/>
      <c r="Z35" s="957"/>
      <c r="AA35" s="957"/>
      <c r="AB35" s="957"/>
      <c r="AC35" s="957"/>
      <c r="AD35" s="957"/>
      <c r="AE35" s="961"/>
      <c r="AF35" s="979"/>
      <c r="AG35" s="716"/>
      <c r="AH35" s="716"/>
      <c r="AI35" s="716"/>
      <c r="AJ35" s="980"/>
      <c r="AK35" s="960"/>
      <c r="AL35" s="957"/>
      <c r="AM35" s="957"/>
      <c r="AN35" s="957"/>
      <c r="AO35" s="957"/>
      <c r="AP35" s="957"/>
      <c r="AQ35" s="957"/>
      <c r="AR35" s="957"/>
      <c r="AS35" s="957"/>
      <c r="AT35" s="957"/>
      <c r="AU35" s="957"/>
      <c r="AV35" s="957"/>
      <c r="AW35" s="957"/>
      <c r="AX35" s="957"/>
      <c r="AY35" s="957"/>
      <c r="AZ35" s="986"/>
      <c r="BA35" s="986"/>
      <c r="BB35" s="986"/>
      <c r="BC35" s="986"/>
      <c r="BD35" s="986"/>
      <c r="BE35" s="958"/>
      <c r="BF35" s="958"/>
      <c r="BG35" s="958"/>
      <c r="BH35" s="958"/>
      <c r="BI35" s="959"/>
      <c r="BJ35" s="56"/>
      <c r="BK35" s="56"/>
      <c r="BL35" s="56"/>
      <c r="BM35" s="56"/>
      <c r="BN35" s="56"/>
      <c r="BO35" s="55"/>
      <c r="BP35" s="55"/>
      <c r="BQ35" s="52">
        <v>29</v>
      </c>
      <c r="BR35" s="72"/>
      <c r="BS35" s="712"/>
      <c r="BT35" s="713"/>
      <c r="BU35" s="713"/>
      <c r="BV35" s="713"/>
      <c r="BW35" s="713"/>
      <c r="BX35" s="713"/>
      <c r="BY35" s="713"/>
      <c r="BZ35" s="713"/>
      <c r="CA35" s="713"/>
      <c r="CB35" s="713"/>
      <c r="CC35" s="713"/>
      <c r="CD35" s="713"/>
      <c r="CE35" s="713"/>
      <c r="CF35" s="713"/>
      <c r="CG35" s="714"/>
      <c r="CH35" s="715"/>
      <c r="CI35" s="716"/>
      <c r="CJ35" s="716"/>
      <c r="CK35" s="716"/>
      <c r="CL35" s="717"/>
      <c r="CM35" s="715"/>
      <c r="CN35" s="716"/>
      <c r="CO35" s="716"/>
      <c r="CP35" s="716"/>
      <c r="CQ35" s="717"/>
      <c r="CR35" s="715"/>
      <c r="CS35" s="716"/>
      <c r="CT35" s="716"/>
      <c r="CU35" s="716"/>
      <c r="CV35" s="717"/>
      <c r="CW35" s="715"/>
      <c r="CX35" s="716"/>
      <c r="CY35" s="716"/>
      <c r="CZ35" s="716"/>
      <c r="DA35" s="717"/>
      <c r="DB35" s="715"/>
      <c r="DC35" s="716"/>
      <c r="DD35" s="716"/>
      <c r="DE35" s="716"/>
      <c r="DF35" s="717"/>
      <c r="DG35" s="715"/>
      <c r="DH35" s="716"/>
      <c r="DI35" s="716"/>
      <c r="DJ35" s="716"/>
      <c r="DK35" s="717"/>
      <c r="DL35" s="715"/>
      <c r="DM35" s="716"/>
      <c r="DN35" s="716"/>
      <c r="DO35" s="716"/>
      <c r="DP35" s="717"/>
      <c r="DQ35" s="715"/>
      <c r="DR35" s="716"/>
      <c r="DS35" s="716"/>
      <c r="DT35" s="716"/>
      <c r="DU35" s="717"/>
      <c r="DV35" s="712"/>
      <c r="DW35" s="713"/>
      <c r="DX35" s="713"/>
      <c r="DY35" s="713"/>
      <c r="DZ35" s="718"/>
      <c r="EA35" s="48"/>
    </row>
    <row r="36" spans="1:131" ht="26.25" customHeight="1" x14ac:dyDescent="0.2">
      <c r="A36" s="54">
        <v>9</v>
      </c>
      <c r="B36" s="712"/>
      <c r="C36" s="713"/>
      <c r="D36" s="713"/>
      <c r="E36" s="713"/>
      <c r="F36" s="713"/>
      <c r="G36" s="713"/>
      <c r="H36" s="713"/>
      <c r="I36" s="713"/>
      <c r="J36" s="713"/>
      <c r="K36" s="713"/>
      <c r="L36" s="713"/>
      <c r="M36" s="713"/>
      <c r="N36" s="713"/>
      <c r="O36" s="713"/>
      <c r="P36" s="714"/>
      <c r="Q36" s="956"/>
      <c r="R36" s="957"/>
      <c r="S36" s="957"/>
      <c r="T36" s="957"/>
      <c r="U36" s="957"/>
      <c r="V36" s="957"/>
      <c r="W36" s="957"/>
      <c r="X36" s="957"/>
      <c r="Y36" s="957"/>
      <c r="Z36" s="957"/>
      <c r="AA36" s="957"/>
      <c r="AB36" s="957"/>
      <c r="AC36" s="957"/>
      <c r="AD36" s="957"/>
      <c r="AE36" s="961"/>
      <c r="AF36" s="979"/>
      <c r="AG36" s="716"/>
      <c r="AH36" s="716"/>
      <c r="AI36" s="716"/>
      <c r="AJ36" s="980"/>
      <c r="AK36" s="960"/>
      <c r="AL36" s="957"/>
      <c r="AM36" s="957"/>
      <c r="AN36" s="957"/>
      <c r="AO36" s="957"/>
      <c r="AP36" s="957"/>
      <c r="AQ36" s="957"/>
      <c r="AR36" s="957"/>
      <c r="AS36" s="957"/>
      <c r="AT36" s="957"/>
      <c r="AU36" s="957"/>
      <c r="AV36" s="957"/>
      <c r="AW36" s="957"/>
      <c r="AX36" s="957"/>
      <c r="AY36" s="957"/>
      <c r="AZ36" s="986"/>
      <c r="BA36" s="986"/>
      <c r="BB36" s="986"/>
      <c r="BC36" s="986"/>
      <c r="BD36" s="986"/>
      <c r="BE36" s="958"/>
      <c r="BF36" s="958"/>
      <c r="BG36" s="958"/>
      <c r="BH36" s="958"/>
      <c r="BI36" s="959"/>
      <c r="BJ36" s="56"/>
      <c r="BK36" s="56"/>
      <c r="BL36" s="56"/>
      <c r="BM36" s="56"/>
      <c r="BN36" s="56"/>
      <c r="BO36" s="55"/>
      <c r="BP36" s="55"/>
      <c r="BQ36" s="52">
        <v>30</v>
      </c>
      <c r="BR36" s="72"/>
      <c r="BS36" s="712"/>
      <c r="BT36" s="713"/>
      <c r="BU36" s="713"/>
      <c r="BV36" s="713"/>
      <c r="BW36" s="713"/>
      <c r="BX36" s="713"/>
      <c r="BY36" s="713"/>
      <c r="BZ36" s="713"/>
      <c r="CA36" s="713"/>
      <c r="CB36" s="713"/>
      <c r="CC36" s="713"/>
      <c r="CD36" s="713"/>
      <c r="CE36" s="713"/>
      <c r="CF36" s="713"/>
      <c r="CG36" s="714"/>
      <c r="CH36" s="715"/>
      <c r="CI36" s="716"/>
      <c r="CJ36" s="716"/>
      <c r="CK36" s="716"/>
      <c r="CL36" s="717"/>
      <c r="CM36" s="715"/>
      <c r="CN36" s="716"/>
      <c r="CO36" s="716"/>
      <c r="CP36" s="716"/>
      <c r="CQ36" s="717"/>
      <c r="CR36" s="715"/>
      <c r="CS36" s="716"/>
      <c r="CT36" s="716"/>
      <c r="CU36" s="716"/>
      <c r="CV36" s="717"/>
      <c r="CW36" s="715"/>
      <c r="CX36" s="716"/>
      <c r="CY36" s="716"/>
      <c r="CZ36" s="716"/>
      <c r="DA36" s="717"/>
      <c r="DB36" s="715"/>
      <c r="DC36" s="716"/>
      <c r="DD36" s="716"/>
      <c r="DE36" s="716"/>
      <c r="DF36" s="717"/>
      <c r="DG36" s="715"/>
      <c r="DH36" s="716"/>
      <c r="DI36" s="716"/>
      <c r="DJ36" s="716"/>
      <c r="DK36" s="717"/>
      <c r="DL36" s="715"/>
      <c r="DM36" s="716"/>
      <c r="DN36" s="716"/>
      <c r="DO36" s="716"/>
      <c r="DP36" s="717"/>
      <c r="DQ36" s="715"/>
      <c r="DR36" s="716"/>
      <c r="DS36" s="716"/>
      <c r="DT36" s="716"/>
      <c r="DU36" s="717"/>
      <c r="DV36" s="712"/>
      <c r="DW36" s="713"/>
      <c r="DX36" s="713"/>
      <c r="DY36" s="713"/>
      <c r="DZ36" s="718"/>
      <c r="EA36" s="48"/>
    </row>
    <row r="37" spans="1:131" ht="26.25" customHeight="1" x14ac:dyDescent="0.2">
      <c r="A37" s="54">
        <v>10</v>
      </c>
      <c r="B37" s="712"/>
      <c r="C37" s="713"/>
      <c r="D37" s="713"/>
      <c r="E37" s="713"/>
      <c r="F37" s="713"/>
      <c r="G37" s="713"/>
      <c r="H37" s="713"/>
      <c r="I37" s="713"/>
      <c r="J37" s="713"/>
      <c r="K37" s="713"/>
      <c r="L37" s="713"/>
      <c r="M37" s="713"/>
      <c r="N37" s="713"/>
      <c r="O37" s="713"/>
      <c r="P37" s="714"/>
      <c r="Q37" s="956"/>
      <c r="R37" s="957"/>
      <c r="S37" s="957"/>
      <c r="T37" s="957"/>
      <c r="U37" s="957"/>
      <c r="V37" s="957"/>
      <c r="W37" s="957"/>
      <c r="X37" s="957"/>
      <c r="Y37" s="957"/>
      <c r="Z37" s="957"/>
      <c r="AA37" s="957"/>
      <c r="AB37" s="957"/>
      <c r="AC37" s="957"/>
      <c r="AD37" s="957"/>
      <c r="AE37" s="961"/>
      <c r="AF37" s="979"/>
      <c r="AG37" s="716"/>
      <c r="AH37" s="716"/>
      <c r="AI37" s="716"/>
      <c r="AJ37" s="980"/>
      <c r="AK37" s="960"/>
      <c r="AL37" s="957"/>
      <c r="AM37" s="957"/>
      <c r="AN37" s="957"/>
      <c r="AO37" s="957"/>
      <c r="AP37" s="957"/>
      <c r="AQ37" s="957"/>
      <c r="AR37" s="957"/>
      <c r="AS37" s="957"/>
      <c r="AT37" s="957"/>
      <c r="AU37" s="957"/>
      <c r="AV37" s="957"/>
      <c r="AW37" s="957"/>
      <c r="AX37" s="957"/>
      <c r="AY37" s="957"/>
      <c r="AZ37" s="986"/>
      <c r="BA37" s="986"/>
      <c r="BB37" s="986"/>
      <c r="BC37" s="986"/>
      <c r="BD37" s="986"/>
      <c r="BE37" s="958"/>
      <c r="BF37" s="958"/>
      <c r="BG37" s="958"/>
      <c r="BH37" s="958"/>
      <c r="BI37" s="959"/>
      <c r="BJ37" s="56"/>
      <c r="BK37" s="56"/>
      <c r="BL37" s="56"/>
      <c r="BM37" s="56"/>
      <c r="BN37" s="56"/>
      <c r="BO37" s="55"/>
      <c r="BP37" s="55"/>
      <c r="BQ37" s="52">
        <v>31</v>
      </c>
      <c r="BR37" s="72"/>
      <c r="BS37" s="712"/>
      <c r="BT37" s="713"/>
      <c r="BU37" s="713"/>
      <c r="BV37" s="713"/>
      <c r="BW37" s="713"/>
      <c r="BX37" s="713"/>
      <c r="BY37" s="713"/>
      <c r="BZ37" s="713"/>
      <c r="CA37" s="713"/>
      <c r="CB37" s="713"/>
      <c r="CC37" s="713"/>
      <c r="CD37" s="713"/>
      <c r="CE37" s="713"/>
      <c r="CF37" s="713"/>
      <c r="CG37" s="714"/>
      <c r="CH37" s="715"/>
      <c r="CI37" s="716"/>
      <c r="CJ37" s="716"/>
      <c r="CK37" s="716"/>
      <c r="CL37" s="717"/>
      <c r="CM37" s="715"/>
      <c r="CN37" s="716"/>
      <c r="CO37" s="716"/>
      <c r="CP37" s="716"/>
      <c r="CQ37" s="717"/>
      <c r="CR37" s="715"/>
      <c r="CS37" s="716"/>
      <c r="CT37" s="716"/>
      <c r="CU37" s="716"/>
      <c r="CV37" s="717"/>
      <c r="CW37" s="715"/>
      <c r="CX37" s="716"/>
      <c r="CY37" s="716"/>
      <c r="CZ37" s="716"/>
      <c r="DA37" s="717"/>
      <c r="DB37" s="715"/>
      <c r="DC37" s="716"/>
      <c r="DD37" s="716"/>
      <c r="DE37" s="716"/>
      <c r="DF37" s="717"/>
      <c r="DG37" s="715"/>
      <c r="DH37" s="716"/>
      <c r="DI37" s="716"/>
      <c r="DJ37" s="716"/>
      <c r="DK37" s="717"/>
      <c r="DL37" s="715"/>
      <c r="DM37" s="716"/>
      <c r="DN37" s="716"/>
      <c r="DO37" s="716"/>
      <c r="DP37" s="717"/>
      <c r="DQ37" s="715"/>
      <c r="DR37" s="716"/>
      <c r="DS37" s="716"/>
      <c r="DT37" s="716"/>
      <c r="DU37" s="717"/>
      <c r="DV37" s="712"/>
      <c r="DW37" s="713"/>
      <c r="DX37" s="713"/>
      <c r="DY37" s="713"/>
      <c r="DZ37" s="718"/>
      <c r="EA37" s="48"/>
    </row>
    <row r="38" spans="1:131" ht="26.25" customHeight="1" x14ac:dyDescent="0.2">
      <c r="A38" s="54">
        <v>11</v>
      </c>
      <c r="B38" s="712"/>
      <c r="C38" s="713"/>
      <c r="D38" s="713"/>
      <c r="E38" s="713"/>
      <c r="F38" s="713"/>
      <c r="G38" s="713"/>
      <c r="H38" s="713"/>
      <c r="I38" s="713"/>
      <c r="J38" s="713"/>
      <c r="K38" s="713"/>
      <c r="L38" s="713"/>
      <c r="M38" s="713"/>
      <c r="N38" s="713"/>
      <c r="O38" s="713"/>
      <c r="P38" s="714"/>
      <c r="Q38" s="956"/>
      <c r="R38" s="957"/>
      <c r="S38" s="957"/>
      <c r="T38" s="957"/>
      <c r="U38" s="957"/>
      <c r="V38" s="957"/>
      <c r="W38" s="957"/>
      <c r="X38" s="957"/>
      <c r="Y38" s="957"/>
      <c r="Z38" s="957"/>
      <c r="AA38" s="957"/>
      <c r="AB38" s="957"/>
      <c r="AC38" s="957"/>
      <c r="AD38" s="957"/>
      <c r="AE38" s="961"/>
      <c r="AF38" s="979"/>
      <c r="AG38" s="716"/>
      <c r="AH38" s="716"/>
      <c r="AI38" s="716"/>
      <c r="AJ38" s="980"/>
      <c r="AK38" s="960"/>
      <c r="AL38" s="957"/>
      <c r="AM38" s="957"/>
      <c r="AN38" s="957"/>
      <c r="AO38" s="957"/>
      <c r="AP38" s="957"/>
      <c r="AQ38" s="957"/>
      <c r="AR38" s="957"/>
      <c r="AS38" s="957"/>
      <c r="AT38" s="957"/>
      <c r="AU38" s="957"/>
      <c r="AV38" s="957"/>
      <c r="AW38" s="957"/>
      <c r="AX38" s="957"/>
      <c r="AY38" s="957"/>
      <c r="AZ38" s="986"/>
      <c r="BA38" s="986"/>
      <c r="BB38" s="986"/>
      <c r="BC38" s="986"/>
      <c r="BD38" s="986"/>
      <c r="BE38" s="958"/>
      <c r="BF38" s="958"/>
      <c r="BG38" s="958"/>
      <c r="BH38" s="958"/>
      <c r="BI38" s="959"/>
      <c r="BJ38" s="56"/>
      <c r="BK38" s="56"/>
      <c r="BL38" s="56"/>
      <c r="BM38" s="56"/>
      <c r="BN38" s="56"/>
      <c r="BO38" s="55"/>
      <c r="BP38" s="55"/>
      <c r="BQ38" s="52">
        <v>32</v>
      </c>
      <c r="BR38" s="72"/>
      <c r="BS38" s="712"/>
      <c r="BT38" s="713"/>
      <c r="BU38" s="713"/>
      <c r="BV38" s="713"/>
      <c r="BW38" s="713"/>
      <c r="BX38" s="713"/>
      <c r="BY38" s="713"/>
      <c r="BZ38" s="713"/>
      <c r="CA38" s="713"/>
      <c r="CB38" s="713"/>
      <c r="CC38" s="713"/>
      <c r="CD38" s="713"/>
      <c r="CE38" s="713"/>
      <c r="CF38" s="713"/>
      <c r="CG38" s="714"/>
      <c r="CH38" s="715"/>
      <c r="CI38" s="716"/>
      <c r="CJ38" s="716"/>
      <c r="CK38" s="716"/>
      <c r="CL38" s="717"/>
      <c r="CM38" s="715"/>
      <c r="CN38" s="716"/>
      <c r="CO38" s="716"/>
      <c r="CP38" s="716"/>
      <c r="CQ38" s="717"/>
      <c r="CR38" s="715"/>
      <c r="CS38" s="716"/>
      <c r="CT38" s="716"/>
      <c r="CU38" s="716"/>
      <c r="CV38" s="717"/>
      <c r="CW38" s="715"/>
      <c r="CX38" s="716"/>
      <c r="CY38" s="716"/>
      <c r="CZ38" s="716"/>
      <c r="DA38" s="717"/>
      <c r="DB38" s="715"/>
      <c r="DC38" s="716"/>
      <c r="DD38" s="716"/>
      <c r="DE38" s="716"/>
      <c r="DF38" s="717"/>
      <c r="DG38" s="715"/>
      <c r="DH38" s="716"/>
      <c r="DI38" s="716"/>
      <c r="DJ38" s="716"/>
      <c r="DK38" s="717"/>
      <c r="DL38" s="715"/>
      <c r="DM38" s="716"/>
      <c r="DN38" s="716"/>
      <c r="DO38" s="716"/>
      <c r="DP38" s="717"/>
      <c r="DQ38" s="715"/>
      <c r="DR38" s="716"/>
      <c r="DS38" s="716"/>
      <c r="DT38" s="716"/>
      <c r="DU38" s="717"/>
      <c r="DV38" s="712"/>
      <c r="DW38" s="713"/>
      <c r="DX38" s="713"/>
      <c r="DY38" s="713"/>
      <c r="DZ38" s="718"/>
      <c r="EA38" s="48"/>
    </row>
    <row r="39" spans="1:131" ht="26.25" customHeight="1" x14ac:dyDescent="0.2">
      <c r="A39" s="54">
        <v>12</v>
      </c>
      <c r="B39" s="712"/>
      <c r="C39" s="713"/>
      <c r="D39" s="713"/>
      <c r="E39" s="713"/>
      <c r="F39" s="713"/>
      <c r="G39" s="713"/>
      <c r="H39" s="713"/>
      <c r="I39" s="713"/>
      <c r="J39" s="713"/>
      <c r="K39" s="713"/>
      <c r="L39" s="713"/>
      <c r="M39" s="713"/>
      <c r="N39" s="713"/>
      <c r="O39" s="713"/>
      <c r="P39" s="714"/>
      <c r="Q39" s="956"/>
      <c r="R39" s="957"/>
      <c r="S39" s="957"/>
      <c r="T39" s="957"/>
      <c r="U39" s="957"/>
      <c r="V39" s="957"/>
      <c r="W39" s="957"/>
      <c r="X39" s="957"/>
      <c r="Y39" s="957"/>
      <c r="Z39" s="957"/>
      <c r="AA39" s="957"/>
      <c r="AB39" s="957"/>
      <c r="AC39" s="957"/>
      <c r="AD39" s="957"/>
      <c r="AE39" s="961"/>
      <c r="AF39" s="979"/>
      <c r="AG39" s="716"/>
      <c r="AH39" s="716"/>
      <c r="AI39" s="716"/>
      <c r="AJ39" s="980"/>
      <c r="AK39" s="960"/>
      <c r="AL39" s="957"/>
      <c r="AM39" s="957"/>
      <c r="AN39" s="957"/>
      <c r="AO39" s="957"/>
      <c r="AP39" s="957"/>
      <c r="AQ39" s="957"/>
      <c r="AR39" s="957"/>
      <c r="AS39" s="957"/>
      <c r="AT39" s="957"/>
      <c r="AU39" s="957"/>
      <c r="AV39" s="957"/>
      <c r="AW39" s="957"/>
      <c r="AX39" s="957"/>
      <c r="AY39" s="957"/>
      <c r="AZ39" s="986"/>
      <c r="BA39" s="986"/>
      <c r="BB39" s="986"/>
      <c r="BC39" s="986"/>
      <c r="BD39" s="986"/>
      <c r="BE39" s="958"/>
      <c r="BF39" s="958"/>
      <c r="BG39" s="958"/>
      <c r="BH39" s="958"/>
      <c r="BI39" s="959"/>
      <c r="BJ39" s="56"/>
      <c r="BK39" s="56"/>
      <c r="BL39" s="56"/>
      <c r="BM39" s="56"/>
      <c r="BN39" s="56"/>
      <c r="BO39" s="55"/>
      <c r="BP39" s="55"/>
      <c r="BQ39" s="52">
        <v>33</v>
      </c>
      <c r="BR39" s="72"/>
      <c r="BS39" s="712"/>
      <c r="BT39" s="713"/>
      <c r="BU39" s="713"/>
      <c r="BV39" s="713"/>
      <c r="BW39" s="713"/>
      <c r="BX39" s="713"/>
      <c r="BY39" s="713"/>
      <c r="BZ39" s="713"/>
      <c r="CA39" s="713"/>
      <c r="CB39" s="713"/>
      <c r="CC39" s="713"/>
      <c r="CD39" s="713"/>
      <c r="CE39" s="713"/>
      <c r="CF39" s="713"/>
      <c r="CG39" s="714"/>
      <c r="CH39" s="715"/>
      <c r="CI39" s="716"/>
      <c r="CJ39" s="716"/>
      <c r="CK39" s="716"/>
      <c r="CL39" s="717"/>
      <c r="CM39" s="715"/>
      <c r="CN39" s="716"/>
      <c r="CO39" s="716"/>
      <c r="CP39" s="716"/>
      <c r="CQ39" s="717"/>
      <c r="CR39" s="715"/>
      <c r="CS39" s="716"/>
      <c r="CT39" s="716"/>
      <c r="CU39" s="716"/>
      <c r="CV39" s="717"/>
      <c r="CW39" s="715"/>
      <c r="CX39" s="716"/>
      <c r="CY39" s="716"/>
      <c r="CZ39" s="716"/>
      <c r="DA39" s="717"/>
      <c r="DB39" s="715"/>
      <c r="DC39" s="716"/>
      <c r="DD39" s="716"/>
      <c r="DE39" s="716"/>
      <c r="DF39" s="717"/>
      <c r="DG39" s="715"/>
      <c r="DH39" s="716"/>
      <c r="DI39" s="716"/>
      <c r="DJ39" s="716"/>
      <c r="DK39" s="717"/>
      <c r="DL39" s="715"/>
      <c r="DM39" s="716"/>
      <c r="DN39" s="716"/>
      <c r="DO39" s="716"/>
      <c r="DP39" s="717"/>
      <c r="DQ39" s="715"/>
      <c r="DR39" s="716"/>
      <c r="DS39" s="716"/>
      <c r="DT39" s="716"/>
      <c r="DU39" s="717"/>
      <c r="DV39" s="712"/>
      <c r="DW39" s="713"/>
      <c r="DX39" s="713"/>
      <c r="DY39" s="713"/>
      <c r="DZ39" s="718"/>
      <c r="EA39" s="48"/>
    </row>
    <row r="40" spans="1:131" ht="26.25" customHeight="1" x14ac:dyDescent="0.2">
      <c r="A40" s="52">
        <v>13</v>
      </c>
      <c r="B40" s="712"/>
      <c r="C40" s="713"/>
      <c r="D40" s="713"/>
      <c r="E40" s="713"/>
      <c r="F40" s="713"/>
      <c r="G40" s="713"/>
      <c r="H40" s="713"/>
      <c r="I40" s="713"/>
      <c r="J40" s="713"/>
      <c r="K40" s="713"/>
      <c r="L40" s="713"/>
      <c r="M40" s="713"/>
      <c r="N40" s="713"/>
      <c r="O40" s="713"/>
      <c r="P40" s="714"/>
      <c r="Q40" s="956"/>
      <c r="R40" s="957"/>
      <c r="S40" s="957"/>
      <c r="T40" s="957"/>
      <c r="U40" s="957"/>
      <c r="V40" s="957"/>
      <c r="W40" s="957"/>
      <c r="X40" s="957"/>
      <c r="Y40" s="957"/>
      <c r="Z40" s="957"/>
      <c r="AA40" s="957"/>
      <c r="AB40" s="957"/>
      <c r="AC40" s="957"/>
      <c r="AD40" s="957"/>
      <c r="AE40" s="961"/>
      <c r="AF40" s="979"/>
      <c r="AG40" s="716"/>
      <c r="AH40" s="716"/>
      <c r="AI40" s="716"/>
      <c r="AJ40" s="980"/>
      <c r="AK40" s="960"/>
      <c r="AL40" s="957"/>
      <c r="AM40" s="957"/>
      <c r="AN40" s="957"/>
      <c r="AO40" s="957"/>
      <c r="AP40" s="957"/>
      <c r="AQ40" s="957"/>
      <c r="AR40" s="957"/>
      <c r="AS40" s="957"/>
      <c r="AT40" s="957"/>
      <c r="AU40" s="957"/>
      <c r="AV40" s="957"/>
      <c r="AW40" s="957"/>
      <c r="AX40" s="957"/>
      <c r="AY40" s="957"/>
      <c r="AZ40" s="986"/>
      <c r="BA40" s="986"/>
      <c r="BB40" s="986"/>
      <c r="BC40" s="986"/>
      <c r="BD40" s="986"/>
      <c r="BE40" s="958"/>
      <c r="BF40" s="958"/>
      <c r="BG40" s="958"/>
      <c r="BH40" s="958"/>
      <c r="BI40" s="959"/>
      <c r="BJ40" s="56"/>
      <c r="BK40" s="56"/>
      <c r="BL40" s="56"/>
      <c r="BM40" s="56"/>
      <c r="BN40" s="56"/>
      <c r="BO40" s="55"/>
      <c r="BP40" s="55"/>
      <c r="BQ40" s="52">
        <v>34</v>
      </c>
      <c r="BR40" s="72"/>
      <c r="BS40" s="712"/>
      <c r="BT40" s="713"/>
      <c r="BU40" s="713"/>
      <c r="BV40" s="713"/>
      <c r="BW40" s="713"/>
      <c r="BX40" s="713"/>
      <c r="BY40" s="713"/>
      <c r="BZ40" s="713"/>
      <c r="CA40" s="713"/>
      <c r="CB40" s="713"/>
      <c r="CC40" s="713"/>
      <c r="CD40" s="713"/>
      <c r="CE40" s="713"/>
      <c r="CF40" s="713"/>
      <c r="CG40" s="714"/>
      <c r="CH40" s="715"/>
      <c r="CI40" s="716"/>
      <c r="CJ40" s="716"/>
      <c r="CK40" s="716"/>
      <c r="CL40" s="717"/>
      <c r="CM40" s="715"/>
      <c r="CN40" s="716"/>
      <c r="CO40" s="716"/>
      <c r="CP40" s="716"/>
      <c r="CQ40" s="717"/>
      <c r="CR40" s="715"/>
      <c r="CS40" s="716"/>
      <c r="CT40" s="716"/>
      <c r="CU40" s="716"/>
      <c r="CV40" s="717"/>
      <c r="CW40" s="715"/>
      <c r="CX40" s="716"/>
      <c r="CY40" s="716"/>
      <c r="CZ40" s="716"/>
      <c r="DA40" s="717"/>
      <c r="DB40" s="715"/>
      <c r="DC40" s="716"/>
      <c r="DD40" s="716"/>
      <c r="DE40" s="716"/>
      <c r="DF40" s="717"/>
      <c r="DG40" s="715"/>
      <c r="DH40" s="716"/>
      <c r="DI40" s="716"/>
      <c r="DJ40" s="716"/>
      <c r="DK40" s="717"/>
      <c r="DL40" s="715"/>
      <c r="DM40" s="716"/>
      <c r="DN40" s="716"/>
      <c r="DO40" s="716"/>
      <c r="DP40" s="717"/>
      <c r="DQ40" s="715"/>
      <c r="DR40" s="716"/>
      <c r="DS40" s="716"/>
      <c r="DT40" s="716"/>
      <c r="DU40" s="717"/>
      <c r="DV40" s="712"/>
      <c r="DW40" s="713"/>
      <c r="DX40" s="713"/>
      <c r="DY40" s="713"/>
      <c r="DZ40" s="718"/>
      <c r="EA40" s="48"/>
    </row>
    <row r="41" spans="1:131" ht="26.25" customHeight="1" x14ac:dyDescent="0.2">
      <c r="A41" s="52">
        <v>14</v>
      </c>
      <c r="B41" s="712"/>
      <c r="C41" s="713"/>
      <c r="D41" s="713"/>
      <c r="E41" s="713"/>
      <c r="F41" s="713"/>
      <c r="G41" s="713"/>
      <c r="H41" s="713"/>
      <c r="I41" s="713"/>
      <c r="J41" s="713"/>
      <c r="K41" s="713"/>
      <c r="L41" s="713"/>
      <c r="M41" s="713"/>
      <c r="N41" s="713"/>
      <c r="O41" s="713"/>
      <c r="P41" s="714"/>
      <c r="Q41" s="956"/>
      <c r="R41" s="957"/>
      <c r="S41" s="957"/>
      <c r="T41" s="957"/>
      <c r="U41" s="957"/>
      <c r="V41" s="957"/>
      <c r="W41" s="957"/>
      <c r="X41" s="957"/>
      <c r="Y41" s="957"/>
      <c r="Z41" s="957"/>
      <c r="AA41" s="957"/>
      <c r="AB41" s="957"/>
      <c r="AC41" s="957"/>
      <c r="AD41" s="957"/>
      <c r="AE41" s="961"/>
      <c r="AF41" s="979"/>
      <c r="AG41" s="716"/>
      <c r="AH41" s="716"/>
      <c r="AI41" s="716"/>
      <c r="AJ41" s="980"/>
      <c r="AK41" s="960"/>
      <c r="AL41" s="957"/>
      <c r="AM41" s="957"/>
      <c r="AN41" s="957"/>
      <c r="AO41" s="957"/>
      <c r="AP41" s="957"/>
      <c r="AQ41" s="957"/>
      <c r="AR41" s="957"/>
      <c r="AS41" s="957"/>
      <c r="AT41" s="957"/>
      <c r="AU41" s="957"/>
      <c r="AV41" s="957"/>
      <c r="AW41" s="957"/>
      <c r="AX41" s="957"/>
      <c r="AY41" s="957"/>
      <c r="AZ41" s="986"/>
      <c r="BA41" s="986"/>
      <c r="BB41" s="986"/>
      <c r="BC41" s="986"/>
      <c r="BD41" s="986"/>
      <c r="BE41" s="958"/>
      <c r="BF41" s="958"/>
      <c r="BG41" s="958"/>
      <c r="BH41" s="958"/>
      <c r="BI41" s="959"/>
      <c r="BJ41" s="56"/>
      <c r="BK41" s="56"/>
      <c r="BL41" s="56"/>
      <c r="BM41" s="56"/>
      <c r="BN41" s="56"/>
      <c r="BO41" s="55"/>
      <c r="BP41" s="55"/>
      <c r="BQ41" s="52">
        <v>35</v>
      </c>
      <c r="BR41" s="72"/>
      <c r="BS41" s="712"/>
      <c r="BT41" s="713"/>
      <c r="BU41" s="713"/>
      <c r="BV41" s="713"/>
      <c r="BW41" s="713"/>
      <c r="BX41" s="713"/>
      <c r="BY41" s="713"/>
      <c r="BZ41" s="713"/>
      <c r="CA41" s="713"/>
      <c r="CB41" s="713"/>
      <c r="CC41" s="713"/>
      <c r="CD41" s="713"/>
      <c r="CE41" s="713"/>
      <c r="CF41" s="713"/>
      <c r="CG41" s="714"/>
      <c r="CH41" s="715"/>
      <c r="CI41" s="716"/>
      <c r="CJ41" s="716"/>
      <c r="CK41" s="716"/>
      <c r="CL41" s="717"/>
      <c r="CM41" s="715"/>
      <c r="CN41" s="716"/>
      <c r="CO41" s="716"/>
      <c r="CP41" s="716"/>
      <c r="CQ41" s="717"/>
      <c r="CR41" s="715"/>
      <c r="CS41" s="716"/>
      <c r="CT41" s="716"/>
      <c r="CU41" s="716"/>
      <c r="CV41" s="717"/>
      <c r="CW41" s="715"/>
      <c r="CX41" s="716"/>
      <c r="CY41" s="716"/>
      <c r="CZ41" s="716"/>
      <c r="DA41" s="717"/>
      <c r="DB41" s="715"/>
      <c r="DC41" s="716"/>
      <c r="DD41" s="716"/>
      <c r="DE41" s="716"/>
      <c r="DF41" s="717"/>
      <c r="DG41" s="715"/>
      <c r="DH41" s="716"/>
      <c r="DI41" s="716"/>
      <c r="DJ41" s="716"/>
      <c r="DK41" s="717"/>
      <c r="DL41" s="715"/>
      <c r="DM41" s="716"/>
      <c r="DN41" s="716"/>
      <c r="DO41" s="716"/>
      <c r="DP41" s="717"/>
      <c r="DQ41" s="715"/>
      <c r="DR41" s="716"/>
      <c r="DS41" s="716"/>
      <c r="DT41" s="716"/>
      <c r="DU41" s="717"/>
      <c r="DV41" s="712"/>
      <c r="DW41" s="713"/>
      <c r="DX41" s="713"/>
      <c r="DY41" s="713"/>
      <c r="DZ41" s="718"/>
      <c r="EA41" s="48"/>
    </row>
    <row r="42" spans="1:131" ht="26.25" customHeight="1" x14ac:dyDescent="0.2">
      <c r="A42" s="52">
        <v>15</v>
      </c>
      <c r="B42" s="712"/>
      <c r="C42" s="713"/>
      <c r="D42" s="713"/>
      <c r="E42" s="713"/>
      <c r="F42" s="713"/>
      <c r="G42" s="713"/>
      <c r="H42" s="713"/>
      <c r="I42" s="713"/>
      <c r="J42" s="713"/>
      <c r="K42" s="713"/>
      <c r="L42" s="713"/>
      <c r="M42" s="713"/>
      <c r="N42" s="713"/>
      <c r="O42" s="713"/>
      <c r="P42" s="714"/>
      <c r="Q42" s="956"/>
      <c r="R42" s="957"/>
      <c r="S42" s="957"/>
      <c r="T42" s="957"/>
      <c r="U42" s="957"/>
      <c r="V42" s="957"/>
      <c r="W42" s="957"/>
      <c r="X42" s="957"/>
      <c r="Y42" s="957"/>
      <c r="Z42" s="957"/>
      <c r="AA42" s="957"/>
      <c r="AB42" s="957"/>
      <c r="AC42" s="957"/>
      <c r="AD42" s="957"/>
      <c r="AE42" s="961"/>
      <c r="AF42" s="979"/>
      <c r="AG42" s="716"/>
      <c r="AH42" s="716"/>
      <c r="AI42" s="716"/>
      <c r="AJ42" s="980"/>
      <c r="AK42" s="960"/>
      <c r="AL42" s="957"/>
      <c r="AM42" s="957"/>
      <c r="AN42" s="957"/>
      <c r="AO42" s="957"/>
      <c r="AP42" s="957"/>
      <c r="AQ42" s="957"/>
      <c r="AR42" s="957"/>
      <c r="AS42" s="957"/>
      <c r="AT42" s="957"/>
      <c r="AU42" s="957"/>
      <c r="AV42" s="957"/>
      <c r="AW42" s="957"/>
      <c r="AX42" s="957"/>
      <c r="AY42" s="957"/>
      <c r="AZ42" s="986"/>
      <c r="BA42" s="986"/>
      <c r="BB42" s="986"/>
      <c r="BC42" s="986"/>
      <c r="BD42" s="986"/>
      <c r="BE42" s="958"/>
      <c r="BF42" s="958"/>
      <c r="BG42" s="958"/>
      <c r="BH42" s="958"/>
      <c r="BI42" s="959"/>
      <c r="BJ42" s="56"/>
      <c r="BK42" s="56"/>
      <c r="BL42" s="56"/>
      <c r="BM42" s="56"/>
      <c r="BN42" s="56"/>
      <c r="BO42" s="55"/>
      <c r="BP42" s="55"/>
      <c r="BQ42" s="52">
        <v>36</v>
      </c>
      <c r="BR42" s="72"/>
      <c r="BS42" s="712"/>
      <c r="BT42" s="713"/>
      <c r="BU42" s="713"/>
      <c r="BV42" s="713"/>
      <c r="BW42" s="713"/>
      <c r="BX42" s="713"/>
      <c r="BY42" s="713"/>
      <c r="BZ42" s="713"/>
      <c r="CA42" s="713"/>
      <c r="CB42" s="713"/>
      <c r="CC42" s="713"/>
      <c r="CD42" s="713"/>
      <c r="CE42" s="713"/>
      <c r="CF42" s="713"/>
      <c r="CG42" s="714"/>
      <c r="CH42" s="715"/>
      <c r="CI42" s="716"/>
      <c r="CJ42" s="716"/>
      <c r="CK42" s="716"/>
      <c r="CL42" s="717"/>
      <c r="CM42" s="715"/>
      <c r="CN42" s="716"/>
      <c r="CO42" s="716"/>
      <c r="CP42" s="716"/>
      <c r="CQ42" s="717"/>
      <c r="CR42" s="715"/>
      <c r="CS42" s="716"/>
      <c r="CT42" s="716"/>
      <c r="CU42" s="716"/>
      <c r="CV42" s="717"/>
      <c r="CW42" s="715"/>
      <c r="CX42" s="716"/>
      <c r="CY42" s="716"/>
      <c r="CZ42" s="716"/>
      <c r="DA42" s="717"/>
      <c r="DB42" s="715"/>
      <c r="DC42" s="716"/>
      <c r="DD42" s="716"/>
      <c r="DE42" s="716"/>
      <c r="DF42" s="717"/>
      <c r="DG42" s="715"/>
      <c r="DH42" s="716"/>
      <c r="DI42" s="716"/>
      <c r="DJ42" s="716"/>
      <c r="DK42" s="717"/>
      <c r="DL42" s="715"/>
      <c r="DM42" s="716"/>
      <c r="DN42" s="716"/>
      <c r="DO42" s="716"/>
      <c r="DP42" s="717"/>
      <c r="DQ42" s="715"/>
      <c r="DR42" s="716"/>
      <c r="DS42" s="716"/>
      <c r="DT42" s="716"/>
      <c r="DU42" s="717"/>
      <c r="DV42" s="712"/>
      <c r="DW42" s="713"/>
      <c r="DX42" s="713"/>
      <c r="DY42" s="713"/>
      <c r="DZ42" s="718"/>
      <c r="EA42" s="48"/>
    </row>
    <row r="43" spans="1:131" ht="26.25" customHeight="1" x14ac:dyDescent="0.2">
      <c r="A43" s="52">
        <v>16</v>
      </c>
      <c r="B43" s="712"/>
      <c r="C43" s="713"/>
      <c r="D43" s="713"/>
      <c r="E43" s="713"/>
      <c r="F43" s="713"/>
      <c r="G43" s="713"/>
      <c r="H43" s="713"/>
      <c r="I43" s="713"/>
      <c r="J43" s="713"/>
      <c r="K43" s="713"/>
      <c r="L43" s="713"/>
      <c r="M43" s="713"/>
      <c r="N43" s="713"/>
      <c r="O43" s="713"/>
      <c r="P43" s="714"/>
      <c r="Q43" s="956"/>
      <c r="R43" s="957"/>
      <c r="S43" s="957"/>
      <c r="T43" s="957"/>
      <c r="U43" s="957"/>
      <c r="V43" s="957"/>
      <c r="W43" s="957"/>
      <c r="X43" s="957"/>
      <c r="Y43" s="957"/>
      <c r="Z43" s="957"/>
      <c r="AA43" s="957"/>
      <c r="AB43" s="957"/>
      <c r="AC43" s="957"/>
      <c r="AD43" s="957"/>
      <c r="AE43" s="961"/>
      <c r="AF43" s="979"/>
      <c r="AG43" s="716"/>
      <c r="AH43" s="716"/>
      <c r="AI43" s="716"/>
      <c r="AJ43" s="980"/>
      <c r="AK43" s="960"/>
      <c r="AL43" s="957"/>
      <c r="AM43" s="957"/>
      <c r="AN43" s="957"/>
      <c r="AO43" s="957"/>
      <c r="AP43" s="957"/>
      <c r="AQ43" s="957"/>
      <c r="AR43" s="957"/>
      <c r="AS43" s="957"/>
      <c r="AT43" s="957"/>
      <c r="AU43" s="957"/>
      <c r="AV43" s="957"/>
      <c r="AW43" s="957"/>
      <c r="AX43" s="957"/>
      <c r="AY43" s="957"/>
      <c r="AZ43" s="986"/>
      <c r="BA43" s="986"/>
      <c r="BB43" s="986"/>
      <c r="BC43" s="986"/>
      <c r="BD43" s="986"/>
      <c r="BE43" s="958"/>
      <c r="BF43" s="958"/>
      <c r="BG43" s="958"/>
      <c r="BH43" s="958"/>
      <c r="BI43" s="959"/>
      <c r="BJ43" s="56"/>
      <c r="BK43" s="56"/>
      <c r="BL43" s="56"/>
      <c r="BM43" s="56"/>
      <c r="BN43" s="56"/>
      <c r="BO43" s="55"/>
      <c r="BP43" s="55"/>
      <c r="BQ43" s="52">
        <v>37</v>
      </c>
      <c r="BR43" s="72"/>
      <c r="BS43" s="712"/>
      <c r="BT43" s="713"/>
      <c r="BU43" s="713"/>
      <c r="BV43" s="713"/>
      <c r="BW43" s="713"/>
      <c r="BX43" s="713"/>
      <c r="BY43" s="713"/>
      <c r="BZ43" s="713"/>
      <c r="CA43" s="713"/>
      <c r="CB43" s="713"/>
      <c r="CC43" s="713"/>
      <c r="CD43" s="713"/>
      <c r="CE43" s="713"/>
      <c r="CF43" s="713"/>
      <c r="CG43" s="714"/>
      <c r="CH43" s="715"/>
      <c r="CI43" s="716"/>
      <c r="CJ43" s="716"/>
      <c r="CK43" s="716"/>
      <c r="CL43" s="717"/>
      <c r="CM43" s="715"/>
      <c r="CN43" s="716"/>
      <c r="CO43" s="716"/>
      <c r="CP43" s="716"/>
      <c r="CQ43" s="717"/>
      <c r="CR43" s="715"/>
      <c r="CS43" s="716"/>
      <c r="CT43" s="716"/>
      <c r="CU43" s="716"/>
      <c r="CV43" s="717"/>
      <c r="CW43" s="715"/>
      <c r="CX43" s="716"/>
      <c r="CY43" s="716"/>
      <c r="CZ43" s="716"/>
      <c r="DA43" s="717"/>
      <c r="DB43" s="715"/>
      <c r="DC43" s="716"/>
      <c r="DD43" s="716"/>
      <c r="DE43" s="716"/>
      <c r="DF43" s="717"/>
      <c r="DG43" s="715"/>
      <c r="DH43" s="716"/>
      <c r="DI43" s="716"/>
      <c r="DJ43" s="716"/>
      <c r="DK43" s="717"/>
      <c r="DL43" s="715"/>
      <c r="DM43" s="716"/>
      <c r="DN43" s="716"/>
      <c r="DO43" s="716"/>
      <c r="DP43" s="717"/>
      <c r="DQ43" s="715"/>
      <c r="DR43" s="716"/>
      <c r="DS43" s="716"/>
      <c r="DT43" s="716"/>
      <c r="DU43" s="717"/>
      <c r="DV43" s="712"/>
      <c r="DW43" s="713"/>
      <c r="DX43" s="713"/>
      <c r="DY43" s="713"/>
      <c r="DZ43" s="718"/>
      <c r="EA43" s="48"/>
    </row>
    <row r="44" spans="1:131" ht="26.25" customHeight="1" x14ac:dyDescent="0.2">
      <c r="A44" s="52">
        <v>17</v>
      </c>
      <c r="B44" s="712"/>
      <c r="C44" s="713"/>
      <c r="D44" s="713"/>
      <c r="E44" s="713"/>
      <c r="F44" s="713"/>
      <c r="G44" s="713"/>
      <c r="H44" s="713"/>
      <c r="I44" s="713"/>
      <c r="J44" s="713"/>
      <c r="K44" s="713"/>
      <c r="L44" s="713"/>
      <c r="M44" s="713"/>
      <c r="N44" s="713"/>
      <c r="O44" s="713"/>
      <c r="P44" s="714"/>
      <c r="Q44" s="956"/>
      <c r="R44" s="957"/>
      <c r="S44" s="957"/>
      <c r="T44" s="957"/>
      <c r="U44" s="957"/>
      <c r="V44" s="957"/>
      <c r="W44" s="957"/>
      <c r="X44" s="957"/>
      <c r="Y44" s="957"/>
      <c r="Z44" s="957"/>
      <c r="AA44" s="957"/>
      <c r="AB44" s="957"/>
      <c r="AC44" s="957"/>
      <c r="AD44" s="957"/>
      <c r="AE44" s="961"/>
      <c r="AF44" s="979"/>
      <c r="AG44" s="716"/>
      <c r="AH44" s="716"/>
      <c r="AI44" s="716"/>
      <c r="AJ44" s="980"/>
      <c r="AK44" s="960"/>
      <c r="AL44" s="957"/>
      <c r="AM44" s="957"/>
      <c r="AN44" s="957"/>
      <c r="AO44" s="957"/>
      <c r="AP44" s="957"/>
      <c r="AQ44" s="957"/>
      <c r="AR44" s="957"/>
      <c r="AS44" s="957"/>
      <c r="AT44" s="957"/>
      <c r="AU44" s="957"/>
      <c r="AV44" s="957"/>
      <c r="AW44" s="957"/>
      <c r="AX44" s="957"/>
      <c r="AY44" s="957"/>
      <c r="AZ44" s="986"/>
      <c r="BA44" s="986"/>
      <c r="BB44" s="986"/>
      <c r="BC44" s="986"/>
      <c r="BD44" s="986"/>
      <c r="BE44" s="958"/>
      <c r="BF44" s="958"/>
      <c r="BG44" s="958"/>
      <c r="BH44" s="958"/>
      <c r="BI44" s="959"/>
      <c r="BJ44" s="56"/>
      <c r="BK44" s="56"/>
      <c r="BL44" s="56"/>
      <c r="BM44" s="56"/>
      <c r="BN44" s="56"/>
      <c r="BO44" s="55"/>
      <c r="BP44" s="55"/>
      <c r="BQ44" s="52">
        <v>38</v>
      </c>
      <c r="BR44" s="72"/>
      <c r="BS44" s="712"/>
      <c r="BT44" s="713"/>
      <c r="BU44" s="713"/>
      <c r="BV44" s="713"/>
      <c r="BW44" s="713"/>
      <c r="BX44" s="713"/>
      <c r="BY44" s="713"/>
      <c r="BZ44" s="713"/>
      <c r="CA44" s="713"/>
      <c r="CB44" s="713"/>
      <c r="CC44" s="713"/>
      <c r="CD44" s="713"/>
      <c r="CE44" s="713"/>
      <c r="CF44" s="713"/>
      <c r="CG44" s="714"/>
      <c r="CH44" s="715"/>
      <c r="CI44" s="716"/>
      <c r="CJ44" s="716"/>
      <c r="CK44" s="716"/>
      <c r="CL44" s="717"/>
      <c r="CM44" s="715"/>
      <c r="CN44" s="716"/>
      <c r="CO44" s="716"/>
      <c r="CP44" s="716"/>
      <c r="CQ44" s="717"/>
      <c r="CR44" s="715"/>
      <c r="CS44" s="716"/>
      <c r="CT44" s="716"/>
      <c r="CU44" s="716"/>
      <c r="CV44" s="717"/>
      <c r="CW44" s="715"/>
      <c r="CX44" s="716"/>
      <c r="CY44" s="716"/>
      <c r="CZ44" s="716"/>
      <c r="DA44" s="717"/>
      <c r="DB44" s="715"/>
      <c r="DC44" s="716"/>
      <c r="DD44" s="716"/>
      <c r="DE44" s="716"/>
      <c r="DF44" s="717"/>
      <c r="DG44" s="715"/>
      <c r="DH44" s="716"/>
      <c r="DI44" s="716"/>
      <c r="DJ44" s="716"/>
      <c r="DK44" s="717"/>
      <c r="DL44" s="715"/>
      <c r="DM44" s="716"/>
      <c r="DN44" s="716"/>
      <c r="DO44" s="716"/>
      <c r="DP44" s="717"/>
      <c r="DQ44" s="715"/>
      <c r="DR44" s="716"/>
      <c r="DS44" s="716"/>
      <c r="DT44" s="716"/>
      <c r="DU44" s="717"/>
      <c r="DV44" s="712"/>
      <c r="DW44" s="713"/>
      <c r="DX44" s="713"/>
      <c r="DY44" s="713"/>
      <c r="DZ44" s="718"/>
      <c r="EA44" s="48"/>
    </row>
    <row r="45" spans="1:131" ht="26.25" customHeight="1" x14ac:dyDescent="0.2">
      <c r="A45" s="52">
        <v>18</v>
      </c>
      <c r="B45" s="712"/>
      <c r="C45" s="713"/>
      <c r="D45" s="713"/>
      <c r="E45" s="713"/>
      <c r="F45" s="713"/>
      <c r="G45" s="713"/>
      <c r="H45" s="713"/>
      <c r="I45" s="713"/>
      <c r="J45" s="713"/>
      <c r="K45" s="713"/>
      <c r="L45" s="713"/>
      <c r="M45" s="713"/>
      <c r="N45" s="713"/>
      <c r="O45" s="713"/>
      <c r="P45" s="714"/>
      <c r="Q45" s="956"/>
      <c r="R45" s="957"/>
      <c r="S45" s="957"/>
      <c r="T45" s="957"/>
      <c r="U45" s="957"/>
      <c r="V45" s="957"/>
      <c r="W45" s="957"/>
      <c r="X45" s="957"/>
      <c r="Y45" s="957"/>
      <c r="Z45" s="957"/>
      <c r="AA45" s="957"/>
      <c r="AB45" s="957"/>
      <c r="AC45" s="957"/>
      <c r="AD45" s="957"/>
      <c r="AE45" s="961"/>
      <c r="AF45" s="979"/>
      <c r="AG45" s="716"/>
      <c r="AH45" s="716"/>
      <c r="AI45" s="716"/>
      <c r="AJ45" s="980"/>
      <c r="AK45" s="960"/>
      <c r="AL45" s="957"/>
      <c r="AM45" s="957"/>
      <c r="AN45" s="957"/>
      <c r="AO45" s="957"/>
      <c r="AP45" s="957"/>
      <c r="AQ45" s="957"/>
      <c r="AR45" s="957"/>
      <c r="AS45" s="957"/>
      <c r="AT45" s="957"/>
      <c r="AU45" s="957"/>
      <c r="AV45" s="957"/>
      <c r="AW45" s="957"/>
      <c r="AX45" s="957"/>
      <c r="AY45" s="957"/>
      <c r="AZ45" s="986"/>
      <c r="BA45" s="986"/>
      <c r="BB45" s="986"/>
      <c r="BC45" s="986"/>
      <c r="BD45" s="986"/>
      <c r="BE45" s="958"/>
      <c r="BF45" s="958"/>
      <c r="BG45" s="958"/>
      <c r="BH45" s="958"/>
      <c r="BI45" s="959"/>
      <c r="BJ45" s="56"/>
      <c r="BK45" s="56"/>
      <c r="BL45" s="56"/>
      <c r="BM45" s="56"/>
      <c r="BN45" s="56"/>
      <c r="BO45" s="55"/>
      <c r="BP45" s="55"/>
      <c r="BQ45" s="52">
        <v>39</v>
      </c>
      <c r="BR45" s="72"/>
      <c r="BS45" s="712"/>
      <c r="BT45" s="713"/>
      <c r="BU45" s="713"/>
      <c r="BV45" s="713"/>
      <c r="BW45" s="713"/>
      <c r="BX45" s="713"/>
      <c r="BY45" s="713"/>
      <c r="BZ45" s="713"/>
      <c r="CA45" s="713"/>
      <c r="CB45" s="713"/>
      <c r="CC45" s="713"/>
      <c r="CD45" s="713"/>
      <c r="CE45" s="713"/>
      <c r="CF45" s="713"/>
      <c r="CG45" s="714"/>
      <c r="CH45" s="715"/>
      <c r="CI45" s="716"/>
      <c r="CJ45" s="716"/>
      <c r="CK45" s="716"/>
      <c r="CL45" s="717"/>
      <c r="CM45" s="715"/>
      <c r="CN45" s="716"/>
      <c r="CO45" s="716"/>
      <c r="CP45" s="716"/>
      <c r="CQ45" s="717"/>
      <c r="CR45" s="715"/>
      <c r="CS45" s="716"/>
      <c r="CT45" s="716"/>
      <c r="CU45" s="716"/>
      <c r="CV45" s="717"/>
      <c r="CW45" s="715"/>
      <c r="CX45" s="716"/>
      <c r="CY45" s="716"/>
      <c r="CZ45" s="716"/>
      <c r="DA45" s="717"/>
      <c r="DB45" s="715"/>
      <c r="DC45" s="716"/>
      <c r="DD45" s="716"/>
      <c r="DE45" s="716"/>
      <c r="DF45" s="717"/>
      <c r="DG45" s="715"/>
      <c r="DH45" s="716"/>
      <c r="DI45" s="716"/>
      <c r="DJ45" s="716"/>
      <c r="DK45" s="717"/>
      <c r="DL45" s="715"/>
      <c r="DM45" s="716"/>
      <c r="DN45" s="716"/>
      <c r="DO45" s="716"/>
      <c r="DP45" s="717"/>
      <c r="DQ45" s="715"/>
      <c r="DR45" s="716"/>
      <c r="DS45" s="716"/>
      <c r="DT45" s="716"/>
      <c r="DU45" s="717"/>
      <c r="DV45" s="712"/>
      <c r="DW45" s="713"/>
      <c r="DX45" s="713"/>
      <c r="DY45" s="713"/>
      <c r="DZ45" s="718"/>
      <c r="EA45" s="48"/>
    </row>
    <row r="46" spans="1:131" ht="26.25" customHeight="1" x14ac:dyDescent="0.2">
      <c r="A46" s="52">
        <v>19</v>
      </c>
      <c r="B46" s="712"/>
      <c r="C46" s="713"/>
      <c r="D46" s="713"/>
      <c r="E46" s="713"/>
      <c r="F46" s="713"/>
      <c r="G46" s="713"/>
      <c r="H46" s="713"/>
      <c r="I46" s="713"/>
      <c r="J46" s="713"/>
      <c r="K46" s="713"/>
      <c r="L46" s="713"/>
      <c r="M46" s="713"/>
      <c r="N46" s="713"/>
      <c r="O46" s="713"/>
      <c r="P46" s="714"/>
      <c r="Q46" s="956"/>
      <c r="R46" s="957"/>
      <c r="S46" s="957"/>
      <c r="T46" s="957"/>
      <c r="U46" s="957"/>
      <c r="V46" s="957"/>
      <c r="W46" s="957"/>
      <c r="X46" s="957"/>
      <c r="Y46" s="957"/>
      <c r="Z46" s="957"/>
      <c r="AA46" s="957"/>
      <c r="AB46" s="957"/>
      <c r="AC46" s="957"/>
      <c r="AD46" s="957"/>
      <c r="AE46" s="961"/>
      <c r="AF46" s="979"/>
      <c r="AG46" s="716"/>
      <c r="AH46" s="716"/>
      <c r="AI46" s="716"/>
      <c r="AJ46" s="980"/>
      <c r="AK46" s="960"/>
      <c r="AL46" s="957"/>
      <c r="AM46" s="957"/>
      <c r="AN46" s="957"/>
      <c r="AO46" s="957"/>
      <c r="AP46" s="957"/>
      <c r="AQ46" s="957"/>
      <c r="AR46" s="957"/>
      <c r="AS46" s="957"/>
      <c r="AT46" s="957"/>
      <c r="AU46" s="957"/>
      <c r="AV46" s="957"/>
      <c r="AW46" s="957"/>
      <c r="AX46" s="957"/>
      <c r="AY46" s="957"/>
      <c r="AZ46" s="986"/>
      <c r="BA46" s="986"/>
      <c r="BB46" s="986"/>
      <c r="BC46" s="986"/>
      <c r="BD46" s="986"/>
      <c r="BE46" s="958"/>
      <c r="BF46" s="958"/>
      <c r="BG46" s="958"/>
      <c r="BH46" s="958"/>
      <c r="BI46" s="959"/>
      <c r="BJ46" s="56"/>
      <c r="BK46" s="56"/>
      <c r="BL46" s="56"/>
      <c r="BM46" s="56"/>
      <c r="BN46" s="56"/>
      <c r="BO46" s="55"/>
      <c r="BP46" s="55"/>
      <c r="BQ46" s="52">
        <v>40</v>
      </c>
      <c r="BR46" s="72"/>
      <c r="BS46" s="712"/>
      <c r="BT46" s="713"/>
      <c r="BU46" s="713"/>
      <c r="BV46" s="713"/>
      <c r="BW46" s="713"/>
      <c r="BX46" s="713"/>
      <c r="BY46" s="713"/>
      <c r="BZ46" s="713"/>
      <c r="CA46" s="713"/>
      <c r="CB46" s="713"/>
      <c r="CC46" s="713"/>
      <c r="CD46" s="713"/>
      <c r="CE46" s="713"/>
      <c r="CF46" s="713"/>
      <c r="CG46" s="714"/>
      <c r="CH46" s="715"/>
      <c r="CI46" s="716"/>
      <c r="CJ46" s="716"/>
      <c r="CK46" s="716"/>
      <c r="CL46" s="717"/>
      <c r="CM46" s="715"/>
      <c r="CN46" s="716"/>
      <c r="CO46" s="716"/>
      <c r="CP46" s="716"/>
      <c r="CQ46" s="717"/>
      <c r="CR46" s="715"/>
      <c r="CS46" s="716"/>
      <c r="CT46" s="716"/>
      <c r="CU46" s="716"/>
      <c r="CV46" s="717"/>
      <c r="CW46" s="715"/>
      <c r="CX46" s="716"/>
      <c r="CY46" s="716"/>
      <c r="CZ46" s="716"/>
      <c r="DA46" s="717"/>
      <c r="DB46" s="715"/>
      <c r="DC46" s="716"/>
      <c r="DD46" s="716"/>
      <c r="DE46" s="716"/>
      <c r="DF46" s="717"/>
      <c r="DG46" s="715"/>
      <c r="DH46" s="716"/>
      <c r="DI46" s="716"/>
      <c r="DJ46" s="716"/>
      <c r="DK46" s="717"/>
      <c r="DL46" s="715"/>
      <c r="DM46" s="716"/>
      <c r="DN46" s="716"/>
      <c r="DO46" s="716"/>
      <c r="DP46" s="717"/>
      <c r="DQ46" s="715"/>
      <c r="DR46" s="716"/>
      <c r="DS46" s="716"/>
      <c r="DT46" s="716"/>
      <c r="DU46" s="717"/>
      <c r="DV46" s="712"/>
      <c r="DW46" s="713"/>
      <c r="DX46" s="713"/>
      <c r="DY46" s="713"/>
      <c r="DZ46" s="718"/>
      <c r="EA46" s="48"/>
    </row>
    <row r="47" spans="1:131" ht="26.25" customHeight="1" x14ac:dyDescent="0.2">
      <c r="A47" s="52">
        <v>20</v>
      </c>
      <c r="B47" s="712"/>
      <c r="C47" s="713"/>
      <c r="D47" s="713"/>
      <c r="E47" s="713"/>
      <c r="F47" s="713"/>
      <c r="G47" s="713"/>
      <c r="H47" s="713"/>
      <c r="I47" s="713"/>
      <c r="J47" s="713"/>
      <c r="K47" s="713"/>
      <c r="L47" s="713"/>
      <c r="M47" s="713"/>
      <c r="N47" s="713"/>
      <c r="O47" s="713"/>
      <c r="P47" s="714"/>
      <c r="Q47" s="956"/>
      <c r="R47" s="957"/>
      <c r="S47" s="957"/>
      <c r="T47" s="957"/>
      <c r="U47" s="957"/>
      <c r="V47" s="957"/>
      <c r="W47" s="957"/>
      <c r="X47" s="957"/>
      <c r="Y47" s="957"/>
      <c r="Z47" s="957"/>
      <c r="AA47" s="957"/>
      <c r="AB47" s="957"/>
      <c r="AC47" s="957"/>
      <c r="AD47" s="957"/>
      <c r="AE47" s="961"/>
      <c r="AF47" s="979"/>
      <c r="AG47" s="716"/>
      <c r="AH47" s="716"/>
      <c r="AI47" s="716"/>
      <c r="AJ47" s="980"/>
      <c r="AK47" s="960"/>
      <c r="AL47" s="957"/>
      <c r="AM47" s="957"/>
      <c r="AN47" s="957"/>
      <c r="AO47" s="957"/>
      <c r="AP47" s="957"/>
      <c r="AQ47" s="957"/>
      <c r="AR47" s="957"/>
      <c r="AS47" s="957"/>
      <c r="AT47" s="957"/>
      <c r="AU47" s="957"/>
      <c r="AV47" s="957"/>
      <c r="AW47" s="957"/>
      <c r="AX47" s="957"/>
      <c r="AY47" s="957"/>
      <c r="AZ47" s="986"/>
      <c r="BA47" s="986"/>
      <c r="BB47" s="986"/>
      <c r="BC47" s="986"/>
      <c r="BD47" s="986"/>
      <c r="BE47" s="958"/>
      <c r="BF47" s="958"/>
      <c r="BG47" s="958"/>
      <c r="BH47" s="958"/>
      <c r="BI47" s="959"/>
      <c r="BJ47" s="56"/>
      <c r="BK47" s="56"/>
      <c r="BL47" s="56"/>
      <c r="BM47" s="56"/>
      <c r="BN47" s="56"/>
      <c r="BO47" s="55"/>
      <c r="BP47" s="55"/>
      <c r="BQ47" s="52">
        <v>41</v>
      </c>
      <c r="BR47" s="72"/>
      <c r="BS47" s="712"/>
      <c r="BT47" s="713"/>
      <c r="BU47" s="713"/>
      <c r="BV47" s="713"/>
      <c r="BW47" s="713"/>
      <c r="BX47" s="713"/>
      <c r="BY47" s="713"/>
      <c r="BZ47" s="713"/>
      <c r="CA47" s="713"/>
      <c r="CB47" s="713"/>
      <c r="CC47" s="713"/>
      <c r="CD47" s="713"/>
      <c r="CE47" s="713"/>
      <c r="CF47" s="713"/>
      <c r="CG47" s="714"/>
      <c r="CH47" s="715"/>
      <c r="CI47" s="716"/>
      <c r="CJ47" s="716"/>
      <c r="CK47" s="716"/>
      <c r="CL47" s="717"/>
      <c r="CM47" s="715"/>
      <c r="CN47" s="716"/>
      <c r="CO47" s="716"/>
      <c r="CP47" s="716"/>
      <c r="CQ47" s="717"/>
      <c r="CR47" s="715"/>
      <c r="CS47" s="716"/>
      <c r="CT47" s="716"/>
      <c r="CU47" s="716"/>
      <c r="CV47" s="717"/>
      <c r="CW47" s="715"/>
      <c r="CX47" s="716"/>
      <c r="CY47" s="716"/>
      <c r="CZ47" s="716"/>
      <c r="DA47" s="717"/>
      <c r="DB47" s="715"/>
      <c r="DC47" s="716"/>
      <c r="DD47" s="716"/>
      <c r="DE47" s="716"/>
      <c r="DF47" s="717"/>
      <c r="DG47" s="715"/>
      <c r="DH47" s="716"/>
      <c r="DI47" s="716"/>
      <c r="DJ47" s="716"/>
      <c r="DK47" s="717"/>
      <c r="DL47" s="715"/>
      <c r="DM47" s="716"/>
      <c r="DN47" s="716"/>
      <c r="DO47" s="716"/>
      <c r="DP47" s="717"/>
      <c r="DQ47" s="715"/>
      <c r="DR47" s="716"/>
      <c r="DS47" s="716"/>
      <c r="DT47" s="716"/>
      <c r="DU47" s="717"/>
      <c r="DV47" s="712"/>
      <c r="DW47" s="713"/>
      <c r="DX47" s="713"/>
      <c r="DY47" s="713"/>
      <c r="DZ47" s="718"/>
      <c r="EA47" s="48"/>
    </row>
    <row r="48" spans="1:131" ht="26.25" customHeight="1" x14ac:dyDescent="0.2">
      <c r="A48" s="52">
        <v>21</v>
      </c>
      <c r="B48" s="712"/>
      <c r="C48" s="713"/>
      <c r="D48" s="713"/>
      <c r="E48" s="713"/>
      <c r="F48" s="713"/>
      <c r="G48" s="713"/>
      <c r="H48" s="713"/>
      <c r="I48" s="713"/>
      <c r="J48" s="713"/>
      <c r="K48" s="713"/>
      <c r="L48" s="713"/>
      <c r="M48" s="713"/>
      <c r="N48" s="713"/>
      <c r="O48" s="713"/>
      <c r="P48" s="714"/>
      <c r="Q48" s="956"/>
      <c r="R48" s="957"/>
      <c r="S48" s="957"/>
      <c r="T48" s="957"/>
      <c r="U48" s="957"/>
      <c r="V48" s="957"/>
      <c r="W48" s="957"/>
      <c r="X48" s="957"/>
      <c r="Y48" s="957"/>
      <c r="Z48" s="957"/>
      <c r="AA48" s="957"/>
      <c r="AB48" s="957"/>
      <c r="AC48" s="957"/>
      <c r="AD48" s="957"/>
      <c r="AE48" s="961"/>
      <c r="AF48" s="979"/>
      <c r="AG48" s="716"/>
      <c r="AH48" s="716"/>
      <c r="AI48" s="716"/>
      <c r="AJ48" s="980"/>
      <c r="AK48" s="960"/>
      <c r="AL48" s="957"/>
      <c r="AM48" s="957"/>
      <c r="AN48" s="957"/>
      <c r="AO48" s="957"/>
      <c r="AP48" s="957"/>
      <c r="AQ48" s="957"/>
      <c r="AR48" s="957"/>
      <c r="AS48" s="957"/>
      <c r="AT48" s="957"/>
      <c r="AU48" s="957"/>
      <c r="AV48" s="957"/>
      <c r="AW48" s="957"/>
      <c r="AX48" s="957"/>
      <c r="AY48" s="957"/>
      <c r="AZ48" s="986"/>
      <c r="BA48" s="986"/>
      <c r="BB48" s="986"/>
      <c r="BC48" s="986"/>
      <c r="BD48" s="986"/>
      <c r="BE48" s="958"/>
      <c r="BF48" s="958"/>
      <c r="BG48" s="958"/>
      <c r="BH48" s="958"/>
      <c r="BI48" s="959"/>
      <c r="BJ48" s="56"/>
      <c r="BK48" s="56"/>
      <c r="BL48" s="56"/>
      <c r="BM48" s="56"/>
      <c r="BN48" s="56"/>
      <c r="BO48" s="55"/>
      <c r="BP48" s="55"/>
      <c r="BQ48" s="52">
        <v>42</v>
      </c>
      <c r="BR48" s="72"/>
      <c r="BS48" s="712"/>
      <c r="BT48" s="713"/>
      <c r="BU48" s="713"/>
      <c r="BV48" s="713"/>
      <c r="BW48" s="713"/>
      <c r="BX48" s="713"/>
      <c r="BY48" s="713"/>
      <c r="BZ48" s="713"/>
      <c r="CA48" s="713"/>
      <c r="CB48" s="713"/>
      <c r="CC48" s="713"/>
      <c r="CD48" s="713"/>
      <c r="CE48" s="713"/>
      <c r="CF48" s="713"/>
      <c r="CG48" s="714"/>
      <c r="CH48" s="715"/>
      <c r="CI48" s="716"/>
      <c r="CJ48" s="716"/>
      <c r="CK48" s="716"/>
      <c r="CL48" s="717"/>
      <c r="CM48" s="715"/>
      <c r="CN48" s="716"/>
      <c r="CO48" s="716"/>
      <c r="CP48" s="716"/>
      <c r="CQ48" s="717"/>
      <c r="CR48" s="715"/>
      <c r="CS48" s="716"/>
      <c r="CT48" s="716"/>
      <c r="CU48" s="716"/>
      <c r="CV48" s="717"/>
      <c r="CW48" s="715"/>
      <c r="CX48" s="716"/>
      <c r="CY48" s="716"/>
      <c r="CZ48" s="716"/>
      <c r="DA48" s="717"/>
      <c r="DB48" s="715"/>
      <c r="DC48" s="716"/>
      <c r="DD48" s="716"/>
      <c r="DE48" s="716"/>
      <c r="DF48" s="717"/>
      <c r="DG48" s="715"/>
      <c r="DH48" s="716"/>
      <c r="DI48" s="716"/>
      <c r="DJ48" s="716"/>
      <c r="DK48" s="717"/>
      <c r="DL48" s="715"/>
      <c r="DM48" s="716"/>
      <c r="DN48" s="716"/>
      <c r="DO48" s="716"/>
      <c r="DP48" s="717"/>
      <c r="DQ48" s="715"/>
      <c r="DR48" s="716"/>
      <c r="DS48" s="716"/>
      <c r="DT48" s="716"/>
      <c r="DU48" s="717"/>
      <c r="DV48" s="712"/>
      <c r="DW48" s="713"/>
      <c r="DX48" s="713"/>
      <c r="DY48" s="713"/>
      <c r="DZ48" s="718"/>
      <c r="EA48" s="48"/>
    </row>
    <row r="49" spans="1:131" ht="26.25" customHeight="1" x14ac:dyDescent="0.2">
      <c r="A49" s="52">
        <v>22</v>
      </c>
      <c r="B49" s="712"/>
      <c r="C49" s="713"/>
      <c r="D49" s="713"/>
      <c r="E49" s="713"/>
      <c r="F49" s="713"/>
      <c r="G49" s="713"/>
      <c r="H49" s="713"/>
      <c r="I49" s="713"/>
      <c r="J49" s="713"/>
      <c r="K49" s="713"/>
      <c r="L49" s="713"/>
      <c r="M49" s="713"/>
      <c r="N49" s="713"/>
      <c r="O49" s="713"/>
      <c r="P49" s="714"/>
      <c r="Q49" s="956"/>
      <c r="R49" s="957"/>
      <c r="S49" s="957"/>
      <c r="T49" s="957"/>
      <c r="U49" s="957"/>
      <c r="V49" s="957"/>
      <c r="W49" s="957"/>
      <c r="X49" s="957"/>
      <c r="Y49" s="957"/>
      <c r="Z49" s="957"/>
      <c r="AA49" s="957"/>
      <c r="AB49" s="957"/>
      <c r="AC49" s="957"/>
      <c r="AD49" s="957"/>
      <c r="AE49" s="961"/>
      <c r="AF49" s="979"/>
      <c r="AG49" s="716"/>
      <c r="AH49" s="716"/>
      <c r="AI49" s="716"/>
      <c r="AJ49" s="980"/>
      <c r="AK49" s="960"/>
      <c r="AL49" s="957"/>
      <c r="AM49" s="957"/>
      <c r="AN49" s="957"/>
      <c r="AO49" s="957"/>
      <c r="AP49" s="957"/>
      <c r="AQ49" s="957"/>
      <c r="AR49" s="957"/>
      <c r="AS49" s="957"/>
      <c r="AT49" s="957"/>
      <c r="AU49" s="957"/>
      <c r="AV49" s="957"/>
      <c r="AW49" s="957"/>
      <c r="AX49" s="957"/>
      <c r="AY49" s="957"/>
      <c r="AZ49" s="986"/>
      <c r="BA49" s="986"/>
      <c r="BB49" s="986"/>
      <c r="BC49" s="986"/>
      <c r="BD49" s="986"/>
      <c r="BE49" s="958"/>
      <c r="BF49" s="958"/>
      <c r="BG49" s="958"/>
      <c r="BH49" s="958"/>
      <c r="BI49" s="959"/>
      <c r="BJ49" s="56"/>
      <c r="BK49" s="56"/>
      <c r="BL49" s="56"/>
      <c r="BM49" s="56"/>
      <c r="BN49" s="56"/>
      <c r="BO49" s="55"/>
      <c r="BP49" s="55"/>
      <c r="BQ49" s="52">
        <v>43</v>
      </c>
      <c r="BR49" s="72"/>
      <c r="BS49" s="712"/>
      <c r="BT49" s="713"/>
      <c r="BU49" s="713"/>
      <c r="BV49" s="713"/>
      <c r="BW49" s="713"/>
      <c r="BX49" s="713"/>
      <c r="BY49" s="713"/>
      <c r="BZ49" s="713"/>
      <c r="CA49" s="713"/>
      <c r="CB49" s="713"/>
      <c r="CC49" s="713"/>
      <c r="CD49" s="713"/>
      <c r="CE49" s="713"/>
      <c r="CF49" s="713"/>
      <c r="CG49" s="714"/>
      <c r="CH49" s="715"/>
      <c r="CI49" s="716"/>
      <c r="CJ49" s="716"/>
      <c r="CK49" s="716"/>
      <c r="CL49" s="717"/>
      <c r="CM49" s="715"/>
      <c r="CN49" s="716"/>
      <c r="CO49" s="716"/>
      <c r="CP49" s="716"/>
      <c r="CQ49" s="717"/>
      <c r="CR49" s="715"/>
      <c r="CS49" s="716"/>
      <c r="CT49" s="716"/>
      <c r="CU49" s="716"/>
      <c r="CV49" s="717"/>
      <c r="CW49" s="715"/>
      <c r="CX49" s="716"/>
      <c r="CY49" s="716"/>
      <c r="CZ49" s="716"/>
      <c r="DA49" s="717"/>
      <c r="DB49" s="715"/>
      <c r="DC49" s="716"/>
      <c r="DD49" s="716"/>
      <c r="DE49" s="716"/>
      <c r="DF49" s="717"/>
      <c r="DG49" s="715"/>
      <c r="DH49" s="716"/>
      <c r="DI49" s="716"/>
      <c r="DJ49" s="716"/>
      <c r="DK49" s="717"/>
      <c r="DL49" s="715"/>
      <c r="DM49" s="716"/>
      <c r="DN49" s="716"/>
      <c r="DO49" s="716"/>
      <c r="DP49" s="717"/>
      <c r="DQ49" s="715"/>
      <c r="DR49" s="716"/>
      <c r="DS49" s="716"/>
      <c r="DT49" s="716"/>
      <c r="DU49" s="717"/>
      <c r="DV49" s="712"/>
      <c r="DW49" s="713"/>
      <c r="DX49" s="713"/>
      <c r="DY49" s="713"/>
      <c r="DZ49" s="718"/>
      <c r="EA49" s="48"/>
    </row>
    <row r="50" spans="1:131" ht="26.25" customHeight="1" x14ac:dyDescent="0.2">
      <c r="A50" s="52">
        <v>23</v>
      </c>
      <c r="B50" s="712"/>
      <c r="C50" s="713"/>
      <c r="D50" s="713"/>
      <c r="E50" s="713"/>
      <c r="F50" s="713"/>
      <c r="G50" s="713"/>
      <c r="H50" s="713"/>
      <c r="I50" s="713"/>
      <c r="J50" s="713"/>
      <c r="K50" s="713"/>
      <c r="L50" s="713"/>
      <c r="M50" s="713"/>
      <c r="N50" s="713"/>
      <c r="O50" s="713"/>
      <c r="P50" s="714"/>
      <c r="Q50" s="976"/>
      <c r="R50" s="977"/>
      <c r="S50" s="977"/>
      <c r="T50" s="977"/>
      <c r="U50" s="977"/>
      <c r="V50" s="977"/>
      <c r="W50" s="977"/>
      <c r="X50" s="977"/>
      <c r="Y50" s="977"/>
      <c r="Z50" s="977"/>
      <c r="AA50" s="977"/>
      <c r="AB50" s="977"/>
      <c r="AC50" s="977"/>
      <c r="AD50" s="977"/>
      <c r="AE50" s="978"/>
      <c r="AF50" s="979"/>
      <c r="AG50" s="716"/>
      <c r="AH50" s="716"/>
      <c r="AI50" s="716"/>
      <c r="AJ50" s="980"/>
      <c r="AK50" s="981"/>
      <c r="AL50" s="977"/>
      <c r="AM50" s="977"/>
      <c r="AN50" s="977"/>
      <c r="AO50" s="977"/>
      <c r="AP50" s="977"/>
      <c r="AQ50" s="977"/>
      <c r="AR50" s="977"/>
      <c r="AS50" s="977"/>
      <c r="AT50" s="977"/>
      <c r="AU50" s="977"/>
      <c r="AV50" s="977"/>
      <c r="AW50" s="977"/>
      <c r="AX50" s="977"/>
      <c r="AY50" s="977"/>
      <c r="AZ50" s="982"/>
      <c r="BA50" s="982"/>
      <c r="BB50" s="982"/>
      <c r="BC50" s="982"/>
      <c r="BD50" s="982"/>
      <c r="BE50" s="958"/>
      <c r="BF50" s="958"/>
      <c r="BG50" s="958"/>
      <c r="BH50" s="958"/>
      <c r="BI50" s="959"/>
      <c r="BJ50" s="56"/>
      <c r="BK50" s="56"/>
      <c r="BL50" s="56"/>
      <c r="BM50" s="56"/>
      <c r="BN50" s="56"/>
      <c r="BO50" s="55"/>
      <c r="BP50" s="55"/>
      <c r="BQ50" s="52">
        <v>44</v>
      </c>
      <c r="BR50" s="72"/>
      <c r="BS50" s="712"/>
      <c r="BT50" s="713"/>
      <c r="BU50" s="713"/>
      <c r="BV50" s="713"/>
      <c r="BW50" s="713"/>
      <c r="BX50" s="713"/>
      <c r="BY50" s="713"/>
      <c r="BZ50" s="713"/>
      <c r="CA50" s="713"/>
      <c r="CB50" s="713"/>
      <c r="CC50" s="713"/>
      <c r="CD50" s="713"/>
      <c r="CE50" s="713"/>
      <c r="CF50" s="713"/>
      <c r="CG50" s="714"/>
      <c r="CH50" s="715"/>
      <c r="CI50" s="716"/>
      <c r="CJ50" s="716"/>
      <c r="CK50" s="716"/>
      <c r="CL50" s="717"/>
      <c r="CM50" s="715"/>
      <c r="CN50" s="716"/>
      <c r="CO50" s="716"/>
      <c r="CP50" s="716"/>
      <c r="CQ50" s="717"/>
      <c r="CR50" s="715"/>
      <c r="CS50" s="716"/>
      <c r="CT50" s="716"/>
      <c r="CU50" s="716"/>
      <c r="CV50" s="717"/>
      <c r="CW50" s="715"/>
      <c r="CX50" s="716"/>
      <c r="CY50" s="716"/>
      <c r="CZ50" s="716"/>
      <c r="DA50" s="717"/>
      <c r="DB50" s="715"/>
      <c r="DC50" s="716"/>
      <c r="DD50" s="716"/>
      <c r="DE50" s="716"/>
      <c r="DF50" s="717"/>
      <c r="DG50" s="715"/>
      <c r="DH50" s="716"/>
      <c r="DI50" s="716"/>
      <c r="DJ50" s="716"/>
      <c r="DK50" s="717"/>
      <c r="DL50" s="715"/>
      <c r="DM50" s="716"/>
      <c r="DN50" s="716"/>
      <c r="DO50" s="716"/>
      <c r="DP50" s="717"/>
      <c r="DQ50" s="715"/>
      <c r="DR50" s="716"/>
      <c r="DS50" s="716"/>
      <c r="DT50" s="716"/>
      <c r="DU50" s="717"/>
      <c r="DV50" s="712"/>
      <c r="DW50" s="713"/>
      <c r="DX50" s="713"/>
      <c r="DY50" s="713"/>
      <c r="DZ50" s="718"/>
      <c r="EA50" s="48"/>
    </row>
    <row r="51" spans="1:131" ht="26.25" customHeight="1" x14ac:dyDescent="0.2">
      <c r="A51" s="52">
        <v>24</v>
      </c>
      <c r="B51" s="712"/>
      <c r="C51" s="713"/>
      <c r="D51" s="713"/>
      <c r="E51" s="713"/>
      <c r="F51" s="713"/>
      <c r="G51" s="713"/>
      <c r="H51" s="713"/>
      <c r="I51" s="713"/>
      <c r="J51" s="713"/>
      <c r="K51" s="713"/>
      <c r="L51" s="713"/>
      <c r="M51" s="713"/>
      <c r="N51" s="713"/>
      <c r="O51" s="713"/>
      <c r="P51" s="714"/>
      <c r="Q51" s="976"/>
      <c r="R51" s="977"/>
      <c r="S51" s="977"/>
      <c r="T51" s="977"/>
      <c r="U51" s="977"/>
      <c r="V51" s="977"/>
      <c r="W51" s="977"/>
      <c r="X51" s="977"/>
      <c r="Y51" s="977"/>
      <c r="Z51" s="977"/>
      <c r="AA51" s="977"/>
      <c r="AB51" s="977"/>
      <c r="AC51" s="977"/>
      <c r="AD51" s="977"/>
      <c r="AE51" s="978"/>
      <c r="AF51" s="979"/>
      <c r="AG51" s="716"/>
      <c r="AH51" s="716"/>
      <c r="AI51" s="716"/>
      <c r="AJ51" s="980"/>
      <c r="AK51" s="981"/>
      <c r="AL51" s="977"/>
      <c r="AM51" s="977"/>
      <c r="AN51" s="977"/>
      <c r="AO51" s="977"/>
      <c r="AP51" s="977"/>
      <c r="AQ51" s="977"/>
      <c r="AR51" s="977"/>
      <c r="AS51" s="977"/>
      <c r="AT51" s="977"/>
      <c r="AU51" s="977"/>
      <c r="AV51" s="977"/>
      <c r="AW51" s="977"/>
      <c r="AX51" s="977"/>
      <c r="AY51" s="977"/>
      <c r="AZ51" s="982"/>
      <c r="BA51" s="982"/>
      <c r="BB51" s="982"/>
      <c r="BC51" s="982"/>
      <c r="BD51" s="982"/>
      <c r="BE51" s="958"/>
      <c r="BF51" s="958"/>
      <c r="BG51" s="958"/>
      <c r="BH51" s="958"/>
      <c r="BI51" s="959"/>
      <c r="BJ51" s="56"/>
      <c r="BK51" s="56"/>
      <c r="BL51" s="56"/>
      <c r="BM51" s="56"/>
      <c r="BN51" s="56"/>
      <c r="BO51" s="55"/>
      <c r="BP51" s="55"/>
      <c r="BQ51" s="52">
        <v>45</v>
      </c>
      <c r="BR51" s="72"/>
      <c r="BS51" s="712"/>
      <c r="BT51" s="713"/>
      <c r="BU51" s="713"/>
      <c r="BV51" s="713"/>
      <c r="BW51" s="713"/>
      <c r="BX51" s="713"/>
      <c r="BY51" s="713"/>
      <c r="BZ51" s="713"/>
      <c r="CA51" s="713"/>
      <c r="CB51" s="713"/>
      <c r="CC51" s="713"/>
      <c r="CD51" s="713"/>
      <c r="CE51" s="713"/>
      <c r="CF51" s="713"/>
      <c r="CG51" s="714"/>
      <c r="CH51" s="715"/>
      <c r="CI51" s="716"/>
      <c r="CJ51" s="716"/>
      <c r="CK51" s="716"/>
      <c r="CL51" s="717"/>
      <c r="CM51" s="715"/>
      <c r="CN51" s="716"/>
      <c r="CO51" s="716"/>
      <c r="CP51" s="716"/>
      <c r="CQ51" s="717"/>
      <c r="CR51" s="715"/>
      <c r="CS51" s="716"/>
      <c r="CT51" s="716"/>
      <c r="CU51" s="716"/>
      <c r="CV51" s="717"/>
      <c r="CW51" s="715"/>
      <c r="CX51" s="716"/>
      <c r="CY51" s="716"/>
      <c r="CZ51" s="716"/>
      <c r="DA51" s="717"/>
      <c r="DB51" s="715"/>
      <c r="DC51" s="716"/>
      <c r="DD51" s="716"/>
      <c r="DE51" s="716"/>
      <c r="DF51" s="717"/>
      <c r="DG51" s="715"/>
      <c r="DH51" s="716"/>
      <c r="DI51" s="716"/>
      <c r="DJ51" s="716"/>
      <c r="DK51" s="717"/>
      <c r="DL51" s="715"/>
      <c r="DM51" s="716"/>
      <c r="DN51" s="716"/>
      <c r="DO51" s="716"/>
      <c r="DP51" s="717"/>
      <c r="DQ51" s="715"/>
      <c r="DR51" s="716"/>
      <c r="DS51" s="716"/>
      <c r="DT51" s="716"/>
      <c r="DU51" s="717"/>
      <c r="DV51" s="712"/>
      <c r="DW51" s="713"/>
      <c r="DX51" s="713"/>
      <c r="DY51" s="713"/>
      <c r="DZ51" s="718"/>
      <c r="EA51" s="48"/>
    </row>
    <row r="52" spans="1:131" ht="26.25" customHeight="1" x14ac:dyDescent="0.2">
      <c r="A52" s="52">
        <v>25</v>
      </c>
      <c r="B52" s="712"/>
      <c r="C52" s="713"/>
      <c r="D52" s="713"/>
      <c r="E52" s="713"/>
      <c r="F52" s="713"/>
      <c r="G52" s="713"/>
      <c r="H52" s="713"/>
      <c r="I52" s="713"/>
      <c r="J52" s="713"/>
      <c r="K52" s="713"/>
      <c r="L52" s="713"/>
      <c r="M52" s="713"/>
      <c r="N52" s="713"/>
      <c r="O52" s="713"/>
      <c r="P52" s="714"/>
      <c r="Q52" s="976"/>
      <c r="R52" s="977"/>
      <c r="S52" s="977"/>
      <c r="T52" s="977"/>
      <c r="U52" s="977"/>
      <c r="V52" s="977"/>
      <c r="W52" s="977"/>
      <c r="X52" s="977"/>
      <c r="Y52" s="977"/>
      <c r="Z52" s="977"/>
      <c r="AA52" s="977"/>
      <c r="AB52" s="977"/>
      <c r="AC52" s="977"/>
      <c r="AD52" s="977"/>
      <c r="AE52" s="978"/>
      <c r="AF52" s="979"/>
      <c r="AG52" s="716"/>
      <c r="AH52" s="716"/>
      <c r="AI52" s="716"/>
      <c r="AJ52" s="980"/>
      <c r="AK52" s="981"/>
      <c r="AL52" s="977"/>
      <c r="AM52" s="977"/>
      <c r="AN52" s="977"/>
      <c r="AO52" s="977"/>
      <c r="AP52" s="977"/>
      <c r="AQ52" s="977"/>
      <c r="AR52" s="977"/>
      <c r="AS52" s="977"/>
      <c r="AT52" s="977"/>
      <c r="AU52" s="977"/>
      <c r="AV52" s="977"/>
      <c r="AW52" s="977"/>
      <c r="AX52" s="977"/>
      <c r="AY52" s="977"/>
      <c r="AZ52" s="982"/>
      <c r="BA52" s="982"/>
      <c r="BB52" s="982"/>
      <c r="BC52" s="982"/>
      <c r="BD52" s="982"/>
      <c r="BE52" s="958"/>
      <c r="BF52" s="958"/>
      <c r="BG52" s="958"/>
      <c r="BH52" s="958"/>
      <c r="BI52" s="959"/>
      <c r="BJ52" s="56"/>
      <c r="BK52" s="56"/>
      <c r="BL52" s="56"/>
      <c r="BM52" s="56"/>
      <c r="BN52" s="56"/>
      <c r="BO52" s="55"/>
      <c r="BP52" s="55"/>
      <c r="BQ52" s="52">
        <v>46</v>
      </c>
      <c r="BR52" s="72"/>
      <c r="BS52" s="712"/>
      <c r="BT52" s="713"/>
      <c r="BU52" s="713"/>
      <c r="BV52" s="713"/>
      <c r="BW52" s="713"/>
      <c r="BX52" s="713"/>
      <c r="BY52" s="713"/>
      <c r="BZ52" s="713"/>
      <c r="CA52" s="713"/>
      <c r="CB52" s="713"/>
      <c r="CC52" s="713"/>
      <c r="CD52" s="713"/>
      <c r="CE52" s="713"/>
      <c r="CF52" s="713"/>
      <c r="CG52" s="714"/>
      <c r="CH52" s="715"/>
      <c r="CI52" s="716"/>
      <c r="CJ52" s="716"/>
      <c r="CK52" s="716"/>
      <c r="CL52" s="717"/>
      <c r="CM52" s="715"/>
      <c r="CN52" s="716"/>
      <c r="CO52" s="716"/>
      <c r="CP52" s="716"/>
      <c r="CQ52" s="717"/>
      <c r="CR52" s="715"/>
      <c r="CS52" s="716"/>
      <c r="CT52" s="716"/>
      <c r="CU52" s="716"/>
      <c r="CV52" s="717"/>
      <c r="CW52" s="715"/>
      <c r="CX52" s="716"/>
      <c r="CY52" s="716"/>
      <c r="CZ52" s="716"/>
      <c r="DA52" s="717"/>
      <c r="DB52" s="715"/>
      <c r="DC52" s="716"/>
      <c r="DD52" s="716"/>
      <c r="DE52" s="716"/>
      <c r="DF52" s="717"/>
      <c r="DG52" s="715"/>
      <c r="DH52" s="716"/>
      <c r="DI52" s="716"/>
      <c r="DJ52" s="716"/>
      <c r="DK52" s="717"/>
      <c r="DL52" s="715"/>
      <c r="DM52" s="716"/>
      <c r="DN52" s="716"/>
      <c r="DO52" s="716"/>
      <c r="DP52" s="717"/>
      <c r="DQ52" s="715"/>
      <c r="DR52" s="716"/>
      <c r="DS52" s="716"/>
      <c r="DT52" s="716"/>
      <c r="DU52" s="717"/>
      <c r="DV52" s="712"/>
      <c r="DW52" s="713"/>
      <c r="DX52" s="713"/>
      <c r="DY52" s="713"/>
      <c r="DZ52" s="718"/>
      <c r="EA52" s="48"/>
    </row>
    <row r="53" spans="1:131" ht="26.25" customHeight="1" x14ac:dyDescent="0.2">
      <c r="A53" s="52">
        <v>26</v>
      </c>
      <c r="B53" s="712"/>
      <c r="C53" s="713"/>
      <c r="D53" s="713"/>
      <c r="E53" s="713"/>
      <c r="F53" s="713"/>
      <c r="G53" s="713"/>
      <c r="H53" s="713"/>
      <c r="I53" s="713"/>
      <c r="J53" s="713"/>
      <c r="K53" s="713"/>
      <c r="L53" s="713"/>
      <c r="M53" s="713"/>
      <c r="N53" s="713"/>
      <c r="O53" s="713"/>
      <c r="P53" s="714"/>
      <c r="Q53" s="976"/>
      <c r="R53" s="977"/>
      <c r="S53" s="977"/>
      <c r="T53" s="977"/>
      <c r="U53" s="977"/>
      <c r="V53" s="977"/>
      <c r="W53" s="977"/>
      <c r="X53" s="977"/>
      <c r="Y53" s="977"/>
      <c r="Z53" s="977"/>
      <c r="AA53" s="977"/>
      <c r="AB53" s="977"/>
      <c r="AC53" s="977"/>
      <c r="AD53" s="977"/>
      <c r="AE53" s="978"/>
      <c r="AF53" s="979"/>
      <c r="AG53" s="716"/>
      <c r="AH53" s="716"/>
      <c r="AI53" s="716"/>
      <c r="AJ53" s="980"/>
      <c r="AK53" s="981"/>
      <c r="AL53" s="977"/>
      <c r="AM53" s="977"/>
      <c r="AN53" s="977"/>
      <c r="AO53" s="977"/>
      <c r="AP53" s="977"/>
      <c r="AQ53" s="977"/>
      <c r="AR53" s="977"/>
      <c r="AS53" s="977"/>
      <c r="AT53" s="977"/>
      <c r="AU53" s="977"/>
      <c r="AV53" s="977"/>
      <c r="AW53" s="977"/>
      <c r="AX53" s="977"/>
      <c r="AY53" s="977"/>
      <c r="AZ53" s="982"/>
      <c r="BA53" s="982"/>
      <c r="BB53" s="982"/>
      <c r="BC53" s="982"/>
      <c r="BD53" s="982"/>
      <c r="BE53" s="958"/>
      <c r="BF53" s="958"/>
      <c r="BG53" s="958"/>
      <c r="BH53" s="958"/>
      <c r="BI53" s="959"/>
      <c r="BJ53" s="56"/>
      <c r="BK53" s="56"/>
      <c r="BL53" s="56"/>
      <c r="BM53" s="56"/>
      <c r="BN53" s="56"/>
      <c r="BO53" s="55"/>
      <c r="BP53" s="55"/>
      <c r="BQ53" s="52">
        <v>47</v>
      </c>
      <c r="BR53" s="72"/>
      <c r="BS53" s="712"/>
      <c r="BT53" s="713"/>
      <c r="BU53" s="713"/>
      <c r="BV53" s="713"/>
      <c r="BW53" s="713"/>
      <c r="BX53" s="713"/>
      <c r="BY53" s="713"/>
      <c r="BZ53" s="713"/>
      <c r="CA53" s="713"/>
      <c r="CB53" s="713"/>
      <c r="CC53" s="713"/>
      <c r="CD53" s="713"/>
      <c r="CE53" s="713"/>
      <c r="CF53" s="713"/>
      <c r="CG53" s="714"/>
      <c r="CH53" s="715"/>
      <c r="CI53" s="716"/>
      <c r="CJ53" s="716"/>
      <c r="CK53" s="716"/>
      <c r="CL53" s="717"/>
      <c r="CM53" s="715"/>
      <c r="CN53" s="716"/>
      <c r="CO53" s="716"/>
      <c r="CP53" s="716"/>
      <c r="CQ53" s="717"/>
      <c r="CR53" s="715"/>
      <c r="CS53" s="716"/>
      <c r="CT53" s="716"/>
      <c r="CU53" s="716"/>
      <c r="CV53" s="717"/>
      <c r="CW53" s="715"/>
      <c r="CX53" s="716"/>
      <c r="CY53" s="716"/>
      <c r="CZ53" s="716"/>
      <c r="DA53" s="717"/>
      <c r="DB53" s="715"/>
      <c r="DC53" s="716"/>
      <c r="DD53" s="716"/>
      <c r="DE53" s="716"/>
      <c r="DF53" s="717"/>
      <c r="DG53" s="715"/>
      <c r="DH53" s="716"/>
      <c r="DI53" s="716"/>
      <c r="DJ53" s="716"/>
      <c r="DK53" s="717"/>
      <c r="DL53" s="715"/>
      <c r="DM53" s="716"/>
      <c r="DN53" s="716"/>
      <c r="DO53" s="716"/>
      <c r="DP53" s="717"/>
      <c r="DQ53" s="715"/>
      <c r="DR53" s="716"/>
      <c r="DS53" s="716"/>
      <c r="DT53" s="716"/>
      <c r="DU53" s="717"/>
      <c r="DV53" s="712"/>
      <c r="DW53" s="713"/>
      <c r="DX53" s="713"/>
      <c r="DY53" s="713"/>
      <c r="DZ53" s="718"/>
      <c r="EA53" s="48"/>
    </row>
    <row r="54" spans="1:131" ht="26.25" customHeight="1" x14ac:dyDescent="0.2">
      <c r="A54" s="52">
        <v>27</v>
      </c>
      <c r="B54" s="712"/>
      <c r="C54" s="713"/>
      <c r="D54" s="713"/>
      <c r="E54" s="713"/>
      <c r="F54" s="713"/>
      <c r="G54" s="713"/>
      <c r="H54" s="713"/>
      <c r="I54" s="713"/>
      <c r="J54" s="713"/>
      <c r="K54" s="713"/>
      <c r="L54" s="713"/>
      <c r="M54" s="713"/>
      <c r="N54" s="713"/>
      <c r="O54" s="713"/>
      <c r="P54" s="714"/>
      <c r="Q54" s="976"/>
      <c r="R54" s="977"/>
      <c r="S54" s="977"/>
      <c r="T54" s="977"/>
      <c r="U54" s="977"/>
      <c r="V54" s="977"/>
      <c r="W54" s="977"/>
      <c r="X54" s="977"/>
      <c r="Y54" s="977"/>
      <c r="Z54" s="977"/>
      <c r="AA54" s="977"/>
      <c r="AB54" s="977"/>
      <c r="AC54" s="977"/>
      <c r="AD54" s="977"/>
      <c r="AE54" s="978"/>
      <c r="AF54" s="979"/>
      <c r="AG54" s="716"/>
      <c r="AH54" s="716"/>
      <c r="AI54" s="716"/>
      <c r="AJ54" s="980"/>
      <c r="AK54" s="981"/>
      <c r="AL54" s="977"/>
      <c r="AM54" s="977"/>
      <c r="AN54" s="977"/>
      <c r="AO54" s="977"/>
      <c r="AP54" s="977"/>
      <c r="AQ54" s="977"/>
      <c r="AR54" s="977"/>
      <c r="AS54" s="977"/>
      <c r="AT54" s="977"/>
      <c r="AU54" s="977"/>
      <c r="AV54" s="977"/>
      <c r="AW54" s="977"/>
      <c r="AX54" s="977"/>
      <c r="AY54" s="977"/>
      <c r="AZ54" s="982"/>
      <c r="BA54" s="982"/>
      <c r="BB54" s="982"/>
      <c r="BC54" s="982"/>
      <c r="BD54" s="982"/>
      <c r="BE54" s="958"/>
      <c r="BF54" s="958"/>
      <c r="BG54" s="958"/>
      <c r="BH54" s="958"/>
      <c r="BI54" s="959"/>
      <c r="BJ54" s="56"/>
      <c r="BK54" s="56"/>
      <c r="BL54" s="56"/>
      <c r="BM54" s="56"/>
      <c r="BN54" s="56"/>
      <c r="BO54" s="55"/>
      <c r="BP54" s="55"/>
      <c r="BQ54" s="52">
        <v>48</v>
      </c>
      <c r="BR54" s="72"/>
      <c r="BS54" s="712"/>
      <c r="BT54" s="713"/>
      <c r="BU54" s="713"/>
      <c r="BV54" s="713"/>
      <c r="BW54" s="713"/>
      <c r="BX54" s="713"/>
      <c r="BY54" s="713"/>
      <c r="BZ54" s="713"/>
      <c r="CA54" s="713"/>
      <c r="CB54" s="713"/>
      <c r="CC54" s="713"/>
      <c r="CD54" s="713"/>
      <c r="CE54" s="713"/>
      <c r="CF54" s="713"/>
      <c r="CG54" s="714"/>
      <c r="CH54" s="715"/>
      <c r="CI54" s="716"/>
      <c r="CJ54" s="716"/>
      <c r="CK54" s="716"/>
      <c r="CL54" s="717"/>
      <c r="CM54" s="715"/>
      <c r="CN54" s="716"/>
      <c r="CO54" s="716"/>
      <c r="CP54" s="716"/>
      <c r="CQ54" s="717"/>
      <c r="CR54" s="715"/>
      <c r="CS54" s="716"/>
      <c r="CT54" s="716"/>
      <c r="CU54" s="716"/>
      <c r="CV54" s="717"/>
      <c r="CW54" s="715"/>
      <c r="CX54" s="716"/>
      <c r="CY54" s="716"/>
      <c r="CZ54" s="716"/>
      <c r="DA54" s="717"/>
      <c r="DB54" s="715"/>
      <c r="DC54" s="716"/>
      <c r="DD54" s="716"/>
      <c r="DE54" s="716"/>
      <c r="DF54" s="717"/>
      <c r="DG54" s="715"/>
      <c r="DH54" s="716"/>
      <c r="DI54" s="716"/>
      <c r="DJ54" s="716"/>
      <c r="DK54" s="717"/>
      <c r="DL54" s="715"/>
      <c r="DM54" s="716"/>
      <c r="DN54" s="716"/>
      <c r="DO54" s="716"/>
      <c r="DP54" s="717"/>
      <c r="DQ54" s="715"/>
      <c r="DR54" s="716"/>
      <c r="DS54" s="716"/>
      <c r="DT54" s="716"/>
      <c r="DU54" s="717"/>
      <c r="DV54" s="712"/>
      <c r="DW54" s="713"/>
      <c r="DX54" s="713"/>
      <c r="DY54" s="713"/>
      <c r="DZ54" s="718"/>
      <c r="EA54" s="48"/>
    </row>
    <row r="55" spans="1:131" ht="26.25" customHeight="1" x14ac:dyDescent="0.2">
      <c r="A55" s="52">
        <v>28</v>
      </c>
      <c r="B55" s="712"/>
      <c r="C55" s="713"/>
      <c r="D55" s="713"/>
      <c r="E55" s="713"/>
      <c r="F55" s="713"/>
      <c r="G55" s="713"/>
      <c r="H55" s="713"/>
      <c r="I55" s="713"/>
      <c r="J55" s="713"/>
      <c r="K55" s="713"/>
      <c r="L55" s="713"/>
      <c r="M55" s="713"/>
      <c r="N55" s="713"/>
      <c r="O55" s="713"/>
      <c r="P55" s="714"/>
      <c r="Q55" s="976"/>
      <c r="R55" s="977"/>
      <c r="S55" s="977"/>
      <c r="T55" s="977"/>
      <c r="U55" s="977"/>
      <c r="V55" s="977"/>
      <c r="W55" s="977"/>
      <c r="X55" s="977"/>
      <c r="Y55" s="977"/>
      <c r="Z55" s="977"/>
      <c r="AA55" s="977"/>
      <c r="AB55" s="977"/>
      <c r="AC55" s="977"/>
      <c r="AD55" s="977"/>
      <c r="AE55" s="978"/>
      <c r="AF55" s="979"/>
      <c r="AG55" s="716"/>
      <c r="AH55" s="716"/>
      <c r="AI55" s="716"/>
      <c r="AJ55" s="980"/>
      <c r="AK55" s="981"/>
      <c r="AL55" s="977"/>
      <c r="AM55" s="977"/>
      <c r="AN55" s="977"/>
      <c r="AO55" s="977"/>
      <c r="AP55" s="977"/>
      <c r="AQ55" s="977"/>
      <c r="AR55" s="977"/>
      <c r="AS55" s="977"/>
      <c r="AT55" s="977"/>
      <c r="AU55" s="977"/>
      <c r="AV55" s="977"/>
      <c r="AW55" s="977"/>
      <c r="AX55" s="977"/>
      <c r="AY55" s="977"/>
      <c r="AZ55" s="982"/>
      <c r="BA55" s="982"/>
      <c r="BB55" s="982"/>
      <c r="BC55" s="982"/>
      <c r="BD55" s="982"/>
      <c r="BE55" s="958"/>
      <c r="BF55" s="958"/>
      <c r="BG55" s="958"/>
      <c r="BH55" s="958"/>
      <c r="BI55" s="959"/>
      <c r="BJ55" s="56"/>
      <c r="BK55" s="56"/>
      <c r="BL55" s="56"/>
      <c r="BM55" s="56"/>
      <c r="BN55" s="56"/>
      <c r="BO55" s="55"/>
      <c r="BP55" s="55"/>
      <c r="BQ55" s="52">
        <v>49</v>
      </c>
      <c r="BR55" s="72"/>
      <c r="BS55" s="712"/>
      <c r="BT55" s="713"/>
      <c r="BU55" s="713"/>
      <c r="BV55" s="713"/>
      <c r="BW55" s="713"/>
      <c r="BX55" s="713"/>
      <c r="BY55" s="713"/>
      <c r="BZ55" s="713"/>
      <c r="CA55" s="713"/>
      <c r="CB55" s="713"/>
      <c r="CC55" s="713"/>
      <c r="CD55" s="713"/>
      <c r="CE55" s="713"/>
      <c r="CF55" s="713"/>
      <c r="CG55" s="714"/>
      <c r="CH55" s="715"/>
      <c r="CI55" s="716"/>
      <c r="CJ55" s="716"/>
      <c r="CK55" s="716"/>
      <c r="CL55" s="717"/>
      <c r="CM55" s="715"/>
      <c r="CN55" s="716"/>
      <c r="CO55" s="716"/>
      <c r="CP55" s="716"/>
      <c r="CQ55" s="717"/>
      <c r="CR55" s="715"/>
      <c r="CS55" s="716"/>
      <c r="CT55" s="716"/>
      <c r="CU55" s="716"/>
      <c r="CV55" s="717"/>
      <c r="CW55" s="715"/>
      <c r="CX55" s="716"/>
      <c r="CY55" s="716"/>
      <c r="CZ55" s="716"/>
      <c r="DA55" s="717"/>
      <c r="DB55" s="715"/>
      <c r="DC55" s="716"/>
      <c r="DD55" s="716"/>
      <c r="DE55" s="716"/>
      <c r="DF55" s="717"/>
      <c r="DG55" s="715"/>
      <c r="DH55" s="716"/>
      <c r="DI55" s="716"/>
      <c r="DJ55" s="716"/>
      <c r="DK55" s="717"/>
      <c r="DL55" s="715"/>
      <c r="DM55" s="716"/>
      <c r="DN55" s="716"/>
      <c r="DO55" s="716"/>
      <c r="DP55" s="717"/>
      <c r="DQ55" s="715"/>
      <c r="DR55" s="716"/>
      <c r="DS55" s="716"/>
      <c r="DT55" s="716"/>
      <c r="DU55" s="717"/>
      <c r="DV55" s="712"/>
      <c r="DW55" s="713"/>
      <c r="DX55" s="713"/>
      <c r="DY55" s="713"/>
      <c r="DZ55" s="718"/>
      <c r="EA55" s="48"/>
    </row>
    <row r="56" spans="1:131" ht="26.25" customHeight="1" x14ac:dyDescent="0.2">
      <c r="A56" s="52">
        <v>29</v>
      </c>
      <c r="B56" s="712"/>
      <c r="C56" s="713"/>
      <c r="D56" s="713"/>
      <c r="E56" s="713"/>
      <c r="F56" s="713"/>
      <c r="G56" s="713"/>
      <c r="H56" s="713"/>
      <c r="I56" s="713"/>
      <c r="J56" s="713"/>
      <c r="K56" s="713"/>
      <c r="L56" s="713"/>
      <c r="M56" s="713"/>
      <c r="N56" s="713"/>
      <c r="O56" s="713"/>
      <c r="P56" s="714"/>
      <c r="Q56" s="976"/>
      <c r="R56" s="977"/>
      <c r="S56" s="977"/>
      <c r="T56" s="977"/>
      <c r="U56" s="977"/>
      <c r="V56" s="977"/>
      <c r="W56" s="977"/>
      <c r="X56" s="977"/>
      <c r="Y56" s="977"/>
      <c r="Z56" s="977"/>
      <c r="AA56" s="977"/>
      <c r="AB56" s="977"/>
      <c r="AC56" s="977"/>
      <c r="AD56" s="977"/>
      <c r="AE56" s="978"/>
      <c r="AF56" s="979"/>
      <c r="AG56" s="716"/>
      <c r="AH56" s="716"/>
      <c r="AI56" s="716"/>
      <c r="AJ56" s="980"/>
      <c r="AK56" s="981"/>
      <c r="AL56" s="977"/>
      <c r="AM56" s="977"/>
      <c r="AN56" s="977"/>
      <c r="AO56" s="977"/>
      <c r="AP56" s="977"/>
      <c r="AQ56" s="977"/>
      <c r="AR56" s="977"/>
      <c r="AS56" s="977"/>
      <c r="AT56" s="977"/>
      <c r="AU56" s="977"/>
      <c r="AV56" s="977"/>
      <c r="AW56" s="977"/>
      <c r="AX56" s="977"/>
      <c r="AY56" s="977"/>
      <c r="AZ56" s="982"/>
      <c r="BA56" s="982"/>
      <c r="BB56" s="982"/>
      <c r="BC56" s="982"/>
      <c r="BD56" s="982"/>
      <c r="BE56" s="958"/>
      <c r="BF56" s="958"/>
      <c r="BG56" s="958"/>
      <c r="BH56" s="958"/>
      <c r="BI56" s="959"/>
      <c r="BJ56" s="56"/>
      <c r="BK56" s="56"/>
      <c r="BL56" s="56"/>
      <c r="BM56" s="56"/>
      <c r="BN56" s="56"/>
      <c r="BO56" s="55"/>
      <c r="BP56" s="55"/>
      <c r="BQ56" s="52">
        <v>50</v>
      </c>
      <c r="BR56" s="72"/>
      <c r="BS56" s="712"/>
      <c r="BT56" s="713"/>
      <c r="BU56" s="713"/>
      <c r="BV56" s="713"/>
      <c r="BW56" s="713"/>
      <c r="BX56" s="713"/>
      <c r="BY56" s="713"/>
      <c r="BZ56" s="713"/>
      <c r="CA56" s="713"/>
      <c r="CB56" s="713"/>
      <c r="CC56" s="713"/>
      <c r="CD56" s="713"/>
      <c r="CE56" s="713"/>
      <c r="CF56" s="713"/>
      <c r="CG56" s="714"/>
      <c r="CH56" s="715"/>
      <c r="CI56" s="716"/>
      <c r="CJ56" s="716"/>
      <c r="CK56" s="716"/>
      <c r="CL56" s="717"/>
      <c r="CM56" s="715"/>
      <c r="CN56" s="716"/>
      <c r="CO56" s="716"/>
      <c r="CP56" s="716"/>
      <c r="CQ56" s="717"/>
      <c r="CR56" s="715"/>
      <c r="CS56" s="716"/>
      <c r="CT56" s="716"/>
      <c r="CU56" s="716"/>
      <c r="CV56" s="717"/>
      <c r="CW56" s="715"/>
      <c r="CX56" s="716"/>
      <c r="CY56" s="716"/>
      <c r="CZ56" s="716"/>
      <c r="DA56" s="717"/>
      <c r="DB56" s="715"/>
      <c r="DC56" s="716"/>
      <c r="DD56" s="716"/>
      <c r="DE56" s="716"/>
      <c r="DF56" s="717"/>
      <c r="DG56" s="715"/>
      <c r="DH56" s="716"/>
      <c r="DI56" s="716"/>
      <c r="DJ56" s="716"/>
      <c r="DK56" s="717"/>
      <c r="DL56" s="715"/>
      <c r="DM56" s="716"/>
      <c r="DN56" s="716"/>
      <c r="DO56" s="716"/>
      <c r="DP56" s="717"/>
      <c r="DQ56" s="715"/>
      <c r="DR56" s="716"/>
      <c r="DS56" s="716"/>
      <c r="DT56" s="716"/>
      <c r="DU56" s="717"/>
      <c r="DV56" s="712"/>
      <c r="DW56" s="713"/>
      <c r="DX56" s="713"/>
      <c r="DY56" s="713"/>
      <c r="DZ56" s="718"/>
      <c r="EA56" s="48"/>
    </row>
    <row r="57" spans="1:131" ht="26.25" customHeight="1" x14ac:dyDescent="0.2">
      <c r="A57" s="52">
        <v>30</v>
      </c>
      <c r="B57" s="712"/>
      <c r="C57" s="713"/>
      <c r="D57" s="713"/>
      <c r="E57" s="713"/>
      <c r="F57" s="713"/>
      <c r="G57" s="713"/>
      <c r="H57" s="713"/>
      <c r="I57" s="713"/>
      <c r="J57" s="713"/>
      <c r="K57" s="713"/>
      <c r="L57" s="713"/>
      <c r="M57" s="713"/>
      <c r="N57" s="713"/>
      <c r="O57" s="713"/>
      <c r="P57" s="714"/>
      <c r="Q57" s="976"/>
      <c r="R57" s="977"/>
      <c r="S57" s="977"/>
      <c r="T57" s="977"/>
      <c r="U57" s="977"/>
      <c r="V57" s="977"/>
      <c r="W57" s="977"/>
      <c r="X57" s="977"/>
      <c r="Y57" s="977"/>
      <c r="Z57" s="977"/>
      <c r="AA57" s="977"/>
      <c r="AB57" s="977"/>
      <c r="AC57" s="977"/>
      <c r="AD57" s="977"/>
      <c r="AE57" s="978"/>
      <c r="AF57" s="979"/>
      <c r="AG57" s="716"/>
      <c r="AH57" s="716"/>
      <c r="AI57" s="716"/>
      <c r="AJ57" s="980"/>
      <c r="AK57" s="981"/>
      <c r="AL57" s="977"/>
      <c r="AM57" s="977"/>
      <c r="AN57" s="977"/>
      <c r="AO57" s="977"/>
      <c r="AP57" s="977"/>
      <c r="AQ57" s="977"/>
      <c r="AR57" s="977"/>
      <c r="AS57" s="977"/>
      <c r="AT57" s="977"/>
      <c r="AU57" s="977"/>
      <c r="AV57" s="977"/>
      <c r="AW57" s="977"/>
      <c r="AX57" s="977"/>
      <c r="AY57" s="977"/>
      <c r="AZ57" s="982"/>
      <c r="BA57" s="982"/>
      <c r="BB57" s="982"/>
      <c r="BC57" s="982"/>
      <c r="BD57" s="982"/>
      <c r="BE57" s="958"/>
      <c r="BF57" s="958"/>
      <c r="BG57" s="958"/>
      <c r="BH57" s="958"/>
      <c r="BI57" s="959"/>
      <c r="BJ57" s="56"/>
      <c r="BK57" s="56"/>
      <c r="BL57" s="56"/>
      <c r="BM57" s="56"/>
      <c r="BN57" s="56"/>
      <c r="BO57" s="55"/>
      <c r="BP57" s="55"/>
      <c r="BQ57" s="52">
        <v>51</v>
      </c>
      <c r="BR57" s="72"/>
      <c r="BS57" s="712"/>
      <c r="BT57" s="713"/>
      <c r="BU57" s="713"/>
      <c r="BV57" s="713"/>
      <c r="BW57" s="713"/>
      <c r="BX57" s="713"/>
      <c r="BY57" s="713"/>
      <c r="BZ57" s="713"/>
      <c r="CA57" s="713"/>
      <c r="CB57" s="713"/>
      <c r="CC57" s="713"/>
      <c r="CD57" s="713"/>
      <c r="CE57" s="713"/>
      <c r="CF57" s="713"/>
      <c r="CG57" s="714"/>
      <c r="CH57" s="715"/>
      <c r="CI57" s="716"/>
      <c r="CJ57" s="716"/>
      <c r="CK57" s="716"/>
      <c r="CL57" s="717"/>
      <c r="CM57" s="715"/>
      <c r="CN57" s="716"/>
      <c r="CO57" s="716"/>
      <c r="CP57" s="716"/>
      <c r="CQ57" s="717"/>
      <c r="CR57" s="715"/>
      <c r="CS57" s="716"/>
      <c r="CT57" s="716"/>
      <c r="CU57" s="716"/>
      <c r="CV57" s="717"/>
      <c r="CW57" s="715"/>
      <c r="CX57" s="716"/>
      <c r="CY57" s="716"/>
      <c r="CZ57" s="716"/>
      <c r="DA57" s="717"/>
      <c r="DB57" s="715"/>
      <c r="DC57" s="716"/>
      <c r="DD57" s="716"/>
      <c r="DE57" s="716"/>
      <c r="DF57" s="717"/>
      <c r="DG57" s="715"/>
      <c r="DH57" s="716"/>
      <c r="DI57" s="716"/>
      <c r="DJ57" s="716"/>
      <c r="DK57" s="717"/>
      <c r="DL57" s="715"/>
      <c r="DM57" s="716"/>
      <c r="DN57" s="716"/>
      <c r="DO57" s="716"/>
      <c r="DP57" s="717"/>
      <c r="DQ57" s="715"/>
      <c r="DR57" s="716"/>
      <c r="DS57" s="716"/>
      <c r="DT57" s="716"/>
      <c r="DU57" s="717"/>
      <c r="DV57" s="712"/>
      <c r="DW57" s="713"/>
      <c r="DX57" s="713"/>
      <c r="DY57" s="713"/>
      <c r="DZ57" s="718"/>
      <c r="EA57" s="48"/>
    </row>
    <row r="58" spans="1:131" ht="26.25" customHeight="1" x14ac:dyDescent="0.2">
      <c r="A58" s="52">
        <v>31</v>
      </c>
      <c r="B58" s="712"/>
      <c r="C58" s="713"/>
      <c r="D58" s="713"/>
      <c r="E58" s="713"/>
      <c r="F58" s="713"/>
      <c r="G58" s="713"/>
      <c r="H58" s="713"/>
      <c r="I58" s="713"/>
      <c r="J58" s="713"/>
      <c r="K58" s="713"/>
      <c r="L58" s="713"/>
      <c r="M58" s="713"/>
      <c r="N58" s="713"/>
      <c r="O58" s="713"/>
      <c r="P58" s="714"/>
      <c r="Q58" s="976"/>
      <c r="R58" s="977"/>
      <c r="S58" s="977"/>
      <c r="T58" s="977"/>
      <c r="U58" s="977"/>
      <c r="V58" s="977"/>
      <c r="W58" s="977"/>
      <c r="X58" s="977"/>
      <c r="Y58" s="977"/>
      <c r="Z58" s="977"/>
      <c r="AA58" s="977"/>
      <c r="AB58" s="977"/>
      <c r="AC58" s="977"/>
      <c r="AD58" s="977"/>
      <c r="AE58" s="978"/>
      <c r="AF58" s="979"/>
      <c r="AG58" s="716"/>
      <c r="AH58" s="716"/>
      <c r="AI58" s="716"/>
      <c r="AJ58" s="980"/>
      <c r="AK58" s="981"/>
      <c r="AL58" s="977"/>
      <c r="AM58" s="977"/>
      <c r="AN58" s="977"/>
      <c r="AO58" s="977"/>
      <c r="AP58" s="977"/>
      <c r="AQ58" s="977"/>
      <c r="AR58" s="977"/>
      <c r="AS58" s="977"/>
      <c r="AT58" s="977"/>
      <c r="AU58" s="977"/>
      <c r="AV58" s="977"/>
      <c r="AW58" s="977"/>
      <c r="AX58" s="977"/>
      <c r="AY58" s="977"/>
      <c r="AZ58" s="982"/>
      <c r="BA58" s="982"/>
      <c r="BB58" s="982"/>
      <c r="BC58" s="982"/>
      <c r="BD58" s="982"/>
      <c r="BE58" s="958"/>
      <c r="BF58" s="958"/>
      <c r="BG58" s="958"/>
      <c r="BH58" s="958"/>
      <c r="BI58" s="959"/>
      <c r="BJ58" s="56"/>
      <c r="BK58" s="56"/>
      <c r="BL58" s="56"/>
      <c r="BM58" s="56"/>
      <c r="BN58" s="56"/>
      <c r="BO58" s="55"/>
      <c r="BP58" s="55"/>
      <c r="BQ58" s="52">
        <v>52</v>
      </c>
      <c r="BR58" s="72"/>
      <c r="BS58" s="712"/>
      <c r="BT58" s="713"/>
      <c r="BU58" s="713"/>
      <c r="BV58" s="713"/>
      <c r="BW58" s="713"/>
      <c r="BX58" s="713"/>
      <c r="BY58" s="713"/>
      <c r="BZ58" s="713"/>
      <c r="CA58" s="713"/>
      <c r="CB58" s="713"/>
      <c r="CC58" s="713"/>
      <c r="CD58" s="713"/>
      <c r="CE58" s="713"/>
      <c r="CF58" s="713"/>
      <c r="CG58" s="714"/>
      <c r="CH58" s="715"/>
      <c r="CI58" s="716"/>
      <c r="CJ58" s="716"/>
      <c r="CK58" s="716"/>
      <c r="CL58" s="717"/>
      <c r="CM58" s="715"/>
      <c r="CN58" s="716"/>
      <c r="CO58" s="716"/>
      <c r="CP58" s="716"/>
      <c r="CQ58" s="717"/>
      <c r="CR58" s="715"/>
      <c r="CS58" s="716"/>
      <c r="CT58" s="716"/>
      <c r="CU58" s="716"/>
      <c r="CV58" s="717"/>
      <c r="CW58" s="715"/>
      <c r="CX58" s="716"/>
      <c r="CY58" s="716"/>
      <c r="CZ58" s="716"/>
      <c r="DA58" s="717"/>
      <c r="DB58" s="715"/>
      <c r="DC58" s="716"/>
      <c r="DD58" s="716"/>
      <c r="DE58" s="716"/>
      <c r="DF58" s="717"/>
      <c r="DG58" s="715"/>
      <c r="DH58" s="716"/>
      <c r="DI58" s="716"/>
      <c r="DJ58" s="716"/>
      <c r="DK58" s="717"/>
      <c r="DL58" s="715"/>
      <c r="DM58" s="716"/>
      <c r="DN58" s="716"/>
      <c r="DO58" s="716"/>
      <c r="DP58" s="717"/>
      <c r="DQ58" s="715"/>
      <c r="DR58" s="716"/>
      <c r="DS58" s="716"/>
      <c r="DT58" s="716"/>
      <c r="DU58" s="717"/>
      <c r="DV58" s="712"/>
      <c r="DW58" s="713"/>
      <c r="DX58" s="713"/>
      <c r="DY58" s="713"/>
      <c r="DZ58" s="718"/>
      <c r="EA58" s="48"/>
    </row>
    <row r="59" spans="1:131" ht="26.25" customHeight="1" x14ac:dyDescent="0.2">
      <c r="A59" s="52">
        <v>32</v>
      </c>
      <c r="B59" s="712"/>
      <c r="C59" s="713"/>
      <c r="D59" s="713"/>
      <c r="E59" s="713"/>
      <c r="F59" s="713"/>
      <c r="G59" s="713"/>
      <c r="H59" s="713"/>
      <c r="I59" s="713"/>
      <c r="J59" s="713"/>
      <c r="K59" s="713"/>
      <c r="L59" s="713"/>
      <c r="M59" s="713"/>
      <c r="N59" s="713"/>
      <c r="O59" s="713"/>
      <c r="P59" s="714"/>
      <c r="Q59" s="976"/>
      <c r="R59" s="977"/>
      <c r="S59" s="977"/>
      <c r="T59" s="977"/>
      <c r="U59" s="977"/>
      <c r="V59" s="977"/>
      <c r="W59" s="977"/>
      <c r="X59" s="977"/>
      <c r="Y59" s="977"/>
      <c r="Z59" s="977"/>
      <c r="AA59" s="977"/>
      <c r="AB59" s="977"/>
      <c r="AC59" s="977"/>
      <c r="AD59" s="977"/>
      <c r="AE59" s="978"/>
      <c r="AF59" s="979"/>
      <c r="AG59" s="716"/>
      <c r="AH59" s="716"/>
      <c r="AI59" s="716"/>
      <c r="AJ59" s="980"/>
      <c r="AK59" s="981"/>
      <c r="AL59" s="977"/>
      <c r="AM59" s="977"/>
      <c r="AN59" s="977"/>
      <c r="AO59" s="977"/>
      <c r="AP59" s="977"/>
      <c r="AQ59" s="977"/>
      <c r="AR59" s="977"/>
      <c r="AS59" s="977"/>
      <c r="AT59" s="977"/>
      <c r="AU59" s="977"/>
      <c r="AV59" s="977"/>
      <c r="AW59" s="977"/>
      <c r="AX59" s="977"/>
      <c r="AY59" s="977"/>
      <c r="AZ59" s="982"/>
      <c r="BA59" s="982"/>
      <c r="BB59" s="982"/>
      <c r="BC59" s="982"/>
      <c r="BD59" s="982"/>
      <c r="BE59" s="958"/>
      <c r="BF59" s="958"/>
      <c r="BG59" s="958"/>
      <c r="BH59" s="958"/>
      <c r="BI59" s="959"/>
      <c r="BJ59" s="56"/>
      <c r="BK59" s="56"/>
      <c r="BL59" s="56"/>
      <c r="BM59" s="56"/>
      <c r="BN59" s="56"/>
      <c r="BO59" s="55"/>
      <c r="BP59" s="55"/>
      <c r="BQ59" s="52">
        <v>53</v>
      </c>
      <c r="BR59" s="72"/>
      <c r="BS59" s="712"/>
      <c r="BT59" s="713"/>
      <c r="BU59" s="713"/>
      <c r="BV59" s="713"/>
      <c r="BW59" s="713"/>
      <c r="BX59" s="713"/>
      <c r="BY59" s="713"/>
      <c r="BZ59" s="713"/>
      <c r="CA59" s="713"/>
      <c r="CB59" s="713"/>
      <c r="CC59" s="713"/>
      <c r="CD59" s="713"/>
      <c r="CE59" s="713"/>
      <c r="CF59" s="713"/>
      <c r="CG59" s="714"/>
      <c r="CH59" s="715"/>
      <c r="CI59" s="716"/>
      <c r="CJ59" s="716"/>
      <c r="CK59" s="716"/>
      <c r="CL59" s="717"/>
      <c r="CM59" s="715"/>
      <c r="CN59" s="716"/>
      <c r="CO59" s="716"/>
      <c r="CP59" s="716"/>
      <c r="CQ59" s="717"/>
      <c r="CR59" s="715"/>
      <c r="CS59" s="716"/>
      <c r="CT59" s="716"/>
      <c r="CU59" s="716"/>
      <c r="CV59" s="717"/>
      <c r="CW59" s="715"/>
      <c r="CX59" s="716"/>
      <c r="CY59" s="716"/>
      <c r="CZ59" s="716"/>
      <c r="DA59" s="717"/>
      <c r="DB59" s="715"/>
      <c r="DC59" s="716"/>
      <c r="DD59" s="716"/>
      <c r="DE59" s="716"/>
      <c r="DF59" s="717"/>
      <c r="DG59" s="715"/>
      <c r="DH59" s="716"/>
      <c r="DI59" s="716"/>
      <c r="DJ59" s="716"/>
      <c r="DK59" s="717"/>
      <c r="DL59" s="715"/>
      <c r="DM59" s="716"/>
      <c r="DN59" s="716"/>
      <c r="DO59" s="716"/>
      <c r="DP59" s="717"/>
      <c r="DQ59" s="715"/>
      <c r="DR59" s="716"/>
      <c r="DS59" s="716"/>
      <c r="DT59" s="716"/>
      <c r="DU59" s="717"/>
      <c r="DV59" s="712"/>
      <c r="DW59" s="713"/>
      <c r="DX59" s="713"/>
      <c r="DY59" s="713"/>
      <c r="DZ59" s="718"/>
      <c r="EA59" s="48"/>
    </row>
    <row r="60" spans="1:131" ht="26.25" customHeight="1" x14ac:dyDescent="0.2">
      <c r="A60" s="52">
        <v>33</v>
      </c>
      <c r="B60" s="712"/>
      <c r="C60" s="713"/>
      <c r="D60" s="713"/>
      <c r="E60" s="713"/>
      <c r="F60" s="713"/>
      <c r="G60" s="713"/>
      <c r="H60" s="713"/>
      <c r="I60" s="713"/>
      <c r="J60" s="713"/>
      <c r="K60" s="713"/>
      <c r="L60" s="713"/>
      <c r="M60" s="713"/>
      <c r="N60" s="713"/>
      <c r="O60" s="713"/>
      <c r="P60" s="714"/>
      <c r="Q60" s="976"/>
      <c r="R60" s="977"/>
      <c r="S60" s="977"/>
      <c r="T60" s="977"/>
      <c r="U60" s="977"/>
      <c r="V60" s="977"/>
      <c r="W60" s="977"/>
      <c r="X60" s="977"/>
      <c r="Y60" s="977"/>
      <c r="Z60" s="977"/>
      <c r="AA60" s="977"/>
      <c r="AB60" s="977"/>
      <c r="AC60" s="977"/>
      <c r="AD60" s="977"/>
      <c r="AE60" s="978"/>
      <c r="AF60" s="979"/>
      <c r="AG60" s="716"/>
      <c r="AH60" s="716"/>
      <c r="AI60" s="716"/>
      <c r="AJ60" s="980"/>
      <c r="AK60" s="981"/>
      <c r="AL60" s="977"/>
      <c r="AM60" s="977"/>
      <c r="AN60" s="977"/>
      <c r="AO60" s="977"/>
      <c r="AP60" s="977"/>
      <c r="AQ60" s="977"/>
      <c r="AR60" s="977"/>
      <c r="AS60" s="977"/>
      <c r="AT60" s="977"/>
      <c r="AU60" s="977"/>
      <c r="AV60" s="977"/>
      <c r="AW60" s="977"/>
      <c r="AX60" s="977"/>
      <c r="AY60" s="977"/>
      <c r="AZ60" s="982"/>
      <c r="BA60" s="982"/>
      <c r="BB60" s="982"/>
      <c r="BC60" s="982"/>
      <c r="BD60" s="982"/>
      <c r="BE60" s="958"/>
      <c r="BF60" s="958"/>
      <c r="BG60" s="958"/>
      <c r="BH60" s="958"/>
      <c r="BI60" s="959"/>
      <c r="BJ60" s="56"/>
      <c r="BK60" s="56"/>
      <c r="BL60" s="56"/>
      <c r="BM60" s="56"/>
      <c r="BN60" s="56"/>
      <c r="BO60" s="55"/>
      <c r="BP60" s="55"/>
      <c r="BQ60" s="52">
        <v>54</v>
      </c>
      <c r="BR60" s="72"/>
      <c r="BS60" s="712"/>
      <c r="BT60" s="713"/>
      <c r="BU60" s="713"/>
      <c r="BV60" s="713"/>
      <c r="BW60" s="713"/>
      <c r="BX60" s="713"/>
      <c r="BY60" s="713"/>
      <c r="BZ60" s="713"/>
      <c r="CA60" s="713"/>
      <c r="CB60" s="713"/>
      <c r="CC60" s="713"/>
      <c r="CD60" s="713"/>
      <c r="CE60" s="713"/>
      <c r="CF60" s="713"/>
      <c r="CG60" s="714"/>
      <c r="CH60" s="715"/>
      <c r="CI60" s="716"/>
      <c r="CJ60" s="716"/>
      <c r="CK60" s="716"/>
      <c r="CL60" s="717"/>
      <c r="CM60" s="715"/>
      <c r="CN60" s="716"/>
      <c r="CO60" s="716"/>
      <c r="CP60" s="716"/>
      <c r="CQ60" s="717"/>
      <c r="CR60" s="715"/>
      <c r="CS60" s="716"/>
      <c r="CT60" s="716"/>
      <c r="CU60" s="716"/>
      <c r="CV60" s="717"/>
      <c r="CW60" s="715"/>
      <c r="CX60" s="716"/>
      <c r="CY60" s="716"/>
      <c r="CZ60" s="716"/>
      <c r="DA60" s="717"/>
      <c r="DB60" s="715"/>
      <c r="DC60" s="716"/>
      <c r="DD60" s="716"/>
      <c r="DE60" s="716"/>
      <c r="DF60" s="717"/>
      <c r="DG60" s="715"/>
      <c r="DH60" s="716"/>
      <c r="DI60" s="716"/>
      <c r="DJ60" s="716"/>
      <c r="DK60" s="717"/>
      <c r="DL60" s="715"/>
      <c r="DM60" s="716"/>
      <c r="DN60" s="716"/>
      <c r="DO60" s="716"/>
      <c r="DP60" s="717"/>
      <c r="DQ60" s="715"/>
      <c r="DR60" s="716"/>
      <c r="DS60" s="716"/>
      <c r="DT60" s="716"/>
      <c r="DU60" s="717"/>
      <c r="DV60" s="712"/>
      <c r="DW60" s="713"/>
      <c r="DX60" s="713"/>
      <c r="DY60" s="713"/>
      <c r="DZ60" s="718"/>
      <c r="EA60" s="48"/>
    </row>
    <row r="61" spans="1:131" ht="26.25" customHeight="1" x14ac:dyDescent="0.2">
      <c r="A61" s="52">
        <v>34</v>
      </c>
      <c r="B61" s="712"/>
      <c r="C61" s="713"/>
      <c r="D61" s="713"/>
      <c r="E61" s="713"/>
      <c r="F61" s="713"/>
      <c r="G61" s="713"/>
      <c r="H61" s="713"/>
      <c r="I61" s="713"/>
      <c r="J61" s="713"/>
      <c r="K61" s="713"/>
      <c r="L61" s="713"/>
      <c r="M61" s="713"/>
      <c r="N61" s="713"/>
      <c r="O61" s="713"/>
      <c r="P61" s="714"/>
      <c r="Q61" s="976"/>
      <c r="R61" s="977"/>
      <c r="S61" s="977"/>
      <c r="T61" s="977"/>
      <c r="U61" s="977"/>
      <c r="V61" s="977"/>
      <c r="W61" s="977"/>
      <c r="X61" s="977"/>
      <c r="Y61" s="977"/>
      <c r="Z61" s="977"/>
      <c r="AA61" s="977"/>
      <c r="AB61" s="977"/>
      <c r="AC61" s="977"/>
      <c r="AD61" s="977"/>
      <c r="AE61" s="978"/>
      <c r="AF61" s="979"/>
      <c r="AG61" s="716"/>
      <c r="AH61" s="716"/>
      <c r="AI61" s="716"/>
      <c r="AJ61" s="980"/>
      <c r="AK61" s="981"/>
      <c r="AL61" s="977"/>
      <c r="AM61" s="977"/>
      <c r="AN61" s="977"/>
      <c r="AO61" s="977"/>
      <c r="AP61" s="977"/>
      <c r="AQ61" s="977"/>
      <c r="AR61" s="977"/>
      <c r="AS61" s="977"/>
      <c r="AT61" s="977"/>
      <c r="AU61" s="977"/>
      <c r="AV61" s="977"/>
      <c r="AW61" s="977"/>
      <c r="AX61" s="977"/>
      <c r="AY61" s="977"/>
      <c r="AZ61" s="982"/>
      <c r="BA61" s="982"/>
      <c r="BB61" s="982"/>
      <c r="BC61" s="982"/>
      <c r="BD61" s="982"/>
      <c r="BE61" s="958"/>
      <c r="BF61" s="958"/>
      <c r="BG61" s="958"/>
      <c r="BH61" s="958"/>
      <c r="BI61" s="959"/>
      <c r="BJ61" s="56"/>
      <c r="BK61" s="56"/>
      <c r="BL61" s="56"/>
      <c r="BM61" s="56"/>
      <c r="BN61" s="56"/>
      <c r="BO61" s="55"/>
      <c r="BP61" s="55"/>
      <c r="BQ61" s="52">
        <v>55</v>
      </c>
      <c r="BR61" s="72"/>
      <c r="BS61" s="712"/>
      <c r="BT61" s="713"/>
      <c r="BU61" s="713"/>
      <c r="BV61" s="713"/>
      <c r="BW61" s="713"/>
      <c r="BX61" s="713"/>
      <c r="BY61" s="713"/>
      <c r="BZ61" s="713"/>
      <c r="CA61" s="713"/>
      <c r="CB61" s="713"/>
      <c r="CC61" s="713"/>
      <c r="CD61" s="713"/>
      <c r="CE61" s="713"/>
      <c r="CF61" s="713"/>
      <c r="CG61" s="714"/>
      <c r="CH61" s="715"/>
      <c r="CI61" s="716"/>
      <c r="CJ61" s="716"/>
      <c r="CK61" s="716"/>
      <c r="CL61" s="717"/>
      <c r="CM61" s="715"/>
      <c r="CN61" s="716"/>
      <c r="CO61" s="716"/>
      <c r="CP61" s="716"/>
      <c r="CQ61" s="717"/>
      <c r="CR61" s="715"/>
      <c r="CS61" s="716"/>
      <c r="CT61" s="716"/>
      <c r="CU61" s="716"/>
      <c r="CV61" s="717"/>
      <c r="CW61" s="715"/>
      <c r="CX61" s="716"/>
      <c r="CY61" s="716"/>
      <c r="CZ61" s="716"/>
      <c r="DA61" s="717"/>
      <c r="DB61" s="715"/>
      <c r="DC61" s="716"/>
      <c r="DD61" s="716"/>
      <c r="DE61" s="716"/>
      <c r="DF61" s="717"/>
      <c r="DG61" s="715"/>
      <c r="DH61" s="716"/>
      <c r="DI61" s="716"/>
      <c r="DJ61" s="716"/>
      <c r="DK61" s="717"/>
      <c r="DL61" s="715"/>
      <c r="DM61" s="716"/>
      <c r="DN61" s="716"/>
      <c r="DO61" s="716"/>
      <c r="DP61" s="717"/>
      <c r="DQ61" s="715"/>
      <c r="DR61" s="716"/>
      <c r="DS61" s="716"/>
      <c r="DT61" s="716"/>
      <c r="DU61" s="717"/>
      <c r="DV61" s="712"/>
      <c r="DW61" s="713"/>
      <c r="DX61" s="713"/>
      <c r="DY61" s="713"/>
      <c r="DZ61" s="718"/>
      <c r="EA61" s="48"/>
    </row>
    <row r="62" spans="1:131" ht="26.25" customHeight="1" x14ac:dyDescent="0.2">
      <c r="A62" s="52">
        <v>35</v>
      </c>
      <c r="B62" s="712"/>
      <c r="C62" s="713"/>
      <c r="D62" s="713"/>
      <c r="E62" s="713"/>
      <c r="F62" s="713"/>
      <c r="G62" s="713"/>
      <c r="H62" s="713"/>
      <c r="I62" s="713"/>
      <c r="J62" s="713"/>
      <c r="K62" s="713"/>
      <c r="L62" s="713"/>
      <c r="M62" s="713"/>
      <c r="N62" s="713"/>
      <c r="O62" s="713"/>
      <c r="P62" s="714"/>
      <c r="Q62" s="976"/>
      <c r="R62" s="977"/>
      <c r="S62" s="977"/>
      <c r="T62" s="977"/>
      <c r="U62" s="977"/>
      <c r="V62" s="977"/>
      <c r="W62" s="977"/>
      <c r="X62" s="977"/>
      <c r="Y62" s="977"/>
      <c r="Z62" s="977"/>
      <c r="AA62" s="977"/>
      <c r="AB62" s="977"/>
      <c r="AC62" s="977"/>
      <c r="AD62" s="977"/>
      <c r="AE62" s="978"/>
      <c r="AF62" s="979"/>
      <c r="AG62" s="716"/>
      <c r="AH62" s="716"/>
      <c r="AI62" s="716"/>
      <c r="AJ62" s="980"/>
      <c r="AK62" s="981"/>
      <c r="AL62" s="977"/>
      <c r="AM62" s="977"/>
      <c r="AN62" s="977"/>
      <c r="AO62" s="977"/>
      <c r="AP62" s="977"/>
      <c r="AQ62" s="977"/>
      <c r="AR62" s="977"/>
      <c r="AS62" s="977"/>
      <c r="AT62" s="977"/>
      <c r="AU62" s="977"/>
      <c r="AV62" s="977"/>
      <c r="AW62" s="977"/>
      <c r="AX62" s="977"/>
      <c r="AY62" s="977"/>
      <c r="AZ62" s="982"/>
      <c r="BA62" s="982"/>
      <c r="BB62" s="982"/>
      <c r="BC62" s="982"/>
      <c r="BD62" s="982"/>
      <c r="BE62" s="958"/>
      <c r="BF62" s="958"/>
      <c r="BG62" s="958"/>
      <c r="BH62" s="958"/>
      <c r="BI62" s="959"/>
      <c r="BJ62" s="983" t="s">
        <v>467</v>
      </c>
      <c r="BK62" s="984"/>
      <c r="BL62" s="984"/>
      <c r="BM62" s="984"/>
      <c r="BN62" s="985"/>
      <c r="BO62" s="55"/>
      <c r="BP62" s="55"/>
      <c r="BQ62" s="52">
        <v>56</v>
      </c>
      <c r="BR62" s="72"/>
      <c r="BS62" s="712"/>
      <c r="BT62" s="713"/>
      <c r="BU62" s="713"/>
      <c r="BV62" s="713"/>
      <c r="BW62" s="713"/>
      <c r="BX62" s="713"/>
      <c r="BY62" s="713"/>
      <c r="BZ62" s="713"/>
      <c r="CA62" s="713"/>
      <c r="CB62" s="713"/>
      <c r="CC62" s="713"/>
      <c r="CD62" s="713"/>
      <c r="CE62" s="713"/>
      <c r="CF62" s="713"/>
      <c r="CG62" s="714"/>
      <c r="CH62" s="715"/>
      <c r="CI62" s="716"/>
      <c r="CJ62" s="716"/>
      <c r="CK62" s="716"/>
      <c r="CL62" s="717"/>
      <c r="CM62" s="715"/>
      <c r="CN62" s="716"/>
      <c r="CO62" s="716"/>
      <c r="CP62" s="716"/>
      <c r="CQ62" s="717"/>
      <c r="CR62" s="715"/>
      <c r="CS62" s="716"/>
      <c r="CT62" s="716"/>
      <c r="CU62" s="716"/>
      <c r="CV62" s="717"/>
      <c r="CW62" s="715"/>
      <c r="CX62" s="716"/>
      <c r="CY62" s="716"/>
      <c r="CZ62" s="716"/>
      <c r="DA62" s="717"/>
      <c r="DB62" s="715"/>
      <c r="DC62" s="716"/>
      <c r="DD62" s="716"/>
      <c r="DE62" s="716"/>
      <c r="DF62" s="717"/>
      <c r="DG62" s="715"/>
      <c r="DH62" s="716"/>
      <c r="DI62" s="716"/>
      <c r="DJ62" s="716"/>
      <c r="DK62" s="717"/>
      <c r="DL62" s="715"/>
      <c r="DM62" s="716"/>
      <c r="DN62" s="716"/>
      <c r="DO62" s="716"/>
      <c r="DP62" s="717"/>
      <c r="DQ62" s="715"/>
      <c r="DR62" s="716"/>
      <c r="DS62" s="716"/>
      <c r="DT62" s="716"/>
      <c r="DU62" s="717"/>
      <c r="DV62" s="712"/>
      <c r="DW62" s="713"/>
      <c r="DX62" s="713"/>
      <c r="DY62" s="713"/>
      <c r="DZ62" s="718"/>
      <c r="EA62" s="48"/>
    </row>
    <row r="63" spans="1:131" ht="26.25" customHeight="1" x14ac:dyDescent="0.2">
      <c r="A63" s="53" t="s">
        <v>250</v>
      </c>
      <c r="B63" s="934" t="s">
        <v>372</v>
      </c>
      <c r="C63" s="935"/>
      <c r="D63" s="935"/>
      <c r="E63" s="935"/>
      <c r="F63" s="935"/>
      <c r="G63" s="935"/>
      <c r="H63" s="935"/>
      <c r="I63" s="935"/>
      <c r="J63" s="935"/>
      <c r="K63" s="935"/>
      <c r="L63" s="935"/>
      <c r="M63" s="935"/>
      <c r="N63" s="935"/>
      <c r="O63" s="935"/>
      <c r="P63" s="936"/>
      <c r="Q63" s="944"/>
      <c r="R63" s="945"/>
      <c r="S63" s="945"/>
      <c r="T63" s="945"/>
      <c r="U63" s="945"/>
      <c r="V63" s="945"/>
      <c r="W63" s="945"/>
      <c r="X63" s="945"/>
      <c r="Y63" s="945"/>
      <c r="Z63" s="945"/>
      <c r="AA63" s="945"/>
      <c r="AB63" s="945"/>
      <c r="AC63" s="945"/>
      <c r="AD63" s="945"/>
      <c r="AE63" s="969"/>
      <c r="AF63" s="970">
        <v>1853</v>
      </c>
      <c r="AG63" s="946"/>
      <c r="AH63" s="946"/>
      <c r="AI63" s="946"/>
      <c r="AJ63" s="971"/>
      <c r="AK63" s="972"/>
      <c r="AL63" s="945"/>
      <c r="AM63" s="945"/>
      <c r="AN63" s="945"/>
      <c r="AO63" s="945"/>
      <c r="AP63" s="946">
        <v>7123</v>
      </c>
      <c r="AQ63" s="946"/>
      <c r="AR63" s="946"/>
      <c r="AS63" s="946"/>
      <c r="AT63" s="946"/>
      <c r="AU63" s="946">
        <v>4129</v>
      </c>
      <c r="AV63" s="946"/>
      <c r="AW63" s="946"/>
      <c r="AX63" s="946"/>
      <c r="AY63" s="946"/>
      <c r="AZ63" s="973"/>
      <c r="BA63" s="973"/>
      <c r="BB63" s="973"/>
      <c r="BC63" s="973"/>
      <c r="BD63" s="973"/>
      <c r="BE63" s="947"/>
      <c r="BF63" s="947"/>
      <c r="BG63" s="947"/>
      <c r="BH63" s="947"/>
      <c r="BI63" s="948"/>
      <c r="BJ63" s="974" t="s">
        <v>197</v>
      </c>
      <c r="BK63" s="941"/>
      <c r="BL63" s="941"/>
      <c r="BM63" s="941"/>
      <c r="BN63" s="975"/>
      <c r="BO63" s="55"/>
      <c r="BP63" s="55"/>
      <c r="BQ63" s="52">
        <v>57</v>
      </c>
      <c r="BR63" s="72"/>
      <c r="BS63" s="712"/>
      <c r="BT63" s="713"/>
      <c r="BU63" s="713"/>
      <c r="BV63" s="713"/>
      <c r="BW63" s="713"/>
      <c r="BX63" s="713"/>
      <c r="BY63" s="713"/>
      <c r="BZ63" s="713"/>
      <c r="CA63" s="713"/>
      <c r="CB63" s="713"/>
      <c r="CC63" s="713"/>
      <c r="CD63" s="713"/>
      <c r="CE63" s="713"/>
      <c r="CF63" s="713"/>
      <c r="CG63" s="714"/>
      <c r="CH63" s="715"/>
      <c r="CI63" s="716"/>
      <c r="CJ63" s="716"/>
      <c r="CK63" s="716"/>
      <c r="CL63" s="717"/>
      <c r="CM63" s="715"/>
      <c r="CN63" s="716"/>
      <c r="CO63" s="716"/>
      <c r="CP63" s="716"/>
      <c r="CQ63" s="717"/>
      <c r="CR63" s="715"/>
      <c r="CS63" s="716"/>
      <c r="CT63" s="716"/>
      <c r="CU63" s="716"/>
      <c r="CV63" s="717"/>
      <c r="CW63" s="715"/>
      <c r="CX63" s="716"/>
      <c r="CY63" s="716"/>
      <c r="CZ63" s="716"/>
      <c r="DA63" s="717"/>
      <c r="DB63" s="715"/>
      <c r="DC63" s="716"/>
      <c r="DD63" s="716"/>
      <c r="DE63" s="716"/>
      <c r="DF63" s="717"/>
      <c r="DG63" s="715"/>
      <c r="DH63" s="716"/>
      <c r="DI63" s="716"/>
      <c r="DJ63" s="716"/>
      <c r="DK63" s="717"/>
      <c r="DL63" s="715"/>
      <c r="DM63" s="716"/>
      <c r="DN63" s="716"/>
      <c r="DO63" s="716"/>
      <c r="DP63" s="717"/>
      <c r="DQ63" s="715"/>
      <c r="DR63" s="716"/>
      <c r="DS63" s="716"/>
      <c r="DT63" s="716"/>
      <c r="DU63" s="717"/>
      <c r="DV63" s="712"/>
      <c r="DW63" s="713"/>
      <c r="DX63" s="713"/>
      <c r="DY63" s="713"/>
      <c r="DZ63" s="71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2"/>
      <c r="BT64" s="713"/>
      <c r="BU64" s="713"/>
      <c r="BV64" s="713"/>
      <c r="BW64" s="713"/>
      <c r="BX64" s="713"/>
      <c r="BY64" s="713"/>
      <c r="BZ64" s="713"/>
      <c r="CA64" s="713"/>
      <c r="CB64" s="713"/>
      <c r="CC64" s="713"/>
      <c r="CD64" s="713"/>
      <c r="CE64" s="713"/>
      <c r="CF64" s="713"/>
      <c r="CG64" s="714"/>
      <c r="CH64" s="715"/>
      <c r="CI64" s="716"/>
      <c r="CJ64" s="716"/>
      <c r="CK64" s="716"/>
      <c r="CL64" s="717"/>
      <c r="CM64" s="715"/>
      <c r="CN64" s="716"/>
      <c r="CO64" s="716"/>
      <c r="CP64" s="716"/>
      <c r="CQ64" s="717"/>
      <c r="CR64" s="715"/>
      <c r="CS64" s="716"/>
      <c r="CT64" s="716"/>
      <c r="CU64" s="716"/>
      <c r="CV64" s="717"/>
      <c r="CW64" s="715"/>
      <c r="CX64" s="716"/>
      <c r="CY64" s="716"/>
      <c r="CZ64" s="716"/>
      <c r="DA64" s="717"/>
      <c r="DB64" s="715"/>
      <c r="DC64" s="716"/>
      <c r="DD64" s="716"/>
      <c r="DE64" s="716"/>
      <c r="DF64" s="717"/>
      <c r="DG64" s="715"/>
      <c r="DH64" s="716"/>
      <c r="DI64" s="716"/>
      <c r="DJ64" s="716"/>
      <c r="DK64" s="717"/>
      <c r="DL64" s="715"/>
      <c r="DM64" s="716"/>
      <c r="DN64" s="716"/>
      <c r="DO64" s="716"/>
      <c r="DP64" s="717"/>
      <c r="DQ64" s="715"/>
      <c r="DR64" s="716"/>
      <c r="DS64" s="716"/>
      <c r="DT64" s="716"/>
      <c r="DU64" s="717"/>
      <c r="DV64" s="712"/>
      <c r="DW64" s="713"/>
      <c r="DX64" s="713"/>
      <c r="DY64" s="713"/>
      <c r="DZ64" s="718"/>
      <c r="EA64" s="48"/>
    </row>
    <row r="65" spans="1:131" ht="26.25" customHeight="1" x14ac:dyDescent="0.2">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2"/>
      <c r="BT65" s="713"/>
      <c r="BU65" s="713"/>
      <c r="BV65" s="713"/>
      <c r="BW65" s="713"/>
      <c r="BX65" s="713"/>
      <c r="BY65" s="713"/>
      <c r="BZ65" s="713"/>
      <c r="CA65" s="713"/>
      <c r="CB65" s="713"/>
      <c r="CC65" s="713"/>
      <c r="CD65" s="713"/>
      <c r="CE65" s="713"/>
      <c r="CF65" s="713"/>
      <c r="CG65" s="714"/>
      <c r="CH65" s="715"/>
      <c r="CI65" s="716"/>
      <c r="CJ65" s="716"/>
      <c r="CK65" s="716"/>
      <c r="CL65" s="717"/>
      <c r="CM65" s="715"/>
      <c r="CN65" s="716"/>
      <c r="CO65" s="716"/>
      <c r="CP65" s="716"/>
      <c r="CQ65" s="717"/>
      <c r="CR65" s="715"/>
      <c r="CS65" s="716"/>
      <c r="CT65" s="716"/>
      <c r="CU65" s="716"/>
      <c r="CV65" s="717"/>
      <c r="CW65" s="715"/>
      <c r="CX65" s="716"/>
      <c r="CY65" s="716"/>
      <c r="CZ65" s="716"/>
      <c r="DA65" s="717"/>
      <c r="DB65" s="715"/>
      <c r="DC65" s="716"/>
      <c r="DD65" s="716"/>
      <c r="DE65" s="716"/>
      <c r="DF65" s="717"/>
      <c r="DG65" s="715"/>
      <c r="DH65" s="716"/>
      <c r="DI65" s="716"/>
      <c r="DJ65" s="716"/>
      <c r="DK65" s="717"/>
      <c r="DL65" s="715"/>
      <c r="DM65" s="716"/>
      <c r="DN65" s="716"/>
      <c r="DO65" s="716"/>
      <c r="DP65" s="717"/>
      <c r="DQ65" s="715"/>
      <c r="DR65" s="716"/>
      <c r="DS65" s="716"/>
      <c r="DT65" s="716"/>
      <c r="DU65" s="717"/>
      <c r="DV65" s="712"/>
      <c r="DW65" s="713"/>
      <c r="DX65" s="713"/>
      <c r="DY65" s="713"/>
      <c r="DZ65" s="718"/>
      <c r="EA65" s="48"/>
    </row>
    <row r="66" spans="1:131" ht="26.25" customHeight="1" x14ac:dyDescent="0.2">
      <c r="A66" s="695" t="s">
        <v>410</v>
      </c>
      <c r="B66" s="696"/>
      <c r="C66" s="696"/>
      <c r="D66" s="696"/>
      <c r="E66" s="696"/>
      <c r="F66" s="696"/>
      <c r="G66" s="696"/>
      <c r="H66" s="696"/>
      <c r="I66" s="696"/>
      <c r="J66" s="696"/>
      <c r="K66" s="696"/>
      <c r="L66" s="696"/>
      <c r="M66" s="696"/>
      <c r="N66" s="696"/>
      <c r="O66" s="696"/>
      <c r="P66" s="697"/>
      <c r="Q66" s="687" t="s">
        <v>457</v>
      </c>
      <c r="R66" s="688"/>
      <c r="S66" s="688"/>
      <c r="T66" s="688"/>
      <c r="U66" s="689"/>
      <c r="V66" s="687" t="s">
        <v>458</v>
      </c>
      <c r="W66" s="688"/>
      <c r="X66" s="688"/>
      <c r="Y66" s="688"/>
      <c r="Z66" s="689"/>
      <c r="AA66" s="687" t="s">
        <v>459</v>
      </c>
      <c r="AB66" s="688"/>
      <c r="AC66" s="688"/>
      <c r="AD66" s="688"/>
      <c r="AE66" s="689"/>
      <c r="AF66" s="707" t="s">
        <v>247</v>
      </c>
      <c r="AG66" s="702"/>
      <c r="AH66" s="702"/>
      <c r="AI66" s="702"/>
      <c r="AJ66" s="708"/>
      <c r="AK66" s="687" t="s">
        <v>387</v>
      </c>
      <c r="AL66" s="696"/>
      <c r="AM66" s="696"/>
      <c r="AN66" s="696"/>
      <c r="AO66" s="697"/>
      <c r="AP66" s="687" t="s">
        <v>354</v>
      </c>
      <c r="AQ66" s="688"/>
      <c r="AR66" s="688"/>
      <c r="AS66" s="688"/>
      <c r="AT66" s="689"/>
      <c r="AU66" s="687" t="s">
        <v>468</v>
      </c>
      <c r="AV66" s="688"/>
      <c r="AW66" s="688"/>
      <c r="AX66" s="688"/>
      <c r="AY66" s="689"/>
      <c r="AZ66" s="687" t="s">
        <v>443</v>
      </c>
      <c r="BA66" s="688"/>
      <c r="BB66" s="688"/>
      <c r="BC66" s="688"/>
      <c r="BD66" s="693"/>
      <c r="BE66" s="55"/>
      <c r="BF66" s="55"/>
      <c r="BG66" s="55"/>
      <c r="BH66" s="55"/>
      <c r="BI66" s="55"/>
      <c r="BJ66" s="55"/>
      <c r="BK66" s="55"/>
      <c r="BL66" s="55"/>
      <c r="BM66" s="55"/>
      <c r="BN66" s="55"/>
      <c r="BO66" s="55"/>
      <c r="BP66" s="55"/>
      <c r="BQ66" s="52">
        <v>60</v>
      </c>
      <c r="BR66" s="73"/>
      <c r="BS66" s="927"/>
      <c r="BT66" s="928"/>
      <c r="BU66" s="928"/>
      <c r="BV66" s="928"/>
      <c r="BW66" s="928"/>
      <c r="BX66" s="928"/>
      <c r="BY66" s="928"/>
      <c r="BZ66" s="928"/>
      <c r="CA66" s="928"/>
      <c r="CB66" s="928"/>
      <c r="CC66" s="928"/>
      <c r="CD66" s="928"/>
      <c r="CE66" s="928"/>
      <c r="CF66" s="928"/>
      <c r="CG66" s="929"/>
      <c r="CH66" s="930"/>
      <c r="CI66" s="931"/>
      <c r="CJ66" s="931"/>
      <c r="CK66" s="931"/>
      <c r="CL66" s="932"/>
      <c r="CM66" s="930"/>
      <c r="CN66" s="931"/>
      <c r="CO66" s="931"/>
      <c r="CP66" s="931"/>
      <c r="CQ66" s="932"/>
      <c r="CR66" s="930"/>
      <c r="CS66" s="931"/>
      <c r="CT66" s="931"/>
      <c r="CU66" s="931"/>
      <c r="CV66" s="932"/>
      <c r="CW66" s="930"/>
      <c r="CX66" s="931"/>
      <c r="CY66" s="931"/>
      <c r="CZ66" s="931"/>
      <c r="DA66" s="932"/>
      <c r="DB66" s="930"/>
      <c r="DC66" s="931"/>
      <c r="DD66" s="931"/>
      <c r="DE66" s="931"/>
      <c r="DF66" s="932"/>
      <c r="DG66" s="930"/>
      <c r="DH66" s="931"/>
      <c r="DI66" s="931"/>
      <c r="DJ66" s="931"/>
      <c r="DK66" s="932"/>
      <c r="DL66" s="930"/>
      <c r="DM66" s="931"/>
      <c r="DN66" s="931"/>
      <c r="DO66" s="931"/>
      <c r="DP66" s="932"/>
      <c r="DQ66" s="930"/>
      <c r="DR66" s="931"/>
      <c r="DS66" s="931"/>
      <c r="DT66" s="931"/>
      <c r="DU66" s="932"/>
      <c r="DV66" s="927"/>
      <c r="DW66" s="928"/>
      <c r="DX66" s="928"/>
      <c r="DY66" s="928"/>
      <c r="DZ66" s="933"/>
      <c r="EA66" s="48"/>
    </row>
    <row r="67" spans="1:131" ht="26.25" customHeight="1" x14ac:dyDescent="0.2">
      <c r="A67" s="698"/>
      <c r="B67" s="699"/>
      <c r="C67" s="699"/>
      <c r="D67" s="699"/>
      <c r="E67" s="699"/>
      <c r="F67" s="699"/>
      <c r="G67" s="699"/>
      <c r="H67" s="699"/>
      <c r="I67" s="699"/>
      <c r="J67" s="699"/>
      <c r="K67" s="699"/>
      <c r="L67" s="699"/>
      <c r="M67" s="699"/>
      <c r="N67" s="699"/>
      <c r="O67" s="699"/>
      <c r="P67" s="700"/>
      <c r="Q67" s="690"/>
      <c r="R67" s="691"/>
      <c r="S67" s="691"/>
      <c r="T67" s="691"/>
      <c r="U67" s="692"/>
      <c r="V67" s="690"/>
      <c r="W67" s="691"/>
      <c r="X67" s="691"/>
      <c r="Y67" s="691"/>
      <c r="Z67" s="692"/>
      <c r="AA67" s="690"/>
      <c r="AB67" s="691"/>
      <c r="AC67" s="691"/>
      <c r="AD67" s="691"/>
      <c r="AE67" s="692"/>
      <c r="AF67" s="709"/>
      <c r="AG67" s="705"/>
      <c r="AH67" s="705"/>
      <c r="AI67" s="705"/>
      <c r="AJ67" s="710"/>
      <c r="AK67" s="711"/>
      <c r="AL67" s="699"/>
      <c r="AM67" s="699"/>
      <c r="AN67" s="699"/>
      <c r="AO67" s="700"/>
      <c r="AP67" s="690"/>
      <c r="AQ67" s="691"/>
      <c r="AR67" s="691"/>
      <c r="AS67" s="691"/>
      <c r="AT67" s="692"/>
      <c r="AU67" s="690"/>
      <c r="AV67" s="691"/>
      <c r="AW67" s="691"/>
      <c r="AX67" s="691"/>
      <c r="AY67" s="692"/>
      <c r="AZ67" s="690"/>
      <c r="BA67" s="691"/>
      <c r="BB67" s="691"/>
      <c r="BC67" s="691"/>
      <c r="BD67" s="694"/>
      <c r="BE67" s="55"/>
      <c r="BF67" s="55"/>
      <c r="BG67" s="55"/>
      <c r="BH67" s="55"/>
      <c r="BI67" s="55"/>
      <c r="BJ67" s="55"/>
      <c r="BK67" s="55"/>
      <c r="BL67" s="55"/>
      <c r="BM67" s="55"/>
      <c r="BN67" s="55"/>
      <c r="BO67" s="55"/>
      <c r="BP67" s="55"/>
      <c r="BQ67" s="52">
        <v>61</v>
      </c>
      <c r="BR67" s="73"/>
      <c r="BS67" s="927"/>
      <c r="BT67" s="928"/>
      <c r="BU67" s="928"/>
      <c r="BV67" s="928"/>
      <c r="BW67" s="928"/>
      <c r="BX67" s="928"/>
      <c r="BY67" s="928"/>
      <c r="BZ67" s="928"/>
      <c r="CA67" s="928"/>
      <c r="CB67" s="928"/>
      <c r="CC67" s="928"/>
      <c r="CD67" s="928"/>
      <c r="CE67" s="928"/>
      <c r="CF67" s="928"/>
      <c r="CG67" s="929"/>
      <c r="CH67" s="930"/>
      <c r="CI67" s="931"/>
      <c r="CJ67" s="931"/>
      <c r="CK67" s="931"/>
      <c r="CL67" s="932"/>
      <c r="CM67" s="930"/>
      <c r="CN67" s="931"/>
      <c r="CO67" s="931"/>
      <c r="CP67" s="931"/>
      <c r="CQ67" s="932"/>
      <c r="CR67" s="930"/>
      <c r="CS67" s="931"/>
      <c r="CT67" s="931"/>
      <c r="CU67" s="931"/>
      <c r="CV67" s="932"/>
      <c r="CW67" s="930"/>
      <c r="CX67" s="931"/>
      <c r="CY67" s="931"/>
      <c r="CZ67" s="931"/>
      <c r="DA67" s="932"/>
      <c r="DB67" s="930"/>
      <c r="DC67" s="931"/>
      <c r="DD67" s="931"/>
      <c r="DE67" s="931"/>
      <c r="DF67" s="932"/>
      <c r="DG67" s="930"/>
      <c r="DH67" s="931"/>
      <c r="DI67" s="931"/>
      <c r="DJ67" s="931"/>
      <c r="DK67" s="932"/>
      <c r="DL67" s="930"/>
      <c r="DM67" s="931"/>
      <c r="DN67" s="931"/>
      <c r="DO67" s="931"/>
      <c r="DP67" s="932"/>
      <c r="DQ67" s="930"/>
      <c r="DR67" s="931"/>
      <c r="DS67" s="931"/>
      <c r="DT67" s="931"/>
      <c r="DU67" s="932"/>
      <c r="DV67" s="927"/>
      <c r="DW67" s="928"/>
      <c r="DX67" s="928"/>
      <c r="DY67" s="928"/>
      <c r="DZ67" s="933"/>
      <c r="EA67" s="48"/>
    </row>
    <row r="68" spans="1:131" ht="26.25" customHeight="1" x14ac:dyDescent="0.2">
      <c r="A68" s="51">
        <v>1</v>
      </c>
      <c r="B68" s="962" t="s">
        <v>533</v>
      </c>
      <c r="C68" s="963"/>
      <c r="D68" s="963"/>
      <c r="E68" s="963"/>
      <c r="F68" s="963"/>
      <c r="G68" s="963"/>
      <c r="H68" s="963"/>
      <c r="I68" s="963"/>
      <c r="J68" s="963"/>
      <c r="K68" s="963"/>
      <c r="L68" s="963"/>
      <c r="M68" s="963"/>
      <c r="N68" s="963"/>
      <c r="O68" s="963"/>
      <c r="P68" s="964"/>
      <c r="Q68" s="965">
        <v>2765</v>
      </c>
      <c r="R68" s="966"/>
      <c r="S68" s="966"/>
      <c r="T68" s="966"/>
      <c r="U68" s="966"/>
      <c r="V68" s="966">
        <v>2754</v>
      </c>
      <c r="W68" s="966"/>
      <c r="X68" s="966"/>
      <c r="Y68" s="966"/>
      <c r="Z68" s="966"/>
      <c r="AA68" s="966">
        <v>11</v>
      </c>
      <c r="AB68" s="966"/>
      <c r="AC68" s="966"/>
      <c r="AD68" s="966"/>
      <c r="AE68" s="966"/>
      <c r="AF68" s="966">
        <v>5</v>
      </c>
      <c r="AG68" s="966"/>
      <c r="AH68" s="966"/>
      <c r="AI68" s="966"/>
      <c r="AJ68" s="966"/>
      <c r="AK68" s="966" t="s">
        <v>197</v>
      </c>
      <c r="AL68" s="966"/>
      <c r="AM68" s="966"/>
      <c r="AN68" s="966"/>
      <c r="AO68" s="966"/>
      <c r="AP68" s="966">
        <v>741</v>
      </c>
      <c r="AQ68" s="966"/>
      <c r="AR68" s="966"/>
      <c r="AS68" s="966"/>
      <c r="AT68" s="966"/>
      <c r="AU68" s="966">
        <v>217</v>
      </c>
      <c r="AV68" s="966"/>
      <c r="AW68" s="966"/>
      <c r="AX68" s="966"/>
      <c r="AY68" s="966"/>
      <c r="AZ68" s="967"/>
      <c r="BA68" s="967"/>
      <c r="BB68" s="967"/>
      <c r="BC68" s="967"/>
      <c r="BD68" s="968"/>
      <c r="BE68" s="55"/>
      <c r="BF68" s="55"/>
      <c r="BG68" s="55"/>
      <c r="BH68" s="55"/>
      <c r="BI68" s="55"/>
      <c r="BJ68" s="55"/>
      <c r="BK68" s="55"/>
      <c r="BL68" s="55"/>
      <c r="BM68" s="55"/>
      <c r="BN68" s="55"/>
      <c r="BO68" s="55"/>
      <c r="BP68" s="55"/>
      <c r="BQ68" s="52">
        <v>62</v>
      </c>
      <c r="BR68" s="73"/>
      <c r="BS68" s="927"/>
      <c r="BT68" s="928"/>
      <c r="BU68" s="928"/>
      <c r="BV68" s="928"/>
      <c r="BW68" s="928"/>
      <c r="BX68" s="928"/>
      <c r="BY68" s="928"/>
      <c r="BZ68" s="928"/>
      <c r="CA68" s="928"/>
      <c r="CB68" s="928"/>
      <c r="CC68" s="928"/>
      <c r="CD68" s="928"/>
      <c r="CE68" s="928"/>
      <c r="CF68" s="928"/>
      <c r="CG68" s="929"/>
      <c r="CH68" s="930"/>
      <c r="CI68" s="931"/>
      <c r="CJ68" s="931"/>
      <c r="CK68" s="931"/>
      <c r="CL68" s="932"/>
      <c r="CM68" s="930"/>
      <c r="CN68" s="931"/>
      <c r="CO68" s="931"/>
      <c r="CP68" s="931"/>
      <c r="CQ68" s="932"/>
      <c r="CR68" s="930"/>
      <c r="CS68" s="931"/>
      <c r="CT68" s="931"/>
      <c r="CU68" s="931"/>
      <c r="CV68" s="932"/>
      <c r="CW68" s="930"/>
      <c r="CX68" s="931"/>
      <c r="CY68" s="931"/>
      <c r="CZ68" s="931"/>
      <c r="DA68" s="932"/>
      <c r="DB68" s="930"/>
      <c r="DC68" s="931"/>
      <c r="DD68" s="931"/>
      <c r="DE68" s="931"/>
      <c r="DF68" s="932"/>
      <c r="DG68" s="930"/>
      <c r="DH68" s="931"/>
      <c r="DI68" s="931"/>
      <c r="DJ68" s="931"/>
      <c r="DK68" s="932"/>
      <c r="DL68" s="930"/>
      <c r="DM68" s="931"/>
      <c r="DN68" s="931"/>
      <c r="DO68" s="931"/>
      <c r="DP68" s="932"/>
      <c r="DQ68" s="930"/>
      <c r="DR68" s="931"/>
      <c r="DS68" s="931"/>
      <c r="DT68" s="931"/>
      <c r="DU68" s="932"/>
      <c r="DV68" s="927"/>
      <c r="DW68" s="928"/>
      <c r="DX68" s="928"/>
      <c r="DY68" s="928"/>
      <c r="DZ68" s="933"/>
      <c r="EA68" s="48"/>
    </row>
    <row r="69" spans="1:131" ht="26.25" customHeight="1" x14ac:dyDescent="0.2">
      <c r="A69" s="52">
        <v>2</v>
      </c>
      <c r="B69" s="712" t="s">
        <v>529</v>
      </c>
      <c r="C69" s="713"/>
      <c r="D69" s="713"/>
      <c r="E69" s="713"/>
      <c r="F69" s="713"/>
      <c r="G69" s="713"/>
      <c r="H69" s="713"/>
      <c r="I69" s="713"/>
      <c r="J69" s="713"/>
      <c r="K69" s="713"/>
      <c r="L69" s="713"/>
      <c r="M69" s="713"/>
      <c r="N69" s="713"/>
      <c r="O69" s="713"/>
      <c r="P69" s="714"/>
      <c r="Q69" s="956">
        <v>12</v>
      </c>
      <c r="R69" s="957"/>
      <c r="S69" s="957"/>
      <c r="T69" s="957"/>
      <c r="U69" s="957"/>
      <c r="V69" s="957">
        <v>12</v>
      </c>
      <c r="W69" s="957"/>
      <c r="X69" s="957"/>
      <c r="Y69" s="957"/>
      <c r="Z69" s="957"/>
      <c r="AA69" s="957">
        <v>0</v>
      </c>
      <c r="AB69" s="957"/>
      <c r="AC69" s="957"/>
      <c r="AD69" s="957"/>
      <c r="AE69" s="957"/>
      <c r="AF69" s="957">
        <v>0</v>
      </c>
      <c r="AG69" s="957"/>
      <c r="AH69" s="957"/>
      <c r="AI69" s="957"/>
      <c r="AJ69" s="957"/>
      <c r="AK69" s="957" t="s">
        <v>197</v>
      </c>
      <c r="AL69" s="957"/>
      <c r="AM69" s="957"/>
      <c r="AN69" s="957"/>
      <c r="AO69" s="957"/>
      <c r="AP69" s="957" t="s">
        <v>197</v>
      </c>
      <c r="AQ69" s="957"/>
      <c r="AR69" s="957"/>
      <c r="AS69" s="957"/>
      <c r="AT69" s="957"/>
      <c r="AU69" s="957" t="s">
        <v>197</v>
      </c>
      <c r="AV69" s="957"/>
      <c r="AW69" s="957"/>
      <c r="AX69" s="957"/>
      <c r="AY69" s="957"/>
      <c r="AZ69" s="958"/>
      <c r="BA69" s="958"/>
      <c r="BB69" s="958"/>
      <c r="BC69" s="958"/>
      <c r="BD69" s="959"/>
      <c r="BE69" s="55"/>
      <c r="BF69" s="55"/>
      <c r="BG69" s="55"/>
      <c r="BH69" s="55"/>
      <c r="BI69" s="55"/>
      <c r="BJ69" s="55"/>
      <c r="BK69" s="55"/>
      <c r="BL69" s="55"/>
      <c r="BM69" s="55"/>
      <c r="BN69" s="55"/>
      <c r="BO69" s="55"/>
      <c r="BP69" s="55"/>
      <c r="BQ69" s="52">
        <v>63</v>
      </c>
      <c r="BR69" s="73"/>
      <c r="BS69" s="927"/>
      <c r="BT69" s="928"/>
      <c r="BU69" s="928"/>
      <c r="BV69" s="928"/>
      <c r="BW69" s="928"/>
      <c r="BX69" s="928"/>
      <c r="BY69" s="928"/>
      <c r="BZ69" s="928"/>
      <c r="CA69" s="928"/>
      <c r="CB69" s="928"/>
      <c r="CC69" s="928"/>
      <c r="CD69" s="928"/>
      <c r="CE69" s="928"/>
      <c r="CF69" s="928"/>
      <c r="CG69" s="929"/>
      <c r="CH69" s="930"/>
      <c r="CI69" s="931"/>
      <c r="CJ69" s="931"/>
      <c r="CK69" s="931"/>
      <c r="CL69" s="932"/>
      <c r="CM69" s="930"/>
      <c r="CN69" s="931"/>
      <c r="CO69" s="931"/>
      <c r="CP69" s="931"/>
      <c r="CQ69" s="932"/>
      <c r="CR69" s="930"/>
      <c r="CS69" s="931"/>
      <c r="CT69" s="931"/>
      <c r="CU69" s="931"/>
      <c r="CV69" s="932"/>
      <c r="CW69" s="930"/>
      <c r="CX69" s="931"/>
      <c r="CY69" s="931"/>
      <c r="CZ69" s="931"/>
      <c r="DA69" s="932"/>
      <c r="DB69" s="930"/>
      <c r="DC69" s="931"/>
      <c r="DD69" s="931"/>
      <c r="DE69" s="931"/>
      <c r="DF69" s="932"/>
      <c r="DG69" s="930"/>
      <c r="DH69" s="931"/>
      <c r="DI69" s="931"/>
      <c r="DJ69" s="931"/>
      <c r="DK69" s="932"/>
      <c r="DL69" s="930"/>
      <c r="DM69" s="931"/>
      <c r="DN69" s="931"/>
      <c r="DO69" s="931"/>
      <c r="DP69" s="932"/>
      <c r="DQ69" s="930"/>
      <c r="DR69" s="931"/>
      <c r="DS69" s="931"/>
      <c r="DT69" s="931"/>
      <c r="DU69" s="932"/>
      <c r="DV69" s="927"/>
      <c r="DW69" s="928"/>
      <c r="DX69" s="928"/>
      <c r="DY69" s="928"/>
      <c r="DZ69" s="933"/>
      <c r="EA69" s="48"/>
    </row>
    <row r="70" spans="1:131" ht="26.25" customHeight="1" x14ac:dyDescent="0.2">
      <c r="A70" s="52">
        <v>3</v>
      </c>
      <c r="B70" s="712" t="s">
        <v>130</v>
      </c>
      <c r="C70" s="713"/>
      <c r="D70" s="713"/>
      <c r="E70" s="713"/>
      <c r="F70" s="713"/>
      <c r="G70" s="713"/>
      <c r="H70" s="713"/>
      <c r="I70" s="713"/>
      <c r="J70" s="713"/>
      <c r="K70" s="713"/>
      <c r="L70" s="713"/>
      <c r="M70" s="713"/>
      <c r="N70" s="713"/>
      <c r="O70" s="713"/>
      <c r="P70" s="714"/>
      <c r="Q70" s="956">
        <v>3524</v>
      </c>
      <c r="R70" s="957"/>
      <c r="S70" s="957"/>
      <c r="T70" s="957"/>
      <c r="U70" s="957"/>
      <c r="V70" s="957">
        <v>3605</v>
      </c>
      <c r="W70" s="957"/>
      <c r="X70" s="957"/>
      <c r="Y70" s="957"/>
      <c r="Z70" s="957"/>
      <c r="AA70" s="957">
        <v>-82</v>
      </c>
      <c r="AB70" s="957"/>
      <c r="AC70" s="957"/>
      <c r="AD70" s="957"/>
      <c r="AE70" s="957"/>
      <c r="AF70" s="957">
        <v>2223</v>
      </c>
      <c r="AG70" s="957"/>
      <c r="AH70" s="957"/>
      <c r="AI70" s="957"/>
      <c r="AJ70" s="957"/>
      <c r="AK70" s="957">
        <v>250</v>
      </c>
      <c r="AL70" s="957"/>
      <c r="AM70" s="957"/>
      <c r="AN70" s="957"/>
      <c r="AO70" s="957"/>
      <c r="AP70" s="957">
        <v>1468</v>
      </c>
      <c r="AQ70" s="957"/>
      <c r="AR70" s="957"/>
      <c r="AS70" s="957"/>
      <c r="AT70" s="957"/>
      <c r="AU70" s="957">
        <v>47</v>
      </c>
      <c r="AV70" s="957"/>
      <c r="AW70" s="957"/>
      <c r="AX70" s="957"/>
      <c r="AY70" s="957"/>
      <c r="AZ70" s="958"/>
      <c r="BA70" s="958"/>
      <c r="BB70" s="958"/>
      <c r="BC70" s="958"/>
      <c r="BD70" s="959"/>
      <c r="BE70" s="55"/>
      <c r="BF70" s="55"/>
      <c r="BG70" s="55"/>
      <c r="BH70" s="55"/>
      <c r="BI70" s="55"/>
      <c r="BJ70" s="55"/>
      <c r="BK70" s="55"/>
      <c r="BL70" s="55"/>
      <c r="BM70" s="55"/>
      <c r="BN70" s="55"/>
      <c r="BO70" s="55"/>
      <c r="BP70" s="55"/>
      <c r="BQ70" s="52">
        <v>64</v>
      </c>
      <c r="BR70" s="73"/>
      <c r="BS70" s="927"/>
      <c r="BT70" s="928"/>
      <c r="BU70" s="928"/>
      <c r="BV70" s="928"/>
      <c r="BW70" s="928"/>
      <c r="BX70" s="928"/>
      <c r="BY70" s="928"/>
      <c r="BZ70" s="928"/>
      <c r="CA70" s="928"/>
      <c r="CB70" s="928"/>
      <c r="CC70" s="928"/>
      <c r="CD70" s="928"/>
      <c r="CE70" s="928"/>
      <c r="CF70" s="928"/>
      <c r="CG70" s="929"/>
      <c r="CH70" s="930"/>
      <c r="CI70" s="931"/>
      <c r="CJ70" s="931"/>
      <c r="CK70" s="931"/>
      <c r="CL70" s="932"/>
      <c r="CM70" s="930"/>
      <c r="CN70" s="931"/>
      <c r="CO70" s="931"/>
      <c r="CP70" s="931"/>
      <c r="CQ70" s="932"/>
      <c r="CR70" s="930"/>
      <c r="CS70" s="931"/>
      <c r="CT70" s="931"/>
      <c r="CU70" s="931"/>
      <c r="CV70" s="932"/>
      <c r="CW70" s="930"/>
      <c r="CX70" s="931"/>
      <c r="CY70" s="931"/>
      <c r="CZ70" s="931"/>
      <c r="DA70" s="932"/>
      <c r="DB70" s="930"/>
      <c r="DC70" s="931"/>
      <c r="DD70" s="931"/>
      <c r="DE70" s="931"/>
      <c r="DF70" s="932"/>
      <c r="DG70" s="930"/>
      <c r="DH70" s="931"/>
      <c r="DI70" s="931"/>
      <c r="DJ70" s="931"/>
      <c r="DK70" s="932"/>
      <c r="DL70" s="930"/>
      <c r="DM70" s="931"/>
      <c r="DN70" s="931"/>
      <c r="DO70" s="931"/>
      <c r="DP70" s="932"/>
      <c r="DQ70" s="930"/>
      <c r="DR70" s="931"/>
      <c r="DS70" s="931"/>
      <c r="DT70" s="931"/>
      <c r="DU70" s="932"/>
      <c r="DV70" s="927"/>
      <c r="DW70" s="928"/>
      <c r="DX70" s="928"/>
      <c r="DY70" s="928"/>
      <c r="DZ70" s="933"/>
      <c r="EA70" s="48"/>
    </row>
    <row r="71" spans="1:131" ht="26.25" customHeight="1" x14ac:dyDescent="0.2">
      <c r="A71" s="52">
        <v>4</v>
      </c>
      <c r="B71" s="712" t="s">
        <v>524</v>
      </c>
      <c r="C71" s="713"/>
      <c r="D71" s="713"/>
      <c r="E71" s="713"/>
      <c r="F71" s="713"/>
      <c r="G71" s="713"/>
      <c r="H71" s="713"/>
      <c r="I71" s="713"/>
      <c r="J71" s="713"/>
      <c r="K71" s="713"/>
      <c r="L71" s="713"/>
      <c r="M71" s="713"/>
      <c r="N71" s="713"/>
      <c r="O71" s="713"/>
      <c r="P71" s="714"/>
      <c r="Q71" s="956">
        <v>881</v>
      </c>
      <c r="R71" s="957"/>
      <c r="S71" s="957"/>
      <c r="T71" s="957"/>
      <c r="U71" s="957"/>
      <c r="V71" s="957">
        <v>858</v>
      </c>
      <c r="W71" s="957"/>
      <c r="X71" s="957"/>
      <c r="Y71" s="957"/>
      <c r="Z71" s="957"/>
      <c r="AA71" s="957">
        <v>23</v>
      </c>
      <c r="AB71" s="957"/>
      <c r="AC71" s="957"/>
      <c r="AD71" s="957"/>
      <c r="AE71" s="957"/>
      <c r="AF71" s="957">
        <v>23</v>
      </c>
      <c r="AG71" s="957"/>
      <c r="AH71" s="957"/>
      <c r="AI71" s="957"/>
      <c r="AJ71" s="957"/>
      <c r="AK71" s="957" t="s">
        <v>197</v>
      </c>
      <c r="AL71" s="957"/>
      <c r="AM71" s="957"/>
      <c r="AN71" s="957"/>
      <c r="AO71" s="957"/>
      <c r="AP71" s="957" t="s">
        <v>197</v>
      </c>
      <c r="AQ71" s="957"/>
      <c r="AR71" s="957"/>
      <c r="AS71" s="957"/>
      <c r="AT71" s="957"/>
      <c r="AU71" s="957" t="s">
        <v>197</v>
      </c>
      <c r="AV71" s="957"/>
      <c r="AW71" s="957"/>
      <c r="AX71" s="957"/>
      <c r="AY71" s="957"/>
      <c r="AZ71" s="958"/>
      <c r="BA71" s="958"/>
      <c r="BB71" s="958"/>
      <c r="BC71" s="958"/>
      <c r="BD71" s="959"/>
      <c r="BE71" s="55"/>
      <c r="BF71" s="55"/>
      <c r="BG71" s="55"/>
      <c r="BH71" s="55"/>
      <c r="BI71" s="55"/>
      <c r="BJ71" s="55"/>
      <c r="BK71" s="55"/>
      <c r="BL71" s="55"/>
      <c r="BM71" s="55"/>
      <c r="BN71" s="55"/>
      <c r="BO71" s="55"/>
      <c r="BP71" s="55"/>
      <c r="BQ71" s="52">
        <v>65</v>
      </c>
      <c r="BR71" s="73"/>
      <c r="BS71" s="927"/>
      <c r="BT71" s="928"/>
      <c r="BU71" s="928"/>
      <c r="BV71" s="928"/>
      <c r="BW71" s="928"/>
      <c r="BX71" s="928"/>
      <c r="BY71" s="928"/>
      <c r="BZ71" s="928"/>
      <c r="CA71" s="928"/>
      <c r="CB71" s="928"/>
      <c r="CC71" s="928"/>
      <c r="CD71" s="928"/>
      <c r="CE71" s="928"/>
      <c r="CF71" s="928"/>
      <c r="CG71" s="929"/>
      <c r="CH71" s="930"/>
      <c r="CI71" s="931"/>
      <c r="CJ71" s="931"/>
      <c r="CK71" s="931"/>
      <c r="CL71" s="932"/>
      <c r="CM71" s="930"/>
      <c r="CN71" s="931"/>
      <c r="CO71" s="931"/>
      <c r="CP71" s="931"/>
      <c r="CQ71" s="932"/>
      <c r="CR71" s="930"/>
      <c r="CS71" s="931"/>
      <c r="CT71" s="931"/>
      <c r="CU71" s="931"/>
      <c r="CV71" s="932"/>
      <c r="CW71" s="930"/>
      <c r="CX71" s="931"/>
      <c r="CY71" s="931"/>
      <c r="CZ71" s="931"/>
      <c r="DA71" s="932"/>
      <c r="DB71" s="930"/>
      <c r="DC71" s="931"/>
      <c r="DD71" s="931"/>
      <c r="DE71" s="931"/>
      <c r="DF71" s="932"/>
      <c r="DG71" s="930"/>
      <c r="DH71" s="931"/>
      <c r="DI71" s="931"/>
      <c r="DJ71" s="931"/>
      <c r="DK71" s="932"/>
      <c r="DL71" s="930"/>
      <c r="DM71" s="931"/>
      <c r="DN71" s="931"/>
      <c r="DO71" s="931"/>
      <c r="DP71" s="932"/>
      <c r="DQ71" s="930"/>
      <c r="DR71" s="931"/>
      <c r="DS71" s="931"/>
      <c r="DT71" s="931"/>
      <c r="DU71" s="932"/>
      <c r="DV71" s="927"/>
      <c r="DW71" s="928"/>
      <c r="DX71" s="928"/>
      <c r="DY71" s="928"/>
      <c r="DZ71" s="933"/>
      <c r="EA71" s="48"/>
    </row>
    <row r="72" spans="1:131" ht="26.25" customHeight="1" x14ac:dyDescent="0.2">
      <c r="A72" s="52">
        <v>5</v>
      </c>
      <c r="B72" s="712" t="s">
        <v>361</v>
      </c>
      <c r="C72" s="713"/>
      <c r="D72" s="713"/>
      <c r="E72" s="713"/>
      <c r="F72" s="713"/>
      <c r="G72" s="713"/>
      <c r="H72" s="713"/>
      <c r="I72" s="713"/>
      <c r="J72" s="713"/>
      <c r="K72" s="713"/>
      <c r="L72" s="713"/>
      <c r="M72" s="713"/>
      <c r="N72" s="713"/>
      <c r="O72" s="713"/>
      <c r="P72" s="714"/>
      <c r="Q72" s="956">
        <v>184908</v>
      </c>
      <c r="R72" s="957"/>
      <c r="S72" s="957"/>
      <c r="T72" s="957"/>
      <c r="U72" s="957"/>
      <c r="V72" s="957">
        <v>182658</v>
      </c>
      <c r="W72" s="957"/>
      <c r="X72" s="957"/>
      <c r="Y72" s="957"/>
      <c r="Z72" s="957"/>
      <c r="AA72" s="957">
        <v>2250</v>
      </c>
      <c r="AB72" s="957"/>
      <c r="AC72" s="957"/>
      <c r="AD72" s="957"/>
      <c r="AE72" s="957"/>
      <c r="AF72" s="957">
        <v>2250</v>
      </c>
      <c r="AG72" s="957"/>
      <c r="AH72" s="957"/>
      <c r="AI72" s="957"/>
      <c r="AJ72" s="957"/>
      <c r="AK72" s="957">
        <v>415</v>
      </c>
      <c r="AL72" s="957"/>
      <c r="AM72" s="957"/>
      <c r="AN72" s="957"/>
      <c r="AO72" s="957"/>
      <c r="AP72" s="957" t="s">
        <v>197</v>
      </c>
      <c r="AQ72" s="957"/>
      <c r="AR72" s="957"/>
      <c r="AS72" s="957"/>
      <c r="AT72" s="957"/>
      <c r="AU72" s="957" t="s">
        <v>197</v>
      </c>
      <c r="AV72" s="957"/>
      <c r="AW72" s="957"/>
      <c r="AX72" s="957"/>
      <c r="AY72" s="957"/>
      <c r="AZ72" s="958"/>
      <c r="BA72" s="958"/>
      <c r="BB72" s="958"/>
      <c r="BC72" s="958"/>
      <c r="BD72" s="959"/>
      <c r="BE72" s="55"/>
      <c r="BF72" s="55"/>
      <c r="BG72" s="55"/>
      <c r="BH72" s="55"/>
      <c r="BI72" s="55"/>
      <c r="BJ72" s="55"/>
      <c r="BK72" s="55"/>
      <c r="BL72" s="55"/>
      <c r="BM72" s="55"/>
      <c r="BN72" s="55"/>
      <c r="BO72" s="55"/>
      <c r="BP72" s="55"/>
      <c r="BQ72" s="52">
        <v>66</v>
      </c>
      <c r="BR72" s="73"/>
      <c r="BS72" s="927"/>
      <c r="BT72" s="928"/>
      <c r="BU72" s="928"/>
      <c r="BV72" s="928"/>
      <c r="BW72" s="928"/>
      <c r="BX72" s="928"/>
      <c r="BY72" s="928"/>
      <c r="BZ72" s="928"/>
      <c r="CA72" s="928"/>
      <c r="CB72" s="928"/>
      <c r="CC72" s="928"/>
      <c r="CD72" s="928"/>
      <c r="CE72" s="928"/>
      <c r="CF72" s="928"/>
      <c r="CG72" s="929"/>
      <c r="CH72" s="930"/>
      <c r="CI72" s="931"/>
      <c r="CJ72" s="931"/>
      <c r="CK72" s="931"/>
      <c r="CL72" s="932"/>
      <c r="CM72" s="930"/>
      <c r="CN72" s="931"/>
      <c r="CO72" s="931"/>
      <c r="CP72" s="931"/>
      <c r="CQ72" s="932"/>
      <c r="CR72" s="930"/>
      <c r="CS72" s="931"/>
      <c r="CT72" s="931"/>
      <c r="CU72" s="931"/>
      <c r="CV72" s="932"/>
      <c r="CW72" s="930"/>
      <c r="CX72" s="931"/>
      <c r="CY72" s="931"/>
      <c r="CZ72" s="931"/>
      <c r="DA72" s="932"/>
      <c r="DB72" s="930"/>
      <c r="DC72" s="931"/>
      <c r="DD72" s="931"/>
      <c r="DE72" s="931"/>
      <c r="DF72" s="932"/>
      <c r="DG72" s="930"/>
      <c r="DH72" s="931"/>
      <c r="DI72" s="931"/>
      <c r="DJ72" s="931"/>
      <c r="DK72" s="932"/>
      <c r="DL72" s="930"/>
      <c r="DM72" s="931"/>
      <c r="DN72" s="931"/>
      <c r="DO72" s="931"/>
      <c r="DP72" s="932"/>
      <c r="DQ72" s="930"/>
      <c r="DR72" s="931"/>
      <c r="DS72" s="931"/>
      <c r="DT72" s="931"/>
      <c r="DU72" s="932"/>
      <c r="DV72" s="927"/>
      <c r="DW72" s="928"/>
      <c r="DX72" s="928"/>
      <c r="DY72" s="928"/>
      <c r="DZ72" s="933"/>
      <c r="EA72" s="48"/>
    </row>
    <row r="73" spans="1:131" ht="26.25" customHeight="1" x14ac:dyDescent="0.2">
      <c r="A73" s="52">
        <v>6</v>
      </c>
      <c r="B73" s="712" t="s">
        <v>530</v>
      </c>
      <c r="C73" s="713"/>
      <c r="D73" s="713"/>
      <c r="E73" s="713"/>
      <c r="F73" s="713"/>
      <c r="G73" s="713"/>
      <c r="H73" s="713"/>
      <c r="I73" s="713"/>
      <c r="J73" s="713"/>
      <c r="K73" s="713"/>
      <c r="L73" s="713"/>
      <c r="M73" s="713"/>
      <c r="N73" s="713"/>
      <c r="O73" s="713"/>
      <c r="P73" s="714"/>
      <c r="Q73" s="956">
        <v>3353</v>
      </c>
      <c r="R73" s="957"/>
      <c r="S73" s="957"/>
      <c r="T73" s="957"/>
      <c r="U73" s="957"/>
      <c r="V73" s="957">
        <v>2783</v>
      </c>
      <c r="W73" s="957"/>
      <c r="X73" s="957"/>
      <c r="Y73" s="957"/>
      <c r="Z73" s="957"/>
      <c r="AA73" s="957">
        <v>570</v>
      </c>
      <c r="AB73" s="957"/>
      <c r="AC73" s="957"/>
      <c r="AD73" s="957"/>
      <c r="AE73" s="957"/>
      <c r="AF73" s="957">
        <v>570</v>
      </c>
      <c r="AG73" s="957"/>
      <c r="AH73" s="957"/>
      <c r="AI73" s="957"/>
      <c r="AJ73" s="957"/>
      <c r="AK73" s="957" t="s">
        <v>197</v>
      </c>
      <c r="AL73" s="957"/>
      <c r="AM73" s="957"/>
      <c r="AN73" s="957"/>
      <c r="AO73" s="957"/>
      <c r="AP73" s="957" t="s">
        <v>197</v>
      </c>
      <c r="AQ73" s="957"/>
      <c r="AR73" s="957"/>
      <c r="AS73" s="957"/>
      <c r="AT73" s="957"/>
      <c r="AU73" s="957" t="s">
        <v>197</v>
      </c>
      <c r="AV73" s="957"/>
      <c r="AW73" s="957"/>
      <c r="AX73" s="957"/>
      <c r="AY73" s="957"/>
      <c r="AZ73" s="958"/>
      <c r="BA73" s="958"/>
      <c r="BB73" s="958"/>
      <c r="BC73" s="958"/>
      <c r="BD73" s="959"/>
      <c r="BE73" s="55"/>
      <c r="BF73" s="55"/>
      <c r="BG73" s="55"/>
      <c r="BH73" s="55"/>
      <c r="BI73" s="55"/>
      <c r="BJ73" s="55"/>
      <c r="BK73" s="55"/>
      <c r="BL73" s="55"/>
      <c r="BM73" s="55"/>
      <c r="BN73" s="55"/>
      <c r="BO73" s="55"/>
      <c r="BP73" s="55"/>
      <c r="BQ73" s="52">
        <v>67</v>
      </c>
      <c r="BR73" s="73"/>
      <c r="BS73" s="927"/>
      <c r="BT73" s="928"/>
      <c r="BU73" s="928"/>
      <c r="BV73" s="928"/>
      <c r="BW73" s="928"/>
      <c r="BX73" s="928"/>
      <c r="BY73" s="928"/>
      <c r="BZ73" s="928"/>
      <c r="CA73" s="928"/>
      <c r="CB73" s="928"/>
      <c r="CC73" s="928"/>
      <c r="CD73" s="928"/>
      <c r="CE73" s="928"/>
      <c r="CF73" s="928"/>
      <c r="CG73" s="929"/>
      <c r="CH73" s="930"/>
      <c r="CI73" s="931"/>
      <c r="CJ73" s="931"/>
      <c r="CK73" s="931"/>
      <c r="CL73" s="932"/>
      <c r="CM73" s="930"/>
      <c r="CN73" s="931"/>
      <c r="CO73" s="931"/>
      <c r="CP73" s="931"/>
      <c r="CQ73" s="932"/>
      <c r="CR73" s="930"/>
      <c r="CS73" s="931"/>
      <c r="CT73" s="931"/>
      <c r="CU73" s="931"/>
      <c r="CV73" s="932"/>
      <c r="CW73" s="930"/>
      <c r="CX73" s="931"/>
      <c r="CY73" s="931"/>
      <c r="CZ73" s="931"/>
      <c r="DA73" s="932"/>
      <c r="DB73" s="930"/>
      <c r="DC73" s="931"/>
      <c r="DD73" s="931"/>
      <c r="DE73" s="931"/>
      <c r="DF73" s="932"/>
      <c r="DG73" s="930"/>
      <c r="DH73" s="931"/>
      <c r="DI73" s="931"/>
      <c r="DJ73" s="931"/>
      <c r="DK73" s="932"/>
      <c r="DL73" s="930"/>
      <c r="DM73" s="931"/>
      <c r="DN73" s="931"/>
      <c r="DO73" s="931"/>
      <c r="DP73" s="932"/>
      <c r="DQ73" s="930"/>
      <c r="DR73" s="931"/>
      <c r="DS73" s="931"/>
      <c r="DT73" s="931"/>
      <c r="DU73" s="932"/>
      <c r="DV73" s="927"/>
      <c r="DW73" s="928"/>
      <c r="DX73" s="928"/>
      <c r="DY73" s="928"/>
      <c r="DZ73" s="933"/>
      <c r="EA73" s="48"/>
    </row>
    <row r="74" spans="1:131" ht="26.25" customHeight="1" x14ac:dyDescent="0.2">
      <c r="A74" s="52">
        <v>7</v>
      </c>
      <c r="B74" s="712" t="s">
        <v>531</v>
      </c>
      <c r="C74" s="713"/>
      <c r="D74" s="713"/>
      <c r="E74" s="713"/>
      <c r="F74" s="713"/>
      <c r="G74" s="713"/>
      <c r="H74" s="713"/>
      <c r="I74" s="713"/>
      <c r="J74" s="713"/>
      <c r="K74" s="713"/>
      <c r="L74" s="713"/>
      <c r="M74" s="713"/>
      <c r="N74" s="713"/>
      <c r="O74" s="713"/>
      <c r="P74" s="714"/>
      <c r="Q74" s="956">
        <v>1</v>
      </c>
      <c r="R74" s="957"/>
      <c r="S74" s="957"/>
      <c r="T74" s="957"/>
      <c r="U74" s="957"/>
      <c r="V74" s="957">
        <v>1</v>
      </c>
      <c r="W74" s="957"/>
      <c r="X74" s="957"/>
      <c r="Y74" s="957"/>
      <c r="Z74" s="957"/>
      <c r="AA74" s="957">
        <v>0</v>
      </c>
      <c r="AB74" s="957"/>
      <c r="AC74" s="957"/>
      <c r="AD74" s="957"/>
      <c r="AE74" s="957"/>
      <c r="AF74" s="957">
        <v>0</v>
      </c>
      <c r="AG74" s="957"/>
      <c r="AH74" s="957"/>
      <c r="AI74" s="957"/>
      <c r="AJ74" s="957"/>
      <c r="AK74" s="957" t="s">
        <v>197</v>
      </c>
      <c r="AL74" s="957"/>
      <c r="AM74" s="957"/>
      <c r="AN74" s="957"/>
      <c r="AO74" s="957"/>
      <c r="AP74" s="957" t="s">
        <v>197</v>
      </c>
      <c r="AQ74" s="957"/>
      <c r="AR74" s="957"/>
      <c r="AS74" s="957"/>
      <c r="AT74" s="957"/>
      <c r="AU74" s="957" t="s">
        <v>197</v>
      </c>
      <c r="AV74" s="957"/>
      <c r="AW74" s="957"/>
      <c r="AX74" s="957"/>
      <c r="AY74" s="957"/>
      <c r="AZ74" s="958"/>
      <c r="BA74" s="958"/>
      <c r="BB74" s="958"/>
      <c r="BC74" s="958"/>
      <c r="BD74" s="959"/>
      <c r="BE74" s="55"/>
      <c r="BF74" s="55"/>
      <c r="BG74" s="55"/>
      <c r="BH74" s="55"/>
      <c r="BI74" s="55"/>
      <c r="BJ74" s="55"/>
      <c r="BK74" s="55"/>
      <c r="BL74" s="55"/>
      <c r="BM74" s="55"/>
      <c r="BN74" s="55"/>
      <c r="BO74" s="55"/>
      <c r="BP74" s="55"/>
      <c r="BQ74" s="52">
        <v>68</v>
      </c>
      <c r="BR74" s="73"/>
      <c r="BS74" s="927"/>
      <c r="BT74" s="928"/>
      <c r="BU74" s="928"/>
      <c r="BV74" s="928"/>
      <c r="BW74" s="928"/>
      <c r="BX74" s="928"/>
      <c r="BY74" s="928"/>
      <c r="BZ74" s="928"/>
      <c r="CA74" s="928"/>
      <c r="CB74" s="928"/>
      <c r="CC74" s="928"/>
      <c r="CD74" s="928"/>
      <c r="CE74" s="928"/>
      <c r="CF74" s="928"/>
      <c r="CG74" s="929"/>
      <c r="CH74" s="930"/>
      <c r="CI74" s="931"/>
      <c r="CJ74" s="931"/>
      <c r="CK74" s="931"/>
      <c r="CL74" s="932"/>
      <c r="CM74" s="930"/>
      <c r="CN74" s="931"/>
      <c r="CO74" s="931"/>
      <c r="CP74" s="931"/>
      <c r="CQ74" s="932"/>
      <c r="CR74" s="930"/>
      <c r="CS74" s="931"/>
      <c r="CT74" s="931"/>
      <c r="CU74" s="931"/>
      <c r="CV74" s="932"/>
      <c r="CW74" s="930"/>
      <c r="CX74" s="931"/>
      <c r="CY74" s="931"/>
      <c r="CZ74" s="931"/>
      <c r="DA74" s="932"/>
      <c r="DB74" s="930"/>
      <c r="DC74" s="931"/>
      <c r="DD74" s="931"/>
      <c r="DE74" s="931"/>
      <c r="DF74" s="932"/>
      <c r="DG74" s="930"/>
      <c r="DH74" s="931"/>
      <c r="DI74" s="931"/>
      <c r="DJ74" s="931"/>
      <c r="DK74" s="932"/>
      <c r="DL74" s="930"/>
      <c r="DM74" s="931"/>
      <c r="DN74" s="931"/>
      <c r="DO74" s="931"/>
      <c r="DP74" s="932"/>
      <c r="DQ74" s="930"/>
      <c r="DR74" s="931"/>
      <c r="DS74" s="931"/>
      <c r="DT74" s="931"/>
      <c r="DU74" s="932"/>
      <c r="DV74" s="927"/>
      <c r="DW74" s="928"/>
      <c r="DX74" s="928"/>
      <c r="DY74" s="928"/>
      <c r="DZ74" s="933"/>
      <c r="EA74" s="48"/>
    </row>
    <row r="75" spans="1:131" ht="26.25" customHeight="1" x14ac:dyDescent="0.2">
      <c r="A75" s="52">
        <v>8</v>
      </c>
      <c r="B75" s="712" t="s">
        <v>403</v>
      </c>
      <c r="C75" s="713"/>
      <c r="D75" s="713"/>
      <c r="E75" s="713"/>
      <c r="F75" s="713"/>
      <c r="G75" s="713"/>
      <c r="H75" s="713"/>
      <c r="I75" s="713"/>
      <c r="J75" s="713"/>
      <c r="K75" s="713"/>
      <c r="L75" s="713"/>
      <c r="M75" s="713"/>
      <c r="N75" s="713"/>
      <c r="O75" s="713"/>
      <c r="P75" s="714"/>
      <c r="Q75" s="715">
        <v>173</v>
      </c>
      <c r="R75" s="716"/>
      <c r="S75" s="716"/>
      <c r="T75" s="716"/>
      <c r="U75" s="960"/>
      <c r="V75" s="961">
        <v>168</v>
      </c>
      <c r="W75" s="716"/>
      <c r="X75" s="716"/>
      <c r="Y75" s="716"/>
      <c r="Z75" s="960"/>
      <c r="AA75" s="961">
        <v>5</v>
      </c>
      <c r="AB75" s="716"/>
      <c r="AC75" s="716"/>
      <c r="AD75" s="716"/>
      <c r="AE75" s="960"/>
      <c r="AF75" s="961">
        <v>5</v>
      </c>
      <c r="AG75" s="716"/>
      <c r="AH75" s="716"/>
      <c r="AI75" s="716"/>
      <c r="AJ75" s="960"/>
      <c r="AK75" s="961" t="s">
        <v>197</v>
      </c>
      <c r="AL75" s="716"/>
      <c r="AM75" s="716"/>
      <c r="AN75" s="716"/>
      <c r="AO75" s="960"/>
      <c r="AP75" s="961" t="s">
        <v>197</v>
      </c>
      <c r="AQ75" s="716"/>
      <c r="AR75" s="716"/>
      <c r="AS75" s="716"/>
      <c r="AT75" s="960"/>
      <c r="AU75" s="961" t="s">
        <v>197</v>
      </c>
      <c r="AV75" s="716"/>
      <c r="AW75" s="716"/>
      <c r="AX75" s="716"/>
      <c r="AY75" s="960"/>
      <c r="AZ75" s="958"/>
      <c r="BA75" s="958"/>
      <c r="BB75" s="958"/>
      <c r="BC75" s="958"/>
      <c r="BD75" s="959"/>
      <c r="BE75" s="55"/>
      <c r="BF75" s="55"/>
      <c r="BG75" s="55"/>
      <c r="BH75" s="55"/>
      <c r="BI75" s="55"/>
      <c r="BJ75" s="55"/>
      <c r="BK75" s="55"/>
      <c r="BL75" s="55"/>
      <c r="BM75" s="55"/>
      <c r="BN75" s="55"/>
      <c r="BO75" s="55"/>
      <c r="BP75" s="55"/>
      <c r="BQ75" s="52">
        <v>69</v>
      </c>
      <c r="BR75" s="73"/>
      <c r="BS75" s="927"/>
      <c r="BT75" s="928"/>
      <c r="BU75" s="928"/>
      <c r="BV75" s="928"/>
      <c r="BW75" s="928"/>
      <c r="BX75" s="928"/>
      <c r="BY75" s="928"/>
      <c r="BZ75" s="928"/>
      <c r="CA75" s="928"/>
      <c r="CB75" s="928"/>
      <c r="CC75" s="928"/>
      <c r="CD75" s="928"/>
      <c r="CE75" s="928"/>
      <c r="CF75" s="928"/>
      <c r="CG75" s="929"/>
      <c r="CH75" s="930"/>
      <c r="CI75" s="931"/>
      <c r="CJ75" s="931"/>
      <c r="CK75" s="931"/>
      <c r="CL75" s="932"/>
      <c r="CM75" s="930"/>
      <c r="CN75" s="931"/>
      <c r="CO75" s="931"/>
      <c r="CP75" s="931"/>
      <c r="CQ75" s="932"/>
      <c r="CR75" s="930"/>
      <c r="CS75" s="931"/>
      <c r="CT75" s="931"/>
      <c r="CU75" s="931"/>
      <c r="CV75" s="932"/>
      <c r="CW75" s="930"/>
      <c r="CX75" s="931"/>
      <c r="CY75" s="931"/>
      <c r="CZ75" s="931"/>
      <c r="DA75" s="932"/>
      <c r="DB75" s="930"/>
      <c r="DC75" s="931"/>
      <c r="DD75" s="931"/>
      <c r="DE75" s="931"/>
      <c r="DF75" s="932"/>
      <c r="DG75" s="930"/>
      <c r="DH75" s="931"/>
      <c r="DI75" s="931"/>
      <c r="DJ75" s="931"/>
      <c r="DK75" s="932"/>
      <c r="DL75" s="930"/>
      <c r="DM75" s="931"/>
      <c r="DN75" s="931"/>
      <c r="DO75" s="931"/>
      <c r="DP75" s="932"/>
      <c r="DQ75" s="930"/>
      <c r="DR75" s="931"/>
      <c r="DS75" s="931"/>
      <c r="DT75" s="931"/>
      <c r="DU75" s="932"/>
      <c r="DV75" s="927"/>
      <c r="DW75" s="928"/>
      <c r="DX75" s="928"/>
      <c r="DY75" s="928"/>
      <c r="DZ75" s="933"/>
      <c r="EA75" s="48"/>
    </row>
    <row r="76" spans="1:131" ht="26.25" customHeight="1" x14ac:dyDescent="0.2">
      <c r="A76" s="52">
        <v>9</v>
      </c>
      <c r="B76" s="712" t="s">
        <v>447</v>
      </c>
      <c r="C76" s="713"/>
      <c r="D76" s="713"/>
      <c r="E76" s="713"/>
      <c r="F76" s="713"/>
      <c r="G76" s="713"/>
      <c r="H76" s="713"/>
      <c r="I76" s="713"/>
      <c r="J76" s="713"/>
      <c r="K76" s="713"/>
      <c r="L76" s="713"/>
      <c r="M76" s="713"/>
      <c r="N76" s="713"/>
      <c r="O76" s="713"/>
      <c r="P76" s="714"/>
      <c r="Q76" s="715">
        <v>8</v>
      </c>
      <c r="R76" s="716"/>
      <c r="S76" s="716"/>
      <c r="T76" s="716"/>
      <c r="U76" s="960"/>
      <c r="V76" s="961">
        <v>7</v>
      </c>
      <c r="W76" s="716"/>
      <c r="X76" s="716"/>
      <c r="Y76" s="716"/>
      <c r="Z76" s="960"/>
      <c r="AA76" s="961">
        <v>1</v>
      </c>
      <c r="AB76" s="716"/>
      <c r="AC76" s="716"/>
      <c r="AD76" s="716"/>
      <c r="AE76" s="960"/>
      <c r="AF76" s="961">
        <v>1</v>
      </c>
      <c r="AG76" s="716"/>
      <c r="AH76" s="716"/>
      <c r="AI76" s="716"/>
      <c r="AJ76" s="960"/>
      <c r="AK76" s="961" t="s">
        <v>197</v>
      </c>
      <c r="AL76" s="716"/>
      <c r="AM76" s="716"/>
      <c r="AN76" s="716"/>
      <c r="AO76" s="960"/>
      <c r="AP76" s="961" t="s">
        <v>197</v>
      </c>
      <c r="AQ76" s="716"/>
      <c r="AR76" s="716"/>
      <c r="AS76" s="716"/>
      <c r="AT76" s="960"/>
      <c r="AU76" s="961" t="s">
        <v>197</v>
      </c>
      <c r="AV76" s="716"/>
      <c r="AW76" s="716"/>
      <c r="AX76" s="716"/>
      <c r="AY76" s="960"/>
      <c r="AZ76" s="958"/>
      <c r="BA76" s="958"/>
      <c r="BB76" s="958"/>
      <c r="BC76" s="958"/>
      <c r="BD76" s="959"/>
      <c r="BE76" s="55"/>
      <c r="BF76" s="55"/>
      <c r="BG76" s="55"/>
      <c r="BH76" s="55"/>
      <c r="BI76" s="55"/>
      <c r="BJ76" s="55"/>
      <c r="BK76" s="55"/>
      <c r="BL76" s="55"/>
      <c r="BM76" s="55"/>
      <c r="BN76" s="55"/>
      <c r="BO76" s="55"/>
      <c r="BP76" s="55"/>
      <c r="BQ76" s="52">
        <v>70</v>
      </c>
      <c r="BR76" s="73"/>
      <c r="BS76" s="927"/>
      <c r="BT76" s="928"/>
      <c r="BU76" s="928"/>
      <c r="BV76" s="928"/>
      <c r="BW76" s="928"/>
      <c r="BX76" s="928"/>
      <c r="BY76" s="928"/>
      <c r="BZ76" s="928"/>
      <c r="CA76" s="928"/>
      <c r="CB76" s="928"/>
      <c r="CC76" s="928"/>
      <c r="CD76" s="928"/>
      <c r="CE76" s="928"/>
      <c r="CF76" s="928"/>
      <c r="CG76" s="929"/>
      <c r="CH76" s="930"/>
      <c r="CI76" s="931"/>
      <c r="CJ76" s="931"/>
      <c r="CK76" s="931"/>
      <c r="CL76" s="932"/>
      <c r="CM76" s="930"/>
      <c r="CN76" s="931"/>
      <c r="CO76" s="931"/>
      <c r="CP76" s="931"/>
      <c r="CQ76" s="932"/>
      <c r="CR76" s="930"/>
      <c r="CS76" s="931"/>
      <c r="CT76" s="931"/>
      <c r="CU76" s="931"/>
      <c r="CV76" s="932"/>
      <c r="CW76" s="930"/>
      <c r="CX76" s="931"/>
      <c r="CY76" s="931"/>
      <c r="CZ76" s="931"/>
      <c r="DA76" s="932"/>
      <c r="DB76" s="930"/>
      <c r="DC76" s="931"/>
      <c r="DD76" s="931"/>
      <c r="DE76" s="931"/>
      <c r="DF76" s="932"/>
      <c r="DG76" s="930"/>
      <c r="DH76" s="931"/>
      <c r="DI76" s="931"/>
      <c r="DJ76" s="931"/>
      <c r="DK76" s="932"/>
      <c r="DL76" s="930"/>
      <c r="DM76" s="931"/>
      <c r="DN76" s="931"/>
      <c r="DO76" s="931"/>
      <c r="DP76" s="932"/>
      <c r="DQ76" s="930"/>
      <c r="DR76" s="931"/>
      <c r="DS76" s="931"/>
      <c r="DT76" s="931"/>
      <c r="DU76" s="932"/>
      <c r="DV76" s="927"/>
      <c r="DW76" s="928"/>
      <c r="DX76" s="928"/>
      <c r="DY76" s="928"/>
      <c r="DZ76" s="933"/>
      <c r="EA76" s="48"/>
    </row>
    <row r="77" spans="1:131" ht="26.25" customHeight="1" x14ac:dyDescent="0.2">
      <c r="A77" s="52">
        <v>10</v>
      </c>
      <c r="B77" s="712"/>
      <c r="C77" s="713"/>
      <c r="D77" s="713"/>
      <c r="E77" s="713"/>
      <c r="F77" s="713"/>
      <c r="G77" s="713"/>
      <c r="H77" s="713"/>
      <c r="I77" s="713"/>
      <c r="J77" s="713"/>
      <c r="K77" s="713"/>
      <c r="L77" s="713"/>
      <c r="M77" s="713"/>
      <c r="N77" s="713"/>
      <c r="O77" s="713"/>
      <c r="P77" s="714"/>
      <c r="Q77" s="715"/>
      <c r="R77" s="716"/>
      <c r="S77" s="716"/>
      <c r="T77" s="716"/>
      <c r="U77" s="960"/>
      <c r="V77" s="961"/>
      <c r="W77" s="716"/>
      <c r="X77" s="716"/>
      <c r="Y77" s="716"/>
      <c r="Z77" s="960"/>
      <c r="AA77" s="961"/>
      <c r="AB77" s="716"/>
      <c r="AC77" s="716"/>
      <c r="AD77" s="716"/>
      <c r="AE77" s="960"/>
      <c r="AF77" s="961"/>
      <c r="AG77" s="716"/>
      <c r="AH77" s="716"/>
      <c r="AI77" s="716"/>
      <c r="AJ77" s="960"/>
      <c r="AK77" s="961"/>
      <c r="AL77" s="716"/>
      <c r="AM77" s="716"/>
      <c r="AN77" s="716"/>
      <c r="AO77" s="960"/>
      <c r="AP77" s="961"/>
      <c r="AQ77" s="716"/>
      <c r="AR77" s="716"/>
      <c r="AS77" s="716"/>
      <c r="AT77" s="960"/>
      <c r="AU77" s="961"/>
      <c r="AV77" s="716"/>
      <c r="AW77" s="716"/>
      <c r="AX77" s="716"/>
      <c r="AY77" s="960"/>
      <c r="AZ77" s="958"/>
      <c r="BA77" s="958"/>
      <c r="BB77" s="958"/>
      <c r="BC77" s="958"/>
      <c r="BD77" s="959"/>
      <c r="BE77" s="55"/>
      <c r="BF77" s="55"/>
      <c r="BG77" s="55"/>
      <c r="BH77" s="55"/>
      <c r="BI77" s="55"/>
      <c r="BJ77" s="55"/>
      <c r="BK77" s="55"/>
      <c r="BL77" s="55"/>
      <c r="BM77" s="55"/>
      <c r="BN77" s="55"/>
      <c r="BO77" s="55"/>
      <c r="BP77" s="55"/>
      <c r="BQ77" s="52">
        <v>71</v>
      </c>
      <c r="BR77" s="73"/>
      <c r="BS77" s="927"/>
      <c r="BT77" s="928"/>
      <c r="BU77" s="928"/>
      <c r="BV77" s="928"/>
      <c r="BW77" s="928"/>
      <c r="BX77" s="928"/>
      <c r="BY77" s="928"/>
      <c r="BZ77" s="928"/>
      <c r="CA77" s="928"/>
      <c r="CB77" s="928"/>
      <c r="CC77" s="928"/>
      <c r="CD77" s="928"/>
      <c r="CE77" s="928"/>
      <c r="CF77" s="928"/>
      <c r="CG77" s="929"/>
      <c r="CH77" s="930"/>
      <c r="CI77" s="931"/>
      <c r="CJ77" s="931"/>
      <c r="CK77" s="931"/>
      <c r="CL77" s="932"/>
      <c r="CM77" s="930"/>
      <c r="CN77" s="931"/>
      <c r="CO77" s="931"/>
      <c r="CP77" s="931"/>
      <c r="CQ77" s="932"/>
      <c r="CR77" s="930"/>
      <c r="CS77" s="931"/>
      <c r="CT77" s="931"/>
      <c r="CU77" s="931"/>
      <c r="CV77" s="932"/>
      <c r="CW77" s="930"/>
      <c r="CX77" s="931"/>
      <c r="CY77" s="931"/>
      <c r="CZ77" s="931"/>
      <c r="DA77" s="932"/>
      <c r="DB77" s="930"/>
      <c r="DC77" s="931"/>
      <c r="DD77" s="931"/>
      <c r="DE77" s="931"/>
      <c r="DF77" s="932"/>
      <c r="DG77" s="930"/>
      <c r="DH77" s="931"/>
      <c r="DI77" s="931"/>
      <c r="DJ77" s="931"/>
      <c r="DK77" s="932"/>
      <c r="DL77" s="930"/>
      <c r="DM77" s="931"/>
      <c r="DN77" s="931"/>
      <c r="DO77" s="931"/>
      <c r="DP77" s="932"/>
      <c r="DQ77" s="930"/>
      <c r="DR77" s="931"/>
      <c r="DS77" s="931"/>
      <c r="DT77" s="931"/>
      <c r="DU77" s="932"/>
      <c r="DV77" s="927"/>
      <c r="DW77" s="928"/>
      <c r="DX77" s="928"/>
      <c r="DY77" s="928"/>
      <c r="DZ77" s="933"/>
      <c r="EA77" s="48"/>
    </row>
    <row r="78" spans="1:131" ht="26.25" customHeight="1" x14ac:dyDescent="0.2">
      <c r="A78" s="52">
        <v>11</v>
      </c>
      <c r="B78" s="712"/>
      <c r="C78" s="713"/>
      <c r="D78" s="713"/>
      <c r="E78" s="713"/>
      <c r="F78" s="713"/>
      <c r="G78" s="713"/>
      <c r="H78" s="713"/>
      <c r="I78" s="713"/>
      <c r="J78" s="713"/>
      <c r="K78" s="713"/>
      <c r="L78" s="713"/>
      <c r="M78" s="713"/>
      <c r="N78" s="713"/>
      <c r="O78" s="713"/>
      <c r="P78" s="714"/>
      <c r="Q78" s="956"/>
      <c r="R78" s="957"/>
      <c r="S78" s="957"/>
      <c r="T78" s="957"/>
      <c r="U78" s="957"/>
      <c r="V78" s="957"/>
      <c r="W78" s="957"/>
      <c r="X78" s="957"/>
      <c r="Y78" s="957"/>
      <c r="Z78" s="957"/>
      <c r="AA78" s="957"/>
      <c r="AB78" s="957"/>
      <c r="AC78" s="957"/>
      <c r="AD78" s="957"/>
      <c r="AE78" s="957"/>
      <c r="AF78" s="957"/>
      <c r="AG78" s="957"/>
      <c r="AH78" s="957"/>
      <c r="AI78" s="957"/>
      <c r="AJ78" s="957"/>
      <c r="AK78" s="957"/>
      <c r="AL78" s="957"/>
      <c r="AM78" s="957"/>
      <c r="AN78" s="957"/>
      <c r="AO78" s="957"/>
      <c r="AP78" s="957"/>
      <c r="AQ78" s="957"/>
      <c r="AR78" s="957"/>
      <c r="AS78" s="957"/>
      <c r="AT78" s="957"/>
      <c r="AU78" s="957"/>
      <c r="AV78" s="957"/>
      <c r="AW78" s="957"/>
      <c r="AX78" s="957"/>
      <c r="AY78" s="957"/>
      <c r="AZ78" s="958"/>
      <c r="BA78" s="958"/>
      <c r="BB78" s="958"/>
      <c r="BC78" s="958"/>
      <c r="BD78" s="959"/>
      <c r="BE78" s="55"/>
      <c r="BF78" s="55"/>
      <c r="BG78" s="55"/>
      <c r="BH78" s="55"/>
      <c r="BI78" s="55"/>
      <c r="BJ78" s="48"/>
      <c r="BK78" s="48"/>
      <c r="BL78" s="48"/>
      <c r="BM78" s="48"/>
      <c r="BN78" s="48"/>
      <c r="BO78" s="55"/>
      <c r="BP78" s="55"/>
      <c r="BQ78" s="52">
        <v>72</v>
      </c>
      <c r="BR78" s="73"/>
      <c r="BS78" s="927"/>
      <c r="BT78" s="928"/>
      <c r="BU78" s="928"/>
      <c r="BV78" s="928"/>
      <c r="BW78" s="928"/>
      <c r="BX78" s="928"/>
      <c r="BY78" s="928"/>
      <c r="BZ78" s="928"/>
      <c r="CA78" s="928"/>
      <c r="CB78" s="928"/>
      <c r="CC78" s="928"/>
      <c r="CD78" s="928"/>
      <c r="CE78" s="928"/>
      <c r="CF78" s="928"/>
      <c r="CG78" s="929"/>
      <c r="CH78" s="930"/>
      <c r="CI78" s="931"/>
      <c r="CJ78" s="931"/>
      <c r="CK78" s="931"/>
      <c r="CL78" s="932"/>
      <c r="CM78" s="930"/>
      <c r="CN78" s="931"/>
      <c r="CO78" s="931"/>
      <c r="CP78" s="931"/>
      <c r="CQ78" s="932"/>
      <c r="CR78" s="930"/>
      <c r="CS78" s="931"/>
      <c r="CT78" s="931"/>
      <c r="CU78" s="931"/>
      <c r="CV78" s="932"/>
      <c r="CW78" s="930"/>
      <c r="CX78" s="931"/>
      <c r="CY78" s="931"/>
      <c r="CZ78" s="931"/>
      <c r="DA78" s="932"/>
      <c r="DB78" s="930"/>
      <c r="DC78" s="931"/>
      <c r="DD78" s="931"/>
      <c r="DE78" s="931"/>
      <c r="DF78" s="932"/>
      <c r="DG78" s="930"/>
      <c r="DH78" s="931"/>
      <c r="DI78" s="931"/>
      <c r="DJ78" s="931"/>
      <c r="DK78" s="932"/>
      <c r="DL78" s="930"/>
      <c r="DM78" s="931"/>
      <c r="DN78" s="931"/>
      <c r="DO78" s="931"/>
      <c r="DP78" s="932"/>
      <c r="DQ78" s="930"/>
      <c r="DR78" s="931"/>
      <c r="DS78" s="931"/>
      <c r="DT78" s="931"/>
      <c r="DU78" s="932"/>
      <c r="DV78" s="927"/>
      <c r="DW78" s="928"/>
      <c r="DX78" s="928"/>
      <c r="DY78" s="928"/>
      <c r="DZ78" s="933"/>
      <c r="EA78" s="48"/>
    </row>
    <row r="79" spans="1:131" ht="26.25" customHeight="1" x14ac:dyDescent="0.2">
      <c r="A79" s="52">
        <v>12</v>
      </c>
      <c r="B79" s="712"/>
      <c r="C79" s="713"/>
      <c r="D79" s="713"/>
      <c r="E79" s="713"/>
      <c r="F79" s="713"/>
      <c r="G79" s="713"/>
      <c r="H79" s="713"/>
      <c r="I79" s="713"/>
      <c r="J79" s="713"/>
      <c r="K79" s="713"/>
      <c r="L79" s="713"/>
      <c r="M79" s="713"/>
      <c r="N79" s="713"/>
      <c r="O79" s="713"/>
      <c r="P79" s="714"/>
      <c r="Q79" s="956"/>
      <c r="R79" s="957"/>
      <c r="S79" s="957"/>
      <c r="T79" s="957"/>
      <c r="U79" s="957"/>
      <c r="V79" s="957"/>
      <c r="W79" s="957"/>
      <c r="X79" s="957"/>
      <c r="Y79" s="957"/>
      <c r="Z79" s="957"/>
      <c r="AA79" s="957"/>
      <c r="AB79" s="957"/>
      <c r="AC79" s="957"/>
      <c r="AD79" s="957"/>
      <c r="AE79" s="957"/>
      <c r="AF79" s="957"/>
      <c r="AG79" s="957"/>
      <c r="AH79" s="957"/>
      <c r="AI79" s="957"/>
      <c r="AJ79" s="957"/>
      <c r="AK79" s="957"/>
      <c r="AL79" s="957"/>
      <c r="AM79" s="957"/>
      <c r="AN79" s="957"/>
      <c r="AO79" s="957"/>
      <c r="AP79" s="957"/>
      <c r="AQ79" s="957"/>
      <c r="AR79" s="957"/>
      <c r="AS79" s="957"/>
      <c r="AT79" s="957"/>
      <c r="AU79" s="957"/>
      <c r="AV79" s="957"/>
      <c r="AW79" s="957"/>
      <c r="AX79" s="957"/>
      <c r="AY79" s="957"/>
      <c r="AZ79" s="958"/>
      <c r="BA79" s="958"/>
      <c r="BB79" s="958"/>
      <c r="BC79" s="958"/>
      <c r="BD79" s="959"/>
      <c r="BE79" s="55"/>
      <c r="BF79" s="55"/>
      <c r="BG79" s="55"/>
      <c r="BH79" s="55"/>
      <c r="BI79" s="55"/>
      <c r="BJ79" s="48"/>
      <c r="BK79" s="48"/>
      <c r="BL79" s="48"/>
      <c r="BM79" s="48"/>
      <c r="BN79" s="48"/>
      <c r="BO79" s="55"/>
      <c r="BP79" s="55"/>
      <c r="BQ79" s="52">
        <v>73</v>
      </c>
      <c r="BR79" s="73"/>
      <c r="BS79" s="927"/>
      <c r="BT79" s="928"/>
      <c r="BU79" s="928"/>
      <c r="BV79" s="928"/>
      <c r="BW79" s="928"/>
      <c r="BX79" s="928"/>
      <c r="BY79" s="928"/>
      <c r="BZ79" s="928"/>
      <c r="CA79" s="928"/>
      <c r="CB79" s="928"/>
      <c r="CC79" s="928"/>
      <c r="CD79" s="928"/>
      <c r="CE79" s="928"/>
      <c r="CF79" s="928"/>
      <c r="CG79" s="929"/>
      <c r="CH79" s="930"/>
      <c r="CI79" s="931"/>
      <c r="CJ79" s="931"/>
      <c r="CK79" s="931"/>
      <c r="CL79" s="932"/>
      <c r="CM79" s="930"/>
      <c r="CN79" s="931"/>
      <c r="CO79" s="931"/>
      <c r="CP79" s="931"/>
      <c r="CQ79" s="932"/>
      <c r="CR79" s="930"/>
      <c r="CS79" s="931"/>
      <c r="CT79" s="931"/>
      <c r="CU79" s="931"/>
      <c r="CV79" s="932"/>
      <c r="CW79" s="930"/>
      <c r="CX79" s="931"/>
      <c r="CY79" s="931"/>
      <c r="CZ79" s="931"/>
      <c r="DA79" s="932"/>
      <c r="DB79" s="930"/>
      <c r="DC79" s="931"/>
      <c r="DD79" s="931"/>
      <c r="DE79" s="931"/>
      <c r="DF79" s="932"/>
      <c r="DG79" s="930"/>
      <c r="DH79" s="931"/>
      <c r="DI79" s="931"/>
      <c r="DJ79" s="931"/>
      <c r="DK79" s="932"/>
      <c r="DL79" s="930"/>
      <c r="DM79" s="931"/>
      <c r="DN79" s="931"/>
      <c r="DO79" s="931"/>
      <c r="DP79" s="932"/>
      <c r="DQ79" s="930"/>
      <c r="DR79" s="931"/>
      <c r="DS79" s="931"/>
      <c r="DT79" s="931"/>
      <c r="DU79" s="932"/>
      <c r="DV79" s="927"/>
      <c r="DW79" s="928"/>
      <c r="DX79" s="928"/>
      <c r="DY79" s="928"/>
      <c r="DZ79" s="933"/>
      <c r="EA79" s="48"/>
    </row>
    <row r="80" spans="1:131" ht="26.25" customHeight="1" x14ac:dyDescent="0.2">
      <c r="A80" s="52">
        <v>13</v>
      </c>
      <c r="B80" s="712"/>
      <c r="C80" s="713"/>
      <c r="D80" s="713"/>
      <c r="E80" s="713"/>
      <c r="F80" s="713"/>
      <c r="G80" s="713"/>
      <c r="H80" s="713"/>
      <c r="I80" s="713"/>
      <c r="J80" s="713"/>
      <c r="K80" s="713"/>
      <c r="L80" s="713"/>
      <c r="M80" s="713"/>
      <c r="N80" s="713"/>
      <c r="O80" s="713"/>
      <c r="P80" s="714"/>
      <c r="Q80" s="956"/>
      <c r="R80" s="957"/>
      <c r="S80" s="957"/>
      <c r="T80" s="957"/>
      <c r="U80" s="957"/>
      <c r="V80" s="957"/>
      <c r="W80" s="957"/>
      <c r="X80" s="957"/>
      <c r="Y80" s="957"/>
      <c r="Z80" s="957"/>
      <c r="AA80" s="957"/>
      <c r="AB80" s="957"/>
      <c r="AC80" s="957"/>
      <c r="AD80" s="957"/>
      <c r="AE80" s="957"/>
      <c r="AF80" s="957"/>
      <c r="AG80" s="957"/>
      <c r="AH80" s="957"/>
      <c r="AI80" s="957"/>
      <c r="AJ80" s="957"/>
      <c r="AK80" s="957"/>
      <c r="AL80" s="957"/>
      <c r="AM80" s="957"/>
      <c r="AN80" s="957"/>
      <c r="AO80" s="957"/>
      <c r="AP80" s="957"/>
      <c r="AQ80" s="957"/>
      <c r="AR80" s="957"/>
      <c r="AS80" s="957"/>
      <c r="AT80" s="957"/>
      <c r="AU80" s="957"/>
      <c r="AV80" s="957"/>
      <c r="AW80" s="957"/>
      <c r="AX80" s="957"/>
      <c r="AY80" s="957"/>
      <c r="AZ80" s="958"/>
      <c r="BA80" s="958"/>
      <c r="BB80" s="958"/>
      <c r="BC80" s="958"/>
      <c r="BD80" s="959"/>
      <c r="BE80" s="55"/>
      <c r="BF80" s="55"/>
      <c r="BG80" s="55"/>
      <c r="BH80" s="55"/>
      <c r="BI80" s="55"/>
      <c r="BJ80" s="55"/>
      <c r="BK80" s="55"/>
      <c r="BL80" s="55"/>
      <c r="BM80" s="55"/>
      <c r="BN80" s="55"/>
      <c r="BO80" s="55"/>
      <c r="BP80" s="55"/>
      <c r="BQ80" s="52">
        <v>74</v>
      </c>
      <c r="BR80" s="73"/>
      <c r="BS80" s="927"/>
      <c r="BT80" s="928"/>
      <c r="BU80" s="928"/>
      <c r="BV80" s="928"/>
      <c r="BW80" s="928"/>
      <c r="BX80" s="928"/>
      <c r="BY80" s="928"/>
      <c r="BZ80" s="928"/>
      <c r="CA80" s="928"/>
      <c r="CB80" s="928"/>
      <c r="CC80" s="928"/>
      <c r="CD80" s="928"/>
      <c r="CE80" s="928"/>
      <c r="CF80" s="928"/>
      <c r="CG80" s="929"/>
      <c r="CH80" s="930"/>
      <c r="CI80" s="931"/>
      <c r="CJ80" s="931"/>
      <c r="CK80" s="931"/>
      <c r="CL80" s="932"/>
      <c r="CM80" s="930"/>
      <c r="CN80" s="931"/>
      <c r="CO80" s="931"/>
      <c r="CP80" s="931"/>
      <c r="CQ80" s="932"/>
      <c r="CR80" s="930"/>
      <c r="CS80" s="931"/>
      <c r="CT80" s="931"/>
      <c r="CU80" s="931"/>
      <c r="CV80" s="932"/>
      <c r="CW80" s="930"/>
      <c r="CX80" s="931"/>
      <c r="CY80" s="931"/>
      <c r="CZ80" s="931"/>
      <c r="DA80" s="932"/>
      <c r="DB80" s="930"/>
      <c r="DC80" s="931"/>
      <c r="DD80" s="931"/>
      <c r="DE80" s="931"/>
      <c r="DF80" s="932"/>
      <c r="DG80" s="930"/>
      <c r="DH80" s="931"/>
      <c r="DI80" s="931"/>
      <c r="DJ80" s="931"/>
      <c r="DK80" s="932"/>
      <c r="DL80" s="930"/>
      <c r="DM80" s="931"/>
      <c r="DN80" s="931"/>
      <c r="DO80" s="931"/>
      <c r="DP80" s="932"/>
      <c r="DQ80" s="930"/>
      <c r="DR80" s="931"/>
      <c r="DS80" s="931"/>
      <c r="DT80" s="931"/>
      <c r="DU80" s="932"/>
      <c r="DV80" s="927"/>
      <c r="DW80" s="928"/>
      <c r="DX80" s="928"/>
      <c r="DY80" s="928"/>
      <c r="DZ80" s="933"/>
      <c r="EA80" s="48"/>
    </row>
    <row r="81" spans="1:131" ht="26.25" customHeight="1" x14ac:dyDescent="0.2">
      <c r="A81" s="52">
        <v>14</v>
      </c>
      <c r="B81" s="712"/>
      <c r="C81" s="713"/>
      <c r="D81" s="713"/>
      <c r="E81" s="713"/>
      <c r="F81" s="713"/>
      <c r="G81" s="713"/>
      <c r="H81" s="713"/>
      <c r="I81" s="713"/>
      <c r="J81" s="713"/>
      <c r="K81" s="713"/>
      <c r="L81" s="713"/>
      <c r="M81" s="713"/>
      <c r="N81" s="713"/>
      <c r="O81" s="713"/>
      <c r="P81" s="714"/>
      <c r="Q81" s="956"/>
      <c r="R81" s="957"/>
      <c r="S81" s="957"/>
      <c r="T81" s="957"/>
      <c r="U81" s="957"/>
      <c r="V81" s="957"/>
      <c r="W81" s="957"/>
      <c r="X81" s="957"/>
      <c r="Y81" s="957"/>
      <c r="Z81" s="957"/>
      <c r="AA81" s="957"/>
      <c r="AB81" s="957"/>
      <c r="AC81" s="957"/>
      <c r="AD81" s="957"/>
      <c r="AE81" s="957"/>
      <c r="AF81" s="957"/>
      <c r="AG81" s="957"/>
      <c r="AH81" s="957"/>
      <c r="AI81" s="957"/>
      <c r="AJ81" s="957"/>
      <c r="AK81" s="957"/>
      <c r="AL81" s="957"/>
      <c r="AM81" s="957"/>
      <c r="AN81" s="957"/>
      <c r="AO81" s="957"/>
      <c r="AP81" s="957"/>
      <c r="AQ81" s="957"/>
      <c r="AR81" s="957"/>
      <c r="AS81" s="957"/>
      <c r="AT81" s="957"/>
      <c r="AU81" s="957"/>
      <c r="AV81" s="957"/>
      <c r="AW81" s="957"/>
      <c r="AX81" s="957"/>
      <c r="AY81" s="957"/>
      <c r="AZ81" s="958"/>
      <c r="BA81" s="958"/>
      <c r="BB81" s="958"/>
      <c r="BC81" s="958"/>
      <c r="BD81" s="959"/>
      <c r="BE81" s="55"/>
      <c r="BF81" s="55"/>
      <c r="BG81" s="55"/>
      <c r="BH81" s="55"/>
      <c r="BI81" s="55"/>
      <c r="BJ81" s="55"/>
      <c r="BK81" s="55"/>
      <c r="BL81" s="55"/>
      <c r="BM81" s="55"/>
      <c r="BN81" s="55"/>
      <c r="BO81" s="55"/>
      <c r="BP81" s="55"/>
      <c r="BQ81" s="52">
        <v>75</v>
      </c>
      <c r="BR81" s="73"/>
      <c r="BS81" s="927"/>
      <c r="BT81" s="928"/>
      <c r="BU81" s="928"/>
      <c r="BV81" s="928"/>
      <c r="BW81" s="928"/>
      <c r="BX81" s="928"/>
      <c r="BY81" s="928"/>
      <c r="BZ81" s="928"/>
      <c r="CA81" s="928"/>
      <c r="CB81" s="928"/>
      <c r="CC81" s="928"/>
      <c r="CD81" s="928"/>
      <c r="CE81" s="928"/>
      <c r="CF81" s="928"/>
      <c r="CG81" s="929"/>
      <c r="CH81" s="930"/>
      <c r="CI81" s="931"/>
      <c r="CJ81" s="931"/>
      <c r="CK81" s="931"/>
      <c r="CL81" s="932"/>
      <c r="CM81" s="930"/>
      <c r="CN81" s="931"/>
      <c r="CO81" s="931"/>
      <c r="CP81" s="931"/>
      <c r="CQ81" s="932"/>
      <c r="CR81" s="930"/>
      <c r="CS81" s="931"/>
      <c r="CT81" s="931"/>
      <c r="CU81" s="931"/>
      <c r="CV81" s="932"/>
      <c r="CW81" s="930"/>
      <c r="CX81" s="931"/>
      <c r="CY81" s="931"/>
      <c r="CZ81" s="931"/>
      <c r="DA81" s="932"/>
      <c r="DB81" s="930"/>
      <c r="DC81" s="931"/>
      <c r="DD81" s="931"/>
      <c r="DE81" s="931"/>
      <c r="DF81" s="932"/>
      <c r="DG81" s="930"/>
      <c r="DH81" s="931"/>
      <c r="DI81" s="931"/>
      <c r="DJ81" s="931"/>
      <c r="DK81" s="932"/>
      <c r="DL81" s="930"/>
      <c r="DM81" s="931"/>
      <c r="DN81" s="931"/>
      <c r="DO81" s="931"/>
      <c r="DP81" s="932"/>
      <c r="DQ81" s="930"/>
      <c r="DR81" s="931"/>
      <c r="DS81" s="931"/>
      <c r="DT81" s="931"/>
      <c r="DU81" s="932"/>
      <c r="DV81" s="927"/>
      <c r="DW81" s="928"/>
      <c r="DX81" s="928"/>
      <c r="DY81" s="928"/>
      <c r="DZ81" s="933"/>
      <c r="EA81" s="48"/>
    </row>
    <row r="82" spans="1:131" ht="26.25" customHeight="1" x14ac:dyDescent="0.2">
      <c r="A82" s="52">
        <v>15</v>
      </c>
      <c r="B82" s="712"/>
      <c r="C82" s="713"/>
      <c r="D82" s="713"/>
      <c r="E82" s="713"/>
      <c r="F82" s="713"/>
      <c r="G82" s="713"/>
      <c r="H82" s="713"/>
      <c r="I82" s="713"/>
      <c r="J82" s="713"/>
      <c r="K82" s="713"/>
      <c r="L82" s="713"/>
      <c r="M82" s="713"/>
      <c r="N82" s="713"/>
      <c r="O82" s="713"/>
      <c r="P82" s="714"/>
      <c r="Q82" s="956"/>
      <c r="R82" s="957"/>
      <c r="S82" s="957"/>
      <c r="T82" s="957"/>
      <c r="U82" s="957"/>
      <c r="V82" s="957"/>
      <c r="W82" s="957"/>
      <c r="X82" s="957"/>
      <c r="Y82" s="957"/>
      <c r="Z82" s="957"/>
      <c r="AA82" s="957"/>
      <c r="AB82" s="957"/>
      <c r="AC82" s="957"/>
      <c r="AD82" s="957"/>
      <c r="AE82" s="957"/>
      <c r="AF82" s="957"/>
      <c r="AG82" s="957"/>
      <c r="AH82" s="957"/>
      <c r="AI82" s="957"/>
      <c r="AJ82" s="957"/>
      <c r="AK82" s="957"/>
      <c r="AL82" s="957"/>
      <c r="AM82" s="957"/>
      <c r="AN82" s="957"/>
      <c r="AO82" s="957"/>
      <c r="AP82" s="957"/>
      <c r="AQ82" s="957"/>
      <c r="AR82" s="957"/>
      <c r="AS82" s="957"/>
      <c r="AT82" s="957"/>
      <c r="AU82" s="957"/>
      <c r="AV82" s="957"/>
      <c r="AW82" s="957"/>
      <c r="AX82" s="957"/>
      <c r="AY82" s="957"/>
      <c r="AZ82" s="958"/>
      <c r="BA82" s="958"/>
      <c r="BB82" s="958"/>
      <c r="BC82" s="958"/>
      <c r="BD82" s="959"/>
      <c r="BE82" s="55"/>
      <c r="BF82" s="55"/>
      <c r="BG82" s="55"/>
      <c r="BH82" s="55"/>
      <c r="BI82" s="55"/>
      <c r="BJ82" s="55"/>
      <c r="BK82" s="55"/>
      <c r="BL82" s="55"/>
      <c r="BM82" s="55"/>
      <c r="BN82" s="55"/>
      <c r="BO82" s="55"/>
      <c r="BP82" s="55"/>
      <c r="BQ82" s="52">
        <v>76</v>
      </c>
      <c r="BR82" s="73"/>
      <c r="BS82" s="927"/>
      <c r="BT82" s="928"/>
      <c r="BU82" s="928"/>
      <c r="BV82" s="928"/>
      <c r="BW82" s="928"/>
      <c r="BX82" s="928"/>
      <c r="BY82" s="928"/>
      <c r="BZ82" s="928"/>
      <c r="CA82" s="928"/>
      <c r="CB82" s="928"/>
      <c r="CC82" s="928"/>
      <c r="CD82" s="928"/>
      <c r="CE82" s="928"/>
      <c r="CF82" s="928"/>
      <c r="CG82" s="929"/>
      <c r="CH82" s="930"/>
      <c r="CI82" s="931"/>
      <c r="CJ82" s="931"/>
      <c r="CK82" s="931"/>
      <c r="CL82" s="932"/>
      <c r="CM82" s="930"/>
      <c r="CN82" s="931"/>
      <c r="CO82" s="931"/>
      <c r="CP82" s="931"/>
      <c r="CQ82" s="932"/>
      <c r="CR82" s="930"/>
      <c r="CS82" s="931"/>
      <c r="CT82" s="931"/>
      <c r="CU82" s="931"/>
      <c r="CV82" s="932"/>
      <c r="CW82" s="930"/>
      <c r="CX82" s="931"/>
      <c r="CY82" s="931"/>
      <c r="CZ82" s="931"/>
      <c r="DA82" s="932"/>
      <c r="DB82" s="930"/>
      <c r="DC82" s="931"/>
      <c r="DD82" s="931"/>
      <c r="DE82" s="931"/>
      <c r="DF82" s="932"/>
      <c r="DG82" s="930"/>
      <c r="DH82" s="931"/>
      <c r="DI82" s="931"/>
      <c r="DJ82" s="931"/>
      <c r="DK82" s="932"/>
      <c r="DL82" s="930"/>
      <c r="DM82" s="931"/>
      <c r="DN82" s="931"/>
      <c r="DO82" s="931"/>
      <c r="DP82" s="932"/>
      <c r="DQ82" s="930"/>
      <c r="DR82" s="931"/>
      <c r="DS82" s="931"/>
      <c r="DT82" s="931"/>
      <c r="DU82" s="932"/>
      <c r="DV82" s="927"/>
      <c r="DW82" s="928"/>
      <c r="DX82" s="928"/>
      <c r="DY82" s="928"/>
      <c r="DZ82" s="933"/>
      <c r="EA82" s="48"/>
    </row>
    <row r="83" spans="1:131" ht="26.25" customHeight="1" x14ac:dyDescent="0.2">
      <c r="A83" s="52">
        <v>16</v>
      </c>
      <c r="B83" s="712"/>
      <c r="C83" s="713"/>
      <c r="D83" s="713"/>
      <c r="E83" s="713"/>
      <c r="F83" s="713"/>
      <c r="G83" s="713"/>
      <c r="H83" s="713"/>
      <c r="I83" s="713"/>
      <c r="J83" s="713"/>
      <c r="K83" s="713"/>
      <c r="L83" s="713"/>
      <c r="M83" s="713"/>
      <c r="N83" s="713"/>
      <c r="O83" s="713"/>
      <c r="P83" s="714"/>
      <c r="Q83" s="956"/>
      <c r="R83" s="957"/>
      <c r="S83" s="957"/>
      <c r="T83" s="957"/>
      <c r="U83" s="957"/>
      <c r="V83" s="957"/>
      <c r="W83" s="957"/>
      <c r="X83" s="957"/>
      <c r="Y83" s="957"/>
      <c r="Z83" s="957"/>
      <c r="AA83" s="957"/>
      <c r="AB83" s="957"/>
      <c r="AC83" s="957"/>
      <c r="AD83" s="957"/>
      <c r="AE83" s="957"/>
      <c r="AF83" s="957"/>
      <c r="AG83" s="957"/>
      <c r="AH83" s="957"/>
      <c r="AI83" s="957"/>
      <c r="AJ83" s="957"/>
      <c r="AK83" s="957"/>
      <c r="AL83" s="957"/>
      <c r="AM83" s="957"/>
      <c r="AN83" s="957"/>
      <c r="AO83" s="957"/>
      <c r="AP83" s="957"/>
      <c r="AQ83" s="957"/>
      <c r="AR83" s="957"/>
      <c r="AS83" s="957"/>
      <c r="AT83" s="957"/>
      <c r="AU83" s="957"/>
      <c r="AV83" s="957"/>
      <c r="AW83" s="957"/>
      <c r="AX83" s="957"/>
      <c r="AY83" s="957"/>
      <c r="AZ83" s="958"/>
      <c r="BA83" s="958"/>
      <c r="BB83" s="958"/>
      <c r="BC83" s="958"/>
      <c r="BD83" s="959"/>
      <c r="BE83" s="55"/>
      <c r="BF83" s="55"/>
      <c r="BG83" s="55"/>
      <c r="BH83" s="55"/>
      <c r="BI83" s="55"/>
      <c r="BJ83" s="55"/>
      <c r="BK83" s="55"/>
      <c r="BL83" s="55"/>
      <c r="BM83" s="55"/>
      <c r="BN83" s="55"/>
      <c r="BO83" s="55"/>
      <c r="BP83" s="55"/>
      <c r="BQ83" s="52">
        <v>77</v>
      </c>
      <c r="BR83" s="73"/>
      <c r="BS83" s="927"/>
      <c r="BT83" s="928"/>
      <c r="BU83" s="928"/>
      <c r="BV83" s="928"/>
      <c r="BW83" s="928"/>
      <c r="BX83" s="928"/>
      <c r="BY83" s="928"/>
      <c r="BZ83" s="928"/>
      <c r="CA83" s="928"/>
      <c r="CB83" s="928"/>
      <c r="CC83" s="928"/>
      <c r="CD83" s="928"/>
      <c r="CE83" s="928"/>
      <c r="CF83" s="928"/>
      <c r="CG83" s="929"/>
      <c r="CH83" s="930"/>
      <c r="CI83" s="931"/>
      <c r="CJ83" s="931"/>
      <c r="CK83" s="931"/>
      <c r="CL83" s="932"/>
      <c r="CM83" s="930"/>
      <c r="CN83" s="931"/>
      <c r="CO83" s="931"/>
      <c r="CP83" s="931"/>
      <c r="CQ83" s="932"/>
      <c r="CR83" s="930"/>
      <c r="CS83" s="931"/>
      <c r="CT83" s="931"/>
      <c r="CU83" s="931"/>
      <c r="CV83" s="932"/>
      <c r="CW83" s="930"/>
      <c r="CX83" s="931"/>
      <c r="CY83" s="931"/>
      <c r="CZ83" s="931"/>
      <c r="DA83" s="932"/>
      <c r="DB83" s="930"/>
      <c r="DC83" s="931"/>
      <c r="DD83" s="931"/>
      <c r="DE83" s="931"/>
      <c r="DF83" s="932"/>
      <c r="DG83" s="930"/>
      <c r="DH83" s="931"/>
      <c r="DI83" s="931"/>
      <c r="DJ83" s="931"/>
      <c r="DK83" s="932"/>
      <c r="DL83" s="930"/>
      <c r="DM83" s="931"/>
      <c r="DN83" s="931"/>
      <c r="DO83" s="931"/>
      <c r="DP83" s="932"/>
      <c r="DQ83" s="930"/>
      <c r="DR83" s="931"/>
      <c r="DS83" s="931"/>
      <c r="DT83" s="931"/>
      <c r="DU83" s="932"/>
      <c r="DV83" s="927"/>
      <c r="DW83" s="928"/>
      <c r="DX83" s="928"/>
      <c r="DY83" s="928"/>
      <c r="DZ83" s="933"/>
      <c r="EA83" s="48"/>
    </row>
    <row r="84" spans="1:131" ht="26.25" customHeight="1" x14ac:dyDescent="0.2">
      <c r="A84" s="52">
        <v>17</v>
      </c>
      <c r="B84" s="712"/>
      <c r="C84" s="713"/>
      <c r="D84" s="713"/>
      <c r="E84" s="713"/>
      <c r="F84" s="713"/>
      <c r="G84" s="713"/>
      <c r="H84" s="713"/>
      <c r="I84" s="713"/>
      <c r="J84" s="713"/>
      <c r="K84" s="713"/>
      <c r="L84" s="713"/>
      <c r="M84" s="713"/>
      <c r="N84" s="713"/>
      <c r="O84" s="713"/>
      <c r="P84" s="714"/>
      <c r="Q84" s="956"/>
      <c r="R84" s="957"/>
      <c r="S84" s="957"/>
      <c r="T84" s="957"/>
      <c r="U84" s="957"/>
      <c r="V84" s="957"/>
      <c r="W84" s="957"/>
      <c r="X84" s="957"/>
      <c r="Y84" s="957"/>
      <c r="Z84" s="957"/>
      <c r="AA84" s="957"/>
      <c r="AB84" s="957"/>
      <c r="AC84" s="957"/>
      <c r="AD84" s="957"/>
      <c r="AE84" s="957"/>
      <c r="AF84" s="957"/>
      <c r="AG84" s="957"/>
      <c r="AH84" s="957"/>
      <c r="AI84" s="957"/>
      <c r="AJ84" s="957"/>
      <c r="AK84" s="957"/>
      <c r="AL84" s="957"/>
      <c r="AM84" s="957"/>
      <c r="AN84" s="957"/>
      <c r="AO84" s="957"/>
      <c r="AP84" s="957"/>
      <c r="AQ84" s="957"/>
      <c r="AR84" s="957"/>
      <c r="AS84" s="957"/>
      <c r="AT84" s="957"/>
      <c r="AU84" s="957"/>
      <c r="AV84" s="957"/>
      <c r="AW84" s="957"/>
      <c r="AX84" s="957"/>
      <c r="AY84" s="957"/>
      <c r="AZ84" s="958"/>
      <c r="BA84" s="958"/>
      <c r="BB84" s="958"/>
      <c r="BC84" s="958"/>
      <c r="BD84" s="959"/>
      <c r="BE84" s="55"/>
      <c r="BF84" s="55"/>
      <c r="BG84" s="55"/>
      <c r="BH84" s="55"/>
      <c r="BI84" s="55"/>
      <c r="BJ84" s="55"/>
      <c r="BK84" s="55"/>
      <c r="BL84" s="55"/>
      <c r="BM84" s="55"/>
      <c r="BN84" s="55"/>
      <c r="BO84" s="55"/>
      <c r="BP84" s="55"/>
      <c r="BQ84" s="52">
        <v>78</v>
      </c>
      <c r="BR84" s="73"/>
      <c r="BS84" s="927"/>
      <c r="BT84" s="928"/>
      <c r="BU84" s="928"/>
      <c r="BV84" s="928"/>
      <c r="BW84" s="928"/>
      <c r="BX84" s="928"/>
      <c r="BY84" s="928"/>
      <c r="BZ84" s="928"/>
      <c r="CA84" s="928"/>
      <c r="CB84" s="928"/>
      <c r="CC84" s="928"/>
      <c r="CD84" s="928"/>
      <c r="CE84" s="928"/>
      <c r="CF84" s="928"/>
      <c r="CG84" s="929"/>
      <c r="CH84" s="930"/>
      <c r="CI84" s="931"/>
      <c r="CJ84" s="931"/>
      <c r="CK84" s="931"/>
      <c r="CL84" s="932"/>
      <c r="CM84" s="930"/>
      <c r="CN84" s="931"/>
      <c r="CO84" s="931"/>
      <c r="CP84" s="931"/>
      <c r="CQ84" s="932"/>
      <c r="CR84" s="930"/>
      <c r="CS84" s="931"/>
      <c r="CT84" s="931"/>
      <c r="CU84" s="931"/>
      <c r="CV84" s="932"/>
      <c r="CW84" s="930"/>
      <c r="CX84" s="931"/>
      <c r="CY84" s="931"/>
      <c r="CZ84" s="931"/>
      <c r="DA84" s="932"/>
      <c r="DB84" s="930"/>
      <c r="DC84" s="931"/>
      <c r="DD84" s="931"/>
      <c r="DE84" s="931"/>
      <c r="DF84" s="932"/>
      <c r="DG84" s="930"/>
      <c r="DH84" s="931"/>
      <c r="DI84" s="931"/>
      <c r="DJ84" s="931"/>
      <c r="DK84" s="932"/>
      <c r="DL84" s="930"/>
      <c r="DM84" s="931"/>
      <c r="DN84" s="931"/>
      <c r="DO84" s="931"/>
      <c r="DP84" s="932"/>
      <c r="DQ84" s="930"/>
      <c r="DR84" s="931"/>
      <c r="DS84" s="931"/>
      <c r="DT84" s="931"/>
      <c r="DU84" s="932"/>
      <c r="DV84" s="927"/>
      <c r="DW84" s="928"/>
      <c r="DX84" s="928"/>
      <c r="DY84" s="928"/>
      <c r="DZ84" s="933"/>
      <c r="EA84" s="48"/>
    </row>
    <row r="85" spans="1:131" ht="26.25" customHeight="1" x14ac:dyDescent="0.2">
      <c r="A85" s="52">
        <v>18</v>
      </c>
      <c r="B85" s="712"/>
      <c r="C85" s="713"/>
      <c r="D85" s="713"/>
      <c r="E85" s="713"/>
      <c r="F85" s="713"/>
      <c r="G85" s="713"/>
      <c r="H85" s="713"/>
      <c r="I85" s="713"/>
      <c r="J85" s="713"/>
      <c r="K85" s="713"/>
      <c r="L85" s="713"/>
      <c r="M85" s="713"/>
      <c r="N85" s="713"/>
      <c r="O85" s="713"/>
      <c r="P85" s="714"/>
      <c r="Q85" s="956"/>
      <c r="R85" s="957"/>
      <c r="S85" s="957"/>
      <c r="T85" s="957"/>
      <c r="U85" s="957"/>
      <c r="V85" s="957"/>
      <c r="W85" s="957"/>
      <c r="X85" s="957"/>
      <c r="Y85" s="957"/>
      <c r="Z85" s="957"/>
      <c r="AA85" s="957"/>
      <c r="AB85" s="957"/>
      <c r="AC85" s="957"/>
      <c r="AD85" s="957"/>
      <c r="AE85" s="957"/>
      <c r="AF85" s="957"/>
      <c r="AG85" s="957"/>
      <c r="AH85" s="957"/>
      <c r="AI85" s="957"/>
      <c r="AJ85" s="957"/>
      <c r="AK85" s="957"/>
      <c r="AL85" s="957"/>
      <c r="AM85" s="957"/>
      <c r="AN85" s="957"/>
      <c r="AO85" s="957"/>
      <c r="AP85" s="957"/>
      <c r="AQ85" s="957"/>
      <c r="AR85" s="957"/>
      <c r="AS85" s="957"/>
      <c r="AT85" s="957"/>
      <c r="AU85" s="957"/>
      <c r="AV85" s="957"/>
      <c r="AW85" s="957"/>
      <c r="AX85" s="957"/>
      <c r="AY85" s="957"/>
      <c r="AZ85" s="958"/>
      <c r="BA85" s="958"/>
      <c r="BB85" s="958"/>
      <c r="BC85" s="958"/>
      <c r="BD85" s="959"/>
      <c r="BE85" s="55"/>
      <c r="BF85" s="55"/>
      <c r="BG85" s="55"/>
      <c r="BH85" s="55"/>
      <c r="BI85" s="55"/>
      <c r="BJ85" s="55"/>
      <c r="BK85" s="55"/>
      <c r="BL85" s="55"/>
      <c r="BM85" s="55"/>
      <c r="BN85" s="55"/>
      <c r="BO85" s="55"/>
      <c r="BP85" s="55"/>
      <c r="BQ85" s="52">
        <v>79</v>
      </c>
      <c r="BR85" s="73"/>
      <c r="BS85" s="927"/>
      <c r="BT85" s="928"/>
      <c r="BU85" s="928"/>
      <c r="BV85" s="928"/>
      <c r="BW85" s="928"/>
      <c r="BX85" s="928"/>
      <c r="BY85" s="928"/>
      <c r="BZ85" s="928"/>
      <c r="CA85" s="928"/>
      <c r="CB85" s="928"/>
      <c r="CC85" s="928"/>
      <c r="CD85" s="928"/>
      <c r="CE85" s="928"/>
      <c r="CF85" s="928"/>
      <c r="CG85" s="929"/>
      <c r="CH85" s="930"/>
      <c r="CI85" s="931"/>
      <c r="CJ85" s="931"/>
      <c r="CK85" s="931"/>
      <c r="CL85" s="932"/>
      <c r="CM85" s="930"/>
      <c r="CN85" s="931"/>
      <c r="CO85" s="931"/>
      <c r="CP85" s="931"/>
      <c r="CQ85" s="932"/>
      <c r="CR85" s="930"/>
      <c r="CS85" s="931"/>
      <c r="CT85" s="931"/>
      <c r="CU85" s="931"/>
      <c r="CV85" s="932"/>
      <c r="CW85" s="930"/>
      <c r="CX85" s="931"/>
      <c r="CY85" s="931"/>
      <c r="CZ85" s="931"/>
      <c r="DA85" s="932"/>
      <c r="DB85" s="930"/>
      <c r="DC85" s="931"/>
      <c r="DD85" s="931"/>
      <c r="DE85" s="931"/>
      <c r="DF85" s="932"/>
      <c r="DG85" s="930"/>
      <c r="DH85" s="931"/>
      <c r="DI85" s="931"/>
      <c r="DJ85" s="931"/>
      <c r="DK85" s="932"/>
      <c r="DL85" s="930"/>
      <c r="DM85" s="931"/>
      <c r="DN85" s="931"/>
      <c r="DO85" s="931"/>
      <c r="DP85" s="932"/>
      <c r="DQ85" s="930"/>
      <c r="DR85" s="931"/>
      <c r="DS85" s="931"/>
      <c r="DT85" s="931"/>
      <c r="DU85" s="932"/>
      <c r="DV85" s="927"/>
      <c r="DW85" s="928"/>
      <c r="DX85" s="928"/>
      <c r="DY85" s="928"/>
      <c r="DZ85" s="933"/>
      <c r="EA85" s="48"/>
    </row>
    <row r="86" spans="1:131" ht="26.25" customHeight="1" x14ac:dyDescent="0.2">
      <c r="A86" s="52">
        <v>19</v>
      </c>
      <c r="B86" s="712"/>
      <c r="C86" s="713"/>
      <c r="D86" s="713"/>
      <c r="E86" s="713"/>
      <c r="F86" s="713"/>
      <c r="G86" s="713"/>
      <c r="H86" s="713"/>
      <c r="I86" s="713"/>
      <c r="J86" s="713"/>
      <c r="K86" s="713"/>
      <c r="L86" s="713"/>
      <c r="M86" s="713"/>
      <c r="N86" s="713"/>
      <c r="O86" s="713"/>
      <c r="P86" s="714"/>
      <c r="Q86" s="956"/>
      <c r="R86" s="957"/>
      <c r="S86" s="957"/>
      <c r="T86" s="957"/>
      <c r="U86" s="957"/>
      <c r="V86" s="957"/>
      <c r="W86" s="957"/>
      <c r="X86" s="957"/>
      <c r="Y86" s="957"/>
      <c r="Z86" s="957"/>
      <c r="AA86" s="957"/>
      <c r="AB86" s="957"/>
      <c r="AC86" s="957"/>
      <c r="AD86" s="957"/>
      <c r="AE86" s="957"/>
      <c r="AF86" s="957"/>
      <c r="AG86" s="957"/>
      <c r="AH86" s="957"/>
      <c r="AI86" s="957"/>
      <c r="AJ86" s="957"/>
      <c r="AK86" s="957"/>
      <c r="AL86" s="957"/>
      <c r="AM86" s="957"/>
      <c r="AN86" s="957"/>
      <c r="AO86" s="957"/>
      <c r="AP86" s="957"/>
      <c r="AQ86" s="957"/>
      <c r="AR86" s="957"/>
      <c r="AS86" s="957"/>
      <c r="AT86" s="957"/>
      <c r="AU86" s="957"/>
      <c r="AV86" s="957"/>
      <c r="AW86" s="957"/>
      <c r="AX86" s="957"/>
      <c r="AY86" s="957"/>
      <c r="AZ86" s="958"/>
      <c r="BA86" s="958"/>
      <c r="BB86" s="958"/>
      <c r="BC86" s="958"/>
      <c r="BD86" s="959"/>
      <c r="BE86" s="55"/>
      <c r="BF86" s="55"/>
      <c r="BG86" s="55"/>
      <c r="BH86" s="55"/>
      <c r="BI86" s="55"/>
      <c r="BJ86" s="55"/>
      <c r="BK86" s="55"/>
      <c r="BL86" s="55"/>
      <c r="BM86" s="55"/>
      <c r="BN86" s="55"/>
      <c r="BO86" s="55"/>
      <c r="BP86" s="55"/>
      <c r="BQ86" s="52">
        <v>80</v>
      </c>
      <c r="BR86" s="73"/>
      <c r="BS86" s="927"/>
      <c r="BT86" s="928"/>
      <c r="BU86" s="928"/>
      <c r="BV86" s="928"/>
      <c r="BW86" s="928"/>
      <c r="BX86" s="928"/>
      <c r="BY86" s="928"/>
      <c r="BZ86" s="928"/>
      <c r="CA86" s="928"/>
      <c r="CB86" s="928"/>
      <c r="CC86" s="928"/>
      <c r="CD86" s="928"/>
      <c r="CE86" s="928"/>
      <c r="CF86" s="928"/>
      <c r="CG86" s="929"/>
      <c r="CH86" s="930"/>
      <c r="CI86" s="931"/>
      <c r="CJ86" s="931"/>
      <c r="CK86" s="931"/>
      <c r="CL86" s="932"/>
      <c r="CM86" s="930"/>
      <c r="CN86" s="931"/>
      <c r="CO86" s="931"/>
      <c r="CP86" s="931"/>
      <c r="CQ86" s="932"/>
      <c r="CR86" s="930"/>
      <c r="CS86" s="931"/>
      <c r="CT86" s="931"/>
      <c r="CU86" s="931"/>
      <c r="CV86" s="932"/>
      <c r="CW86" s="930"/>
      <c r="CX86" s="931"/>
      <c r="CY86" s="931"/>
      <c r="CZ86" s="931"/>
      <c r="DA86" s="932"/>
      <c r="DB86" s="930"/>
      <c r="DC86" s="931"/>
      <c r="DD86" s="931"/>
      <c r="DE86" s="931"/>
      <c r="DF86" s="932"/>
      <c r="DG86" s="930"/>
      <c r="DH86" s="931"/>
      <c r="DI86" s="931"/>
      <c r="DJ86" s="931"/>
      <c r="DK86" s="932"/>
      <c r="DL86" s="930"/>
      <c r="DM86" s="931"/>
      <c r="DN86" s="931"/>
      <c r="DO86" s="931"/>
      <c r="DP86" s="932"/>
      <c r="DQ86" s="930"/>
      <c r="DR86" s="931"/>
      <c r="DS86" s="931"/>
      <c r="DT86" s="931"/>
      <c r="DU86" s="932"/>
      <c r="DV86" s="927"/>
      <c r="DW86" s="928"/>
      <c r="DX86" s="928"/>
      <c r="DY86" s="928"/>
      <c r="DZ86" s="933"/>
      <c r="EA86" s="48"/>
    </row>
    <row r="87" spans="1:131" ht="26.25" customHeight="1" x14ac:dyDescent="0.2">
      <c r="A87" s="57">
        <v>20</v>
      </c>
      <c r="B87" s="949"/>
      <c r="C87" s="950"/>
      <c r="D87" s="950"/>
      <c r="E87" s="950"/>
      <c r="F87" s="950"/>
      <c r="G87" s="950"/>
      <c r="H87" s="950"/>
      <c r="I87" s="950"/>
      <c r="J87" s="950"/>
      <c r="K87" s="950"/>
      <c r="L87" s="950"/>
      <c r="M87" s="950"/>
      <c r="N87" s="950"/>
      <c r="O87" s="950"/>
      <c r="P87" s="951"/>
      <c r="Q87" s="952"/>
      <c r="R87" s="953"/>
      <c r="S87" s="953"/>
      <c r="T87" s="953"/>
      <c r="U87" s="953"/>
      <c r="V87" s="953"/>
      <c r="W87" s="953"/>
      <c r="X87" s="953"/>
      <c r="Y87" s="953"/>
      <c r="Z87" s="953"/>
      <c r="AA87" s="953"/>
      <c r="AB87" s="953"/>
      <c r="AC87" s="953"/>
      <c r="AD87" s="953"/>
      <c r="AE87" s="953"/>
      <c r="AF87" s="953"/>
      <c r="AG87" s="953"/>
      <c r="AH87" s="953"/>
      <c r="AI87" s="953"/>
      <c r="AJ87" s="953"/>
      <c r="AK87" s="953"/>
      <c r="AL87" s="953"/>
      <c r="AM87" s="953"/>
      <c r="AN87" s="953"/>
      <c r="AO87" s="953"/>
      <c r="AP87" s="953"/>
      <c r="AQ87" s="953"/>
      <c r="AR87" s="953"/>
      <c r="AS87" s="953"/>
      <c r="AT87" s="953"/>
      <c r="AU87" s="953"/>
      <c r="AV87" s="953"/>
      <c r="AW87" s="953"/>
      <c r="AX87" s="953"/>
      <c r="AY87" s="953"/>
      <c r="AZ87" s="954"/>
      <c r="BA87" s="954"/>
      <c r="BB87" s="954"/>
      <c r="BC87" s="954"/>
      <c r="BD87" s="955"/>
      <c r="BE87" s="55"/>
      <c r="BF87" s="55"/>
      <c r="BG87" s="55"/>
      <c r="BH87" s="55"/>
      <c r="BI87" s="55"/>
      <c r="BJ87" s="55"/>
      <c r="BK87" s="55"/>
      <c r="BL87" s="55"/>
      <c r="BM87" s="55"/>
      <c r="BN87" s="55"/>
      <c r="BO87" s="55"/>
      <c r="BP87" s="55"/>
      <c r="BQ87" s="52">
        <v>81</v>
      </c>
      <c r="BR87" s="73"/>
      <c r="BS87" s="927"/>
      <c r="BT87" s="928"/>
      <c r="BU87" s="928"/>
      <c r="BV87" s="928"/>
      <c r="BW87" s="928"/>
      <c r="BX87" s="928"/>
      <c r="BY87" s="928"/>
      <c r="BZ87" s="928"/>
      <c r="CA87" s="928"/>
      <c r="CB87" s="928"/>
      <c r="CC87" s="928"/>
      <c r="CD87" s="928"/>
      <c r="CE87" s="928"/>
      <c r="CF87" s="928"/>
      <c r="CG87" s="929"/>
      <c r="CH87" s="930"/>
      <c r="CI87" s="931"/>
      <c r="CJ87" s="931"/>
      <c r="CK87" s="931"/>
      <c r="CL87" s="932"/>
      <c r="CM87" s="930"/>
      <c r="CN87" s="931"/>
      <c r="CO87" s="931"/>
      <c r="CP87" s="931"/>
      <c r="CQ87" s="932"/>
      <c r="CR87" s="930"/>
      <c r="CS87" s="931"/>
      <c r="CT87" s="931"/>
      <c r="CU87" s="931"/>
      <c r="CV87" s="932"/>
      <c r="CW87" s="930"/>
      <c r="CX87" s="931"/>
      <c r="CY87" s="931"/>
      <c r="CZ87" s="931"/>
      <c r="DA87" s="932"/>
      <c r="DB87" s="930"/>
      <c r="DC87" s="931"/>
      <c r="DD87" s="931"/>
      <c r="DE87" s="931"/>
      <c r="DF87" s="932"/>
      <c r="DG87" s="930"/>
      <c r="DH87" s="931"/>
      <c r="DI87" s="931"/>
      <c r="DJ87" s="931"/>
      <c r="DK87" s="932"/>
      <c r="DL87" s="930"/>
      <c r="DM87" s="931"/>
      <c r="DN87" s="931"/>
      <c r="DO87" s="931"/>
      <c r="DP87" s="932"/>
      <c r="DQ87" s="930"/>
      <c r="DR87" s="931"/>
      <c r="DS87" s="931"/>
      <c r="DT87" s="931"/>
      <c r="DU87" s="932"/>
      <c r="DV87" s="927"/>
      <c r="DW87" s="928"/>
      <c r="DX87" s="928"/>
      <c r="DY87" s="928"/>
      <c r="DZ87" s="933"/>
      <c r="EA87" s="48"/>
    </row>
    <row r="88" spans="1:131" ht="26.25" customHeight="1" x14ac:dyDescent="0.2">
      <c r="A88" s="53" t="s">
        <v>250</v>
      </c>
      <c r="B88" s="934" t="s">
        <v>181</v>
      </c>
      <c r="C88" s="935"/>
      <c r="D88" s="935"/>
      <c r="E88" s="935"/>
      <c r="F88" s="935"/>
      <c r="G88" s="935"/>
      <c r="H88" s="935"/>
      <c r="I88" s="935"/>
      <c r="J88" s="935"/>
      <c r="K88" s="935"/>
      <c r="L88" s="935"/>
      <c r="M88" s="935"/>
      <c r="N88" s="935"/>
      <c r="O88" s="935"/>
      <c r="P88" s="936"/>
      <c r="Q88" s="944"/>
      <c r="R88" s="945"/>
      <c r="S88" s="945"/>
      <c r="T88" s="945"/>
      <c r="U88" s="945"/>
      <c r="V88" s="945"/>
      <c r="W88" s="945"/>
      <c r="X88" s="945"/>
      <c r="Y88" s="945"/>
      <c r="Z88" s="945"/>
      <c r="AA88" s="945"/>
      <c r="AB88" s="945"/>
      <c r="AC88" s="945"/>
      <c r="AD88" s="945"/>
      <c r="AE88" s="945"/>
      <c r="AF88" s="946">
        <v>5077</v>
      </c>
      <c r="AG88" s="946"/>
      <c r="AH88" s="946"/>
      <c r="AI88" s="946"/>
      <c r="AJ88" s="946"/>
      <c r="AK88" s="945"/>
      <c r="AL88" s="945"/>
      <c r="AM88" s="945"/>
      <c r="AN88" s="945"/>
      <c r="AO88" s="945"/>
      <c r="AP88" s="946">
        <v>2209</v>
      </c>
      <c r="AQ88" s="946"/>
      <c r="AR88" s="946"/>
      <c r="AS88" s="946"/>
      <c r="AT88" s="946"/>
      <c r="AU88" s="946">
        <v>264</v>
      </c>
      <c r="AV88" s="946"/>
      <c r="AW88" s="946"/>
      <c r="AX88" s="946"/>
      <c r="AY88" s="946"/>
      <c r="AZ88" s="947"/>
      <c r="BA88" s="947"/>
      <c r="BB88" s="947"/>
      <c r="BC88" s="947"/>
      <c r="BD88" s="948"/>
      <c r="BE88" s="55"/>
      <c r="BF88" s="55"/>
      <c r="BG88" s="55"/>
      <c r="BH88" s="55"/>
      <c r="BI88" s="55"/>
      <c r="BJ88" s="55"/>
      <c r="BK88" s="55"/>
      <c r="BL88" s="55"/>
      <c r="BM88" s="55"/>
      <c r="BN88" s="55"/>
      <c r="BO88" s="55"/>
      <c r="BP88" s="55"/>
      <c r="BQ88" s="52">
        <v>82</v>
      </c>
      <c r="BR88" s="73"/>
      <c r="BS88" s="927"/>
      <c r="BT88" s="928"/>
      <c r="BU88" s="928"/>
      <c r="BV88" s="928"/>
      <c r="BW88" s="928"/>
      <c r="BX88" s="928"/>
      <c r="BY88" s="928"/>
      <c r="BZ88" s="928"/>
      <c r="CA88" s="928"/>
      <c r="CB88" s="928"/>
      <c r="CC88" s="928"/>
      <c r="CD88" s="928"/>
      <c r="CE88" s="928"/>
      <c r="CF88" s="928"/>
      <c r="CG88" s="929"/>
      <c r="CH88" s="930"/>
      <c r="CI88" s="931"/>
      <c r="CJ88" s="931"/>
      <c r="CK88" s="931"/>
      <c r="CL88" s="932"/>
      <c r="CM88" s="930"/>
      <c r="CN88" s="931"/>
      <c r="CO88" s="931"/>
      <c r="CP88" s="931"/>
      <c r="CQ88" s="932"/>
      <c r="CR88" s="930"/>
      <c r="CS88" s="931"/>
      <c r="CT88" s="931"/>
      <c r="CU88" s="931"/>
      <c r="CV88" s="932"/>
      <c r="CW88" s="930"/>
      <c r="CX88" s="931"/>
      <c r="CY88" s="931"/>
      <c r="CZ88" s="931"/>
      <c r="DA88" s="932"/>
      <c r="DB88" s="930"/>
      <c r="DC88" s="931"/>
      <c r="DD88" s="931"/>
      <c r="DE88" s="931"/>
      <c r="DF88" s="932"/>
      <c r="DG88" s="930"/>
      <c r="DH88" s="931"/>
      <c r="DI88" s="931"/>
      <c r="DJ88" s="931"/>
      <c r="DK88" s="932"/>
      <c r="DL88" s="930"/>
      <c r="DM88" s="931"/>
      <c r="DN88" s="931"/>
      <c r="DO88" s="931"/>
      <c r="DP88" s="932"/>
      <c r="DQ88" s="930"/>
      <c r="DR88" s="931"/>
      <c r="DS88" s="931"/>
      <c r="DT88" s="931"/>
      <c r="DU88" s="932"/>
      <c r="DV88" s="927"/>
      <c r="DW88" s="928"/>
      <c r="DX88" s="928"/>
      <c r="DY88" s="928"/>
      <c r="DZ88" s="93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7"/>
      <c r="BT89" s="928"/>
      <c r="BU89" s="928"/>
      <c r="BV89" s="928"/>
      <c r="BW89" s="928"/>
      <c r="BX89" s="928"/>
      <c r="BY89" s="928"/>
      <c r="BZ89" s="928"/>
      <c r="CA89" s="928"/>
      <c r="CB89" s="928"/>
      <c r="CC89" s="928"/>
      <c r="CD89" s="928"/>
      <c r="CE89" s="928"/>
      <c r="CF89" s="928"/>
      <c r="CG89" s="929"/>
      <c r="CH89" s="930"/>
      <c r="CI89" s="931"/>
      <c r="CJ89" s="931"/>
      <c r="CK89" s="931"/>
      <c r="CL89" s="932"/>
      <c r="CM89" s="930"/>
      <c r="CN89" s="931"/>
      <c r="CO89" s="931"/>
      <c r="CP89" s="931"/>
      <c r="CQ89" s="932"/>
      <c r="CR89" s="930"/>
      <c r="CS89" s="931"/>
      <c r="CT89" s="931"/>
      <c r="CU89" s="931"/>
      <c r="CV89" s="932"/>
      <c r="CW89" s="930"/>
      <c r="CX89" s="931"/>
      <c r="CY89" s="931"/>
      <c r="CZ89" s="931"/>
      <c r="DA89" s="932"/>
      <c r="DB89" s="930"/>
      <c r="DC89" s="931"/>
      <c r="DD89" s="931"/>
      <c r="DE89" s="931"/>
      <c r="DF89" s="932"/>
      <c r="DG89" s="930"/>
      <c r="DH89" s="931"/>
      <c r="DI89" s="931"/>
      <c r="DJ89" s="931"/>
      <c r="DK89" s="932"/>
      <c r="DL89" s="930"/>
      <c r="DM89" s="931"/>
      <c r="DN89" s="931"/>
      <c r="DO89" s="931"/>
      <c r="DP89" s="932"/>
      <c r="DQ89" s="930"/>
      <c r="DR89" s="931"/>
      <c r="DS89" s="931"/>
      <c r="DT89" s="931"/>
      <c r="DU89" s="932"/>
      <c r="DV89" s="927"/>
      <c r="DW89" s="928"/>
      <c r="DX89" s="928"/>
      <c r="DY89" s="928"/>
      <c r="DZ89" s="93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7"/>
      <c r="BT90" s="928"/>
      <c r="BU90" s="928"/>
      <c r="BV90" s="928"/>
      <c r="BW90" s="928"/>
      <c r="BX90" s="928"/>
      <c r="BY90" s="928"/>
      <c r="BZ90" s="928"/>
      <c r="CA90" s="928"/>
      <c r="CB90" s="928"/>
      <c r="CC90" s="928"/>
      <c r="CD90" s="928"/>
      <c r="CE90" s="928"/>
      <c r="CF90" s="928"/>
      <c r="CG90" s="929"/>
      <c r="CH90" s="930"/>
      <c r="CI90" s="931"/>
      <c r="CJ90" s="931"/>
      <c r="CK90" s="931"/>
      <c r="CL90" s="932"/>
      <c r="CM90" s="930"/>
      <c r="CN90" s="931"/>
      <c r="CO90" s="931"/>
      <c r="CP90" s="931"/>
      <c r="CQ90" s="932"/>
      <c r="CR90" s="930"/>
      <c r="CS90" s="931"/>
      <c r="CT90" s="931"/>
      <c r="CU90" s="931"/>
      <c r="CV90" s="932"/>
      <c r="CW90" s="930"/>
      <c r="CX90" s="931"/>
      <c r="CY90" s="931"/>
      <c r="CZ90" s="931"/>
      <c r="DA90" s="932"/>
      <c r="DB90" s="930"/>
      <c r="DC90" s="931"/>
      <c r="DD90" s="931"/>
      <c r="DE90" s="931"/>
      <c r="DF90" s="932"/>
      <c r="DG90" s="930"/>
      <c r="DH90" s="931"/>
      <c r="DI90" s="931"/>
      <c r="DJ90" s="931"/>
      <c r="DK90" s="932"/>
      <c r="DL90" s="930"/>
      <c r="DM90" s="931"/>
      <c r="DN90" s="931"/>
      <c r="DO90" s="931"/>
      <c r="DP90" s="932"/>
      <c r="DQ90" s="930"/>
      <c r="DR90" s="931"/>
      <c r="DS90" s="931"/>
      <c r="DT90" s="931"/>
      <c r="DU90" s="932"/>
      <c r="DV90" s="927"/>
      <c r="DW90" s="928"/>
      <c r="DX90" s="928"/>
      <c r="DY90" s="928"/>
      <c r="DZ90" s="93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7"/>
      <c r="BT91" s="928"/>
      <c r="BU91" s="928"/>
      <c r="BV91" s="928"/>
      <c r="BW91" s="928"/>
      <c r="BX91" s="928"/>
      <c r="BY91" s="928"/>
      <c r="BZ91" s="928"/>
      <c r="CA91" s="928"/>
      <c r="CB91" s="928"/>
      <c r="CC91" s="928"/>
      <c r="CD91" s="928"/>
      <c r="CE91" s="928"/>
      <c r="CF91" s="928"/>
      <c r="CG91" s="929"/>
      <c r="CH91" s="930"/>
      <c r="CI91" s="931"/>
      <c r="CJ91" s="931"/>
      <c r="CK91" s="931"/>
      <c r="CL91" s="932"/>
      <c r="CM91" s="930"/>
      <c r="CN91" s="931"/>
      <c r="CO91" s="931"/>
      <c r="CP91" s="931"/>
      <c r="CQ91" s="932"/>
      <c r="CR91" s="930"/>
      <c r="CS91" s="931"/>
      <c r="CT91" s="931"/>
      <c r="CU91" s="931"/>
      <c r="CV91" s="932"/>
      <c r="CW91" s="930"/>
      <c r="CX91" s="931"/>
      <c r="CY91" s="931"/>
      <c r="CZ91" s="931"/>
      <c r="DA91" s="932"/>
      <c r="DB91" s="930"/>
      <c r="DC91" s="931"/>
      <c r="DD91" s="931"/>
      <c r="DE91" s="931"/>
      <c r="DF91" s="932"/>
      <c r="DG91" s="930"/>
      <c r="DH91" s="931"/>
      <c r="DI91" s="931"/>
      <c r="DJ91" s="931"/>
      <c r="DK91" s="932"/>
      <c r="DL91" s="930"/>
      <c r="DM91" s="931"/>
      <c r="DN91" s="931"/>
      <c r="DO91" s="931"/>
      <c r="DP91" s="932"/>
      <c r="DQ91" s="930"/>
      <c r="DR91" s="931"/>
      <c r="DS91" s="931"/>
      <c r="DT91" s="931"/>
      <c r="DU91" s="932"/>
      <c r="DV91" s="927"/>
      <c r="DW91" s="928"/>
      <c r="DX91" s="928"/>
      <c r="DY91" s="928"/>
      <c r="DZ91" s="93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7"/>
      <c r="BT92" s="928"/>
      <c r="BU92" s="928"/>
      <c r="BV92" s="928"/>
      <c r="BW92" s="928"/>
      <c r="BX92" s="928"/>
      <c r="BY92" s="928"/>
      <c r="BZ92" s="928"/>
      <c r="CA92" s="928"/>
      <c r="CB92" s="928"/>
      <c r="CC92" s="928"/>
      <c r="CD92" s="928"/>
      <c r="CE92" s="928"/>
      <c r="CF92" s="928"/>
      <c r="CG92" s="929"/>
      <c r="CH92" s="930"/>
      <c r="CI92" s="931"/>
      <c r="CJ92" s="931"/>
      <c r="CK92" s="931"/>
      <c r="CL92" s="932"/>
      <c r="CM92" s="930"/>
      <c r="CN92" s="931"/>
      <c r="CO92" s="931"/>
      <c r="CP92" s="931"/>
      <c r="CQ92" s="932"/>
      <c r="CR92" s="930"/>
      <c r="CS92" s="931"/>
      <c r="CT92" s="931"/>
      <c r="CU92" s="931"/>
      <c r="CV92" s="932"/>
      <c r="CW92" s="930"/>
      <c r="CX92" s="931"/>
      <c r="CY92" s="931"/>
      <c r="CZ92" s="931"/>
      <c r="DA92" s="932"/>
      <c r="DB92" s="930"/>
      <c r="DC92" s="931"/>
      <c r="DD92" s="931"/>
      <c r="DE92" s="931"/>
      <c r="DF92" s="932"/>
      <c r="DG92" s="930"/>
      <c r="DH92" s="931"/>
      <c r="DI92" s="931"/>
      <c r="DJ92" s="931"/>
      <c r="DK92" s="932"/>
      <c r="DL92" s="930"/>
      <c r="DM92" s="931"/>
      <c r="DN92" s="931"/>
      <c r="DO92" s="931"/>
      <c r="DP92" s="932"/>
      <c r="DQ92" s="930"/>
      <c r="DR92" s="931"/>
      <c r="DS92" s="931"/>
      <c r="DT92" s="931"/>
      <c r="DU92" s="932"/>
      <c r="DV92" s="927"/>
      <c r="DW92" s="928"/>
      <c r="DX92" s="928"/>
      <c r="DY92" s="928"/>
      <c r="DZ92" s="93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7"/>
      <c r="BT93" s="928"/>
      <c r="BU93" s="928"/>
      <c r="BV93" s="928"/>
      <c r="BW93" s="928"/>
      <c r="BX93" s="928"/>
      <c r="BY93" s="928"/>
      <c r="BZ93" s="928"/>
      <c r="CA93" s="928"/>
      <c r="CB93" s="928"/>
      <c r="CC93" s="928"/>
      <c r="CD93" s="928"/>
      <c r="CE93" s="928"/>
      <c r="CF93" s="928"/>
      <c r="CG93" s="929"/>
      <c r="CH93" s="930"/>
      <c r="CI93" s="931"/>
      <c r="CJ93" s="931"/>
      <c r="CK93" s="931"/>
      <c r="CL93" s="932"/>
      <c r="CM93" s="930"/>
      <c r="CN93" s="931"/>
      <c r="CO93" s="931"/>
      <c r="CP93" s="931"/>
      <c r="CQ93" s="932"/>
      <c r="CR93" s="930"/>
      <c r="CS93" s="931"/>
      <c r="CT93" s="931"/>
      <c r="CU93" s="931"/>
      <c r="CV93" s="932"/>
      <c r="CW93" s="930"/>
      <c r="CX93" s="931"/>
      <c r="CY93" s="931"/>
      <c r="CZ93" s="931"/>
      <c r="DA93" s="932"/>
      <c r="DB93" s="930"/>
      <c r="DC93" s="931"/>
      <c r="DD93" s="931"/>
      <c r="DE93" s="931"/>
      <c r="DF93" s="932"/>
      <c r="DG93" s="930"/>
      <c r="DH93" s="931"/>
      <c r="DI93" s="931"/>
      <c r="DJ93" s="931"/>
      <c r="DK93" s="932"/>
      <c r="DL93" s="930"/>
      <c r="DM93" s="931"/>
      <c r="DN93" s="931"/>
      <c r="DO93" s="931"/>
      <c r="DP93" s="932"/>
      <c r="DQ93" s="930"/>
      <c r="DR93" s="931"/>
      <c r="DS93" s="931"/>
      <c r="DT93" s="931"/>
      <c r="DU93" s="932"/>
      <c r="DV93" s="927"/>
      <c r="DW93" s="928"/>
      <c r="DX93" s="928"/>
      <c r="DY93" s="928"/>
      <c r="DZ93" s="93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7"/>
      <c r="BT94" s="928"/>
      <c r="BU94" s="928"/>
      <c r="BV94" s="928"/>
      <c r="BW94" s="928"/>
      <c r="BX94" s="928"/>
      <c r="BY94" s="928"/>
      <c r="BZ94" s="928"/>
      <c r="CA94" s="928"/>
      <c r="CB94" s="928"/>
      <c r="CC94" s="928"/>
      <c r="CD94" s="928"/>
      <c r="CE94" s="928"/>
      <c r="CF94" s="928"/>
      <c r="CG94" s="929"/>
      <c r="CH94" s="930"/>
      <c r="CI94" s="931"/>
      <c r="CJ94" s="931"/>
      <c r="CK94" s="931"/>
      <c r="CL94" s="932"/>
      <c r="CM94" s="930"/>
      <c r="CN94" s="931"/>
      <c r="CO94" s="931"/>
      <c r="CP94" s="931"/>
      <c r="CQ94" s="932"/>
      <c r="CR94" s="930"/>
      <c r="CS94" s="931"/>
      <c r="CT94" s="931"/>
      <c r="CU94" s="931"/>
      <c r="CV94" s="932"/>
      <c r="CW94" s="930"/>
      <c r="CX94" s="931"/>
      <c r="CY94" s="931"/>
      <c r="CZ94" s="931"/>
      <c r="DA94" s="932"/>
      <c r="DB94" s="930"/>
      <c r="DC94" s="931"/>
      <c r="DD94" s="931"/>
      <c r="DE94" s="931"/>
      <c r="DF94" s="932"/>
      <c r="DG94" s="930"/>
      <c r="DH94" s="931"/>
      <c r="DI94" s="931"/>
      <c r="DJ94" s="931"/>
      <c r="DK94" s="932"/>
      <c r="DL94" s="930"/>
      <c r="DM94" s="931"/>
      <c r="DN94" s="931"/>
      <c r="DO94" s="931"/>
      <c r="DP94" s="932"/>
      <c r="DQ94" s="930"/>
      <c r="DR94" s="931"/>
      <c r="DS94" s="931"/>
      <c r="DT94" s="931"/>
      <c r="DU94" s="932"/>
      <c r="DV94" s="927"/>
      <c r="DW94" s="928"/>
      <c r="DX94" s="928"/>
      <c r="DY94" s="928"/>
      <c r="DZ94" s="93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7"/>
      <c r="BT95" s="928"/>
      <c r="BU95" s="928"/>
      <c r="BV95" s="928"/>
      <c r="BW95" s="928"/>
      <c r="BX95" s="928"/>
      <c r="BY95" s="928"/>
      <c r="BZ95" s="928"/>
      <c r="CA95" s="928"/>
      <c r="CB95" s="928"/>
      <c r="CC95" s="928"/>
      <c r="CD95" s="928"/>
      <c r="CE95" s="928"/>
      <c r="CF95" s="928"/>
      <c r="CG95" s="929"/>
      <c r="CH95" s="930"/>
      <c r="CI95" s="931"/>
      <c r="CJ95" s="931"/>
      <c r="CK95" s="931"/>
      <c r="CL95" s="932"/>
      <c r="CM95" s="930"/>
      <c r="CN95" s="931"/>
      <c r="CO95" s="931"/>
      <c r="CP95" s="931"/>
      <c r="CQ95" s="932"/>
      <c r="CR95" s="930"/>
      <c r="CS95" s="931"/>
      <c r="CT95" s="931"/>
      <c r="CU95" s="931"/>
      <c r="CV95" s="932"/>
      <c r="CW95" s="930"/>
      <c r="CX95" s="931"/>
      <c r="CY95" s="931"/>
      <c r="CZ95" s="931"/>
      <c r="DA95" s="932"/>
      <c r="DB95" s="930"/>
      <c r="DC95" s="931"/>
      <c r="DD95" s="931"/>
      <c r="DE95" s="931"/>
      <c r="DF95" s="932"/>
      <c r="DG95" s="930"/>
      <c r="DH95" s="931"/>
      <c r="DI95" s="931"/>
      <c r="DJ95" s="931"/>
      <c r="DK95" s="932"/>
      <c r="DL95" s="930"/>
      <c r="DM95" s="931"/>
      <c r="DN95" s="931"/>
      <c r="DO95" s="931"/>
      <c r="DP95" s="932"/>
      <c r="DQ95" s="930"/>
      <c r="DR95" s="931"/>
      <c r="DS95" s="931"/>
      <c r="DT95" s="931"/>
      <c r="DU95" s="932"/>
      <c r="DV95" s="927"/>
      <c r="DW95" s="928"/>
      <c r="DX95" s="928"/>
      <c r="DY95" s="928"/>
      <c r="DZ95" s="93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7"/>
      <c r="BT96" s="928"/>
      <c r="BU96" s="928"/>
      <c r="BV96" s="928"/>
      <c r="BW96" s="928"/>
      <c r="BX96" s="928"/>
      <c r="BY96" s="928"/>
      <c r="BZ96" s="928"/>
      <c r="CA96" s="928"/>
      <c r="CB96" s="928"/>
      <c r="CC96" s="928"/>
      <c r="CD96" s="928"/>
      <c r="CE96" s="928"/>
      <c r="CF96" s="928"/>
      <c r="CG96" s="929"/>
      <c r="CH96" s="930"/>
      <c r="CI96" s="931"/>
      <c r="CJ96" s="931"/>
      <c r="CK96" s="931"/>
      <c r="CL96" s="932"/>
      <c r="CM96" s="930"/>
      <c r="CN96" s="931"/>
      <c r="CO96" s="931"/>
      <c r="CP96" s="931"/>
      <c r="CQ96" s="932"/>
      <c r="CR96" s="930"/>
      <c r="CS96" s="931"/>
      <c r="CT96" s="931"/>
      <c r="CU96" s="931"/>
      <c r="CV96" s="932"/>
      <c r="CW96" s="930"/>
      <c r="CX96" s="931"/>
      <c r="CY96" s="931"/>
      <c r="CZ96" s="931"/>
      <c r="DA96" s="932"/>
      <c r="DB96" s="930"/>
      <c r="DC96" s="931"/>
      <c r="DD96" s="931"/>
      <c r="DE96" s="931"/>
      <c r="DF96" s="932"/>
      <c r="DG96" s="930"/>
      <c r="DH96" s="931"/>
      <c r="DI96" s="931"/>
      <c r="DJ96" s="931"/>
      <c r="DK96" s="932"/>
      <c r="DL96" s="930"/>
      <c r="DM96" s="931"/>
      <c r="DN96" s="931"/>
      <c r="DO96" s="931"/>
      <c r="DP96" s="932"/>
      <c r="DQ96" s="930"/>
      <c r="DR96" s="931"/>
      <c r="DS96" s="931"/>
      <c r="DT96" s="931"/>
      <c r="DU96" s="932"/>
      <c r="DV96" s="927"/>
      <c r="DW96" s="928"/>
      <c r="DX96" s="928"/>
      <c r="DY96" s="928"/>
      <c r="DZ96" s="93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7"/>
      <c r="BT97" s="928"/>
      <c r="BU97" s="928"/>
      <c r="BV97" s="928"/>
      <c r="BW97" s="928"/>
      <c r="BX97" s="928"/>
      <c r="BY97" s="928"/>
      <c r="BZ97" s="928"/>
      <c r="CA97" s="928"/>
      <c r="CB97" s="928"/>
      <c r="CC97" s="928"/>
      <c r="CD97" s="928"/>
      <c r="CE97" s="928"/>
      <c r="CF97" s="928"/>
      <c r="CG97" s="929"/>
      <c r="CH97" s="930"/>
      <c r="CI97" s="931"/>
      <c r="CJ97" s="931"/>
      <c r="CK97" s="931"/>
      <c r="CL97" s="932"/>
      <c r="CM97" s="930"/>
      <c r="CN97" s="931"/>
      <c r="CO97" s="931"/>
      <c r="CP97" s="931"/>
      <c r="CQ97" s="932"/>
      <c r="CR97" s="930"/>
      <c r="CS97" s="931"/>
      <c r="CT97" s="931"/>
      <c r="CU97" s="931"/>
      <c r="CV97" s="932"/>
      <c r="CW97" s="930"/>
      <c r="CX97" s="931"/>
      <c r="CY97" s="931"/>
      <c r="CZ97" s="931"/>
      <c r="DA97" s="932"/>
      <c r="DB97" s="930"/>
      <c r="DC97" s="931"/>
      <c r="DD97" s="931"/>
      <c r="DE97" s="931"/>
      <c r="DF97" s="932"/>
      <c r="DG97" s="930"/>
      <c r="DH97" s="931"/>
      <c r="DI97" s="931"/>
      <c r="DJ97" s="931"/>
      <c r="DK97" s="932"/>
      <c r="DL97" s="930"/>
      <c r="DM97" s="931"/>
      <c r="DN97" s="931"/>
      <c r="DO97" s="931"/>
      <c r="DP97" s="932"/>
      <c r="DQ97" s="930"/>
      <c r="DR97" s="931"/>
      <c r="DS97" s="931"/>
      <c r="DT97" s="931"/>
      <c r="DU97" s="932"/>
      <c r="DV97" s="927"/>
      <c r="DW97" s="928"/>
      <c r="DX97" s="928"/>
      <c r="DY97" s="928"/>
      <c r="DZ97" s="93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7"/>
      <c r="BT98" s="928"/>
      <c r="BU98" s="928"/>
      <c r="BV98" s="928"/>
      <c r="BW98" s="928"/>
      <c r="BX98" s="928"/>
      <c r="BY98" s="928"/>
      <c r="BZ98" s="928"/>
      <c r="CA98" s="928"/>
      <c r="CB98" s="928"/>
      <c r="CC98" s="928"/>
      <c r="CD98" s="928"/>
      <c r="CE98" s="928"/>
      <c r="CF98" s="928"/>
      <c r="CG98" s="929"/>
      <c r="CH98" s="930"/>
      <c r="CI98" s="931"/>
      <c r="CJ98" s="931"/>
      <c r="CK98" s="931"/>
      <c r="CL98" s="932"/>
      <c r="CM98" s="930"/>
      <c r="CN98" s="931"/>
      <c r="CO98" s="931"/>
      <c r="CP98" s="931"/>
      <c r="CQ98" s="932"/>
      <c r="CR98" s="930"/>
      <c r="CS98" s="931"/>
      <c r="CT98" s="931"/>
      <c r="CU98" s="931"/>
      <c r="CV98" s="932"/>
      <c r="CW98" s="930"/>
      <c r="CX98" s="931"/>
      <c r="CY98" s="931"/>
      <c r="CZ98" s="931"/>
      <c r="DA98" s="932"/>
      <c r="DB98" s="930"/>
      <c r="DC98" s="931"/>
      <c r="DD98" s="931"/>
      <c r="DE98" s="931"/>
      <c r="DF98" s="932"/>
      <c r="DG98" s="930"/>
      <c r="DH98" s="931"/>
      <c r="DI98" s="931"/>
      <c r="DJ98" s="931"/>
      <c r="DK98" s="932"/>
      <c r="DL98" s="930"/>
      <c r="DM98" s="931"/>
      <c r="DN98" s="931"/>
      <c r="DO98" s="931"/>
      <c r="DP98" s="932"/>
      <c r="DQ98" s="930"/>
      <c r="DR98" s="931"/>
      <c r="DS98" s="931"/>
      <c r="DT98" s="931"/>
      <c r="DU98" s="932"/>
      <c r="DV98" s="927"/>
      <c r="DW98" s="928"/>
      <c r="DX98" s="928"/>
      <c r="DY98" s="928"/>
      <c r="DZ98" s="93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7"/>
      <c r="BT99" s="928"/>
      <c r="BU99" s="928"/>
      <c r="BV99" s="928"/>
      <c r="BW99" s="928"/>
      <c r="BX99" s="928"/>
      <c r="BY99" s="928"/>
      <c r="BZ99" s="928"/>
      <c r="CA99" s="928"/>
      <c r="CB99" s="928"/>
      <c r="CC99" s="928"/>
      <c r="CD99" s="928"/>
      <c r="CE99" s="928"/>
      <c r="CF99" s="928"/>
      <c r="CG99" s="929"/>
      <c r="CH99" s="930"/>
      <c r="CI99" s="931"/>
      <c r="CJ99" s="931"/>
      <c r="CK99" s="931"/>
      <c r="CL99" s="932"/>
      <c r="CM99" s="930"/>
      <c r="CN99" s="931"/>
      <c r="CO99" s="931"/>
      <c r="CP99" s="931"/>
      <c r="CQ99" s="932"/>
      <c r="CR99" s="930"/>
      <c r="CS99" s="931"/>
      <c r="CT99" s="931"/>
      <c r="CU99" s="931"/>
      <c r="CV99" s="932"/>
      <c r="CW99" s="930"/>
      <c r="CX99" s="931"/>
      <c r="CY99" s="931"/>
      <c r="CZ99" s="931"/>
      <c r="DA99" s="932"/>
      <c r="DB99" s="930"/>
      <c r="DC99" s="931"/>
      <c r="DD99" s="931"/>
      <c r="DE99" s="931"/>
      <c r="DF99" s="932"/>
      <c r="DG99" s="930"/>
      <c r="DH99" s="931"/>
      <c r="DI99" s="931"/>
      <c r="DJ99" s="931"/>
      <c r="DK99" s="932"/>
      <c r="DL99" s="930"/>
      <c r="DM99" s="931"/>
      <c r="DN99" s="931"/>
      <c r="DO99" s="931"/>
      <c r="DP99" s="932"/>
      <c r="DQ99" s="930"/>
      <c r="DR99" s="931"/>
      <c r="DS99" s="931"/>
      <c r="DT99" s="931"/>
      <c r="DU99" s="932"/>
      <c r="DV99" s="927"/>
      <c r="DW99" s="928"/>
      <c r="DX99" s="928"/>
      <c r="DY99" s="928"/>
      <c r="DZ99" s="93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7"/>
      <c r="BT100" s="928"/>
      <c r="BU100" s="928"/>
      <c r="BV100" s="928"/>
      <c r="BW100" s="928"/>
      <c r="BX100" s="928"/>
      <c r="BY100" s="928"/>
      <c r="BZ100" s="928"/>
      <c r="CA100" s="928"/>
      <c r="CB100" s="928"/>
      <c r="CC100" s="928"/>
      <c r="CD100" s="928"/>
      <c r="CE100" s="928"/>
      <c r="CF100" s="928"/>
      <c r="CG100" s="929"/>
      <c r="CH100" s="930"/>
      <c r="CI100" s="931"/>
      <c r="CJ100" s="931"/>
      <c r="CK100" s="931"/>
      <c r="CL100" s="932"/>
      <c r="CM100" s="930"/>
      <c r="CN100" s="931"/>
      <c r="CO100" s="931"/>
      <c r="CP100" s="931"/>
      <c r="CQ100" s="932"/>
      <c r="CR100" s="930"/>
      <c r="CS100" s="931"/>
      <c r="CT100" s="931"/>
      <c r="CU100" s="931"/>
      <c r="CV100" s="932"/>
      <c r="CW100" s="930"/>
      <c r="CX100" s="931"/>
      <c r="CY100" s="931"/>
      <c r="CZ100" s="931"/>
      <c r="DA100" s="932"/>
      <c r="DB100" s="930"/>
      <c r="DC100" s="931"/>
      <c r="DD100" s="931"/>
      <c r="DE100" s="931"/>
      <c r="DF100" s="932"/>
      <c r="DG100" s="930"/>
      <c r="DH100" s="931"/>
      <c r="DI100" s="931"/>
      <c r="DJ100" s="931"/>
      <c r="DK100" s="932"/>
      <c r="DL100" s="930"/>
      <c r="DM100" s="931"/>
      <c r="DN100" s="931"/>
      <c r="DO100" s="931"/>
      <c r="DP100" s="932"/>
      <c r="DQ100" s="930"/>
      <c r="DR100" s="931"/>
      <c r="DS100" s="931"/>
      <c r="DT100" s="931"/>
      <c r="DU100" s="932"/>
      <c r="DV100" s="927"/>
      <c r="DW100" s="928"/>
      <c r="DX100" s="928"/>
      <c r="DY100" s="928"/>
      <c r="DZ100" s="93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7"/>
      <c r="BT101" s="928"/>
      <c r="BU101" s="928"/>
      <c r="BV101" s="928"/>
      <c r="BW101" s="928"/>
      <c r="BX101" s="928"/>
      <c r="BY101" s="928"/>
      <c r="BZ101" s="928"/>
      <c r="CA101" s="928"/>
      <c r="CB101" s="928"/>
      <c r="CC101" s="928"/>
      <c r="CD101" s="928"/>
      <c r="CE101" s="928"/>
      <c r="CF101" s="928"/>
      <c r="CG101" s="929"/>
      <c r="CH101" s="930"/>
      <c r="CI101" s="931"/>
      <c r="CJ101" s="931"/>
      <c r="CK101" s="931"/>
      <c r="CL101" s="932"/>
      <c r="CM101" s="930"/>
      <c r="CN101" s="931"/>
      <c r="CO101" s="931"/>
      <c r="CP101" s="931"/>
      <c r="CQ101" s="932"/>
      <c r="CR101" s="930"/>
      <c r="CS101" s="931"/>
      <c r="CT101" s="931"/>
      <c r="CU101" s="931"/>
      <c r="CV101" s="932"/>
      <c r="CW101" s="930"/>
      <c r="CX101" s="931"/>
      <c r="CY101" s="931"/>
      <c r="CZ101" s="931"/>
      <c r="DA101" s="932"/>
      <c r="DB101" s="930"/>
      <c r="DC101" s="931"/>
      <c r="DD101" s="931"/>
      <c r="DE101" s="931"/>
      <c r="DF101" s="932"/>
      <c r="DG101" s="930"/>
      <c r="DH101" s="931"/>
      <c r="DI101" s="931"/>
      <c r="DJ101" s="931"/>
      <c r="DK101" s="932"/>
      <c r="DL101" s="930"/>
      <c r="DM101" s="931"/>
      <c r="DN101" s="931"/>
      <c r="DO101" s="931"/>
      <c r="DP101" s="932"/>
      <c r="DQ101" s="930"/>
      <c r="DR101" s="931"/>
      <c r="DS101" s="931"/>
      <c r="DT101" s="931"/>
      <c r="DU101" s="932"/>
      <c r="DV101" s="927"/>
      <c r="DW101" s="928"/>
      <c r="DX101" s="928"/>
      <c r="DY101" s="928"/>
      <c r="DZ101" s="93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934" t="s">
        <v>449</v>
      </c>
      <c r="BS102" s="935"/>
      <c r="BT102" s="935"/>
      <c r="BU102" s="935"/>
      <c r="BV102" s="935"/>
      <c r="BW102" s="935"/>
      <c r="BX102" s="935"/>
      <c r="BY102" s="935"/>
      <c r="BZ102" s="935"/>
      <c r="CA102" s="935"/>
      <c r="CB102" s="935"/>
      <c r="CC102" s="935"/>
      <c r="CD102" s="935"/>
      <c r="CE102" s="935"/>
      <c r="CF102" s="935"/>
      <c r="CG102" s="936"/>
      <c r="CH102" s="937"/>
      <c r="CI102" s="938"/>
      <c r="CJ102" s="938"/>
      <c r="CK102" s="938"/>
      <c r="CL102" s="939"/>
      <c r="CM102" s="937"/>
      <c r="CN102" s="938"/>
      <c r="CO102" s="938"/>
      <c r="CP102" s="938"/>
      <c r="CQ102" s="939"/>
      <c r="CR102" s="940"/>
      <c r="CS102" s="941"/>
      <c r="CT102" s="941"/>
      <c r="CU102" s="941"/>
      <c r="CV102" s="942"/>
      <c r="CW102" s="940"/>
      <c r="CX102" s="941"/>
      <c r="CY102" s="941"/>
      <c r="CZ102" s="941"/>
      <c r="DA102" s="942"/>
      <c r="DB102" s="940"/>
      <c r="DC102" s="941"/>
      <c r="DD102" s="941"/>
      <c r="DE102" s="941"/>
      <c r="DF102" s="942"/>
      <c r="DG102" s="940"/>
      <c r="DH102" s="941"/>
      <c r="DI102" s="941"/>
      <c r="DJ102" s="941"/>
      <c r="DK102" s="942"/>
      <c r="DL102" s="940"/>
      <c r="DM102" s="941"/>
      <c r="DN102" s="941"/>
      <c r="DO102" s="941"/>
      <c r="DP102" s="942"/>
      <c r="DQ102" s="940"/>
      <c r="DR102" s="941"/>
      <c r="DS102" s="941"/>
      <c r="DT102" s="941"/>
      <c r="DU102" s="942"/>
      <c r="DV102" s="934"/>
      <c r="DW102" s="935"/>
      <c r="DX102" s="935"/>
      <c r="DY102" s="935"/>
      <c r="DZ102" s="94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2" t="s">
        <v>469</v>
      </c>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5" t="s">
        <v>470</v>
      </c>
      <c r="BR104" s="755"/>
      <c r="BS104" s="755"/>
      <c r="BT104" s="755"/>
      <c r="BU104" s="755"/>
      <c r="BV104" s="755"/>
      <c r="BW104" s="755"/>
      <c r="BX104" s="755"/>
      <c r="BY104" s="755"/>
      <c r="BZ104" s="755"/>
      <c r="CA104" s="755"/>
      <c r="CB104" s="755"/>
      <c r="CC104" s="755"/>
      <c r="CD104" s="755"/>
      <c r="CE104" s="755"/>
      <c r="CF104" s="755"/>
      <c r="CG104" s="755"/>
      <c r="CH104" s="755"/>
      <c r="CI104" s="755"/>
      <c r="CJ104" s="755"/>
      <c r="CK104" s="755"/>
      <c r="CL104" s="755"/>
      <c r="CM104" s="755"/>
      <c r="CN104" s="755"/>
      <c r="CO104" s="755"/>
      <c r="CP104" s="755"/>
      <c r="CQ104" s="755"/>
      <c r="CR104" s="755"/>
      <c r="CS104" s="755"/>
      <c r="CT104" s="755"/>
      <c r="CU104" s="755"/>
      <c r="CV104" s="755"/>
      <c r="CW104" s="755"/>
      <c r="CX104" s="755"/>
      <c r="CY104" s="755"/>
      <c r="CZ104" s="755"/>
      <c r="DA104" s="755"/>
      <c r="DB104" s="755"/>
      <c r="DC104" s="755"/>
      <c r="DD104" s="755"/>
      <c r="DE104" s="755"/>
      <c r="DF104" s="755"/>
      <c r="DG104" s="755"/>
      <c r="DH104" s="755"/>
      <c r="DI104" s="755"/>
      <c r="DJ104" s="755"/>
      <c r="DK104" s="755"/>
      <c r="DL104" s="755"/>
      <c r="DM104" s="755"/>
      <c r="DN104" s="755"/>
      <c r="DO104" s="755"/>
      <c r="DP104" s="755"/>
      <c r="DQ104" s="755"/>
      <c r="DR104" s="755"/>
      <c r="DS104" s="755"/>
      <c r="DT104" s="755"/>
      <c r="DU104" s="755"/>
      <c r="DV104" s="755"/>
      <c r="DW104" s="755"/>
      <c r="DX104" s="755"/>
      <c r="DY104" s="755"/>
      <c r="DZ104" s="75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3" t="s">
        <v>472</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199</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48" customFormat="1" ht="26.25" customHeight="1" x14ac:dyDescent="0.2">
      <c r="A109" s="766" t="s">
        <v>473</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474</v>
      </c>
      <c r="AB109" s="767"/>
      <c r="AC109" s="767"/>
      <c r="AD109" s="767"/>
      <c r="AE109" s="768"/>
      <c r="AF109" s="769" t="s">
        <v>475</v>
      </c>
      <c r="AG109" s="767"/>
      <c r="AH109" s="767"/>
      <c r="AI109" s="767"/>
      <c r="AJ109" s="768"/>
      <c r="AK109" s="769" t="s">
        <v>185</v>
      </c>
      <c r="AL109" s="767"/>
      <c r="AM109" s="767"/>
      <c r="AN109" s="767"/>
      <c r="AO109" s="768"/>
      <c r="AP109" s="769" t="s">
        <v>477</v>
      </c>
      <c r="AQ109" s="767"/>
      <c r="AR109" s="767"/>
      <c r="AS109" s="767"/>
      <c r="AT109" s="770"/>
      <c r="AU109" s="766" t="s">
        <v>473</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474</v>
      </c>
      <c r="BR109" s="767"/>
      <c r="BS109" s="767"/>
      <c r="BT109" s="767"/>
      <c r="BU109" s="768"/>
      <c r="BV109" s="769" t="s">
        <v>475</v>
      </c>
      <c r="BW109" s="767"/>
      <c r="BX109" s="767"/>
      <c r="BY109" s="767"/>
      <c r="BZ109" s="768"/>
      <c r="CA109" s="769" t="s">
        <v>185</v>
      </c>
      <c r="CB109" s="767"/>
      <c r="CC109" s="767"/>
      <c r="CD109" s="767"/>
      <c r="CE109" s="768"/>
      <c r="CF109" s="926" t="s">
        <v>477</v>
      </c>
      <c r="CG109" s="926"/>
      <c r="CH109" s="926"/>
      <c r="CI109" s="926"/>
      <c r="CJ109" s="926"/>
      <c r="CK109" s="769" t="s">
        <v>98</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474</v>
      </c>
      <c r="DH109" s="767"/>
      <c r="DI109" s="767"/>
      <c r="DJ109" s="767"/>
      <c r="DK109" s="768"/>
      <c r="DL109" s="769" t="s">
        <v>475</v>
      </c>
      <c r="DM109" s="767"/>
      <c r="DN109" s="767"/>
      <c r="DO109" s="767"/>
      <c r="DP109" s="768"/>
      <c r="DQ109" s="769" t="s">
        <v>185</v>
      </c>
      <c r="DR109" s="767"/>
      <c r="DS109" s="767"/>
      <c r="DT109" s="767"/>
      <c r="DU109" s="768"/>
      <c r="DV109" s="769" t="s">
        <v>477</v>
      </c>
      <c r="DW109" s="767"/>
      <c r="DX109" s="767"/>
      <c r="DY109" s="767"/>
      <c r="DZ109" s="770"/>
    </row>
    <row r="110" spans="1:131" s="48" customFormat="1" ht="26.25" customHeight="1" x14ac:dyDescent="0.2">
      <c r="A110" s="810" t="s">
        <v>325</v>
      </c>
      <c r="B110" s="811"/>
      <c r="C110" s="811"/>
      <c r="D110" s="811"/>
      <c r="E110" s="811"/>
      <c r="F110" s="811"/>
      <c r="G110" s="811"/>
      <c r="H110" s="811"/>
      <c r="I110" s="811"/>
      <c r="J110" s="811"/>
      <c r="K110" s="811"/>
      <c r="L110" s="811"/>
      <c r="M110" s="811"/>
      <c r="N110" s="811"/>
      <c r="O110" s="811"/>
      <c r="P110" s="811"/>
      <c r="Q110" s="811"/>
      <c r="R110" s="811"/>
      <c r="S110" s="811"/>
      <c r="T110" s="811"/>
      <c r="U110" s="811"/>
      <c r="V110" s="811"/>
      <c r="W110" s="811"/>
      <c r="X110" s="811"/>
      <c r="Y110" s="811"/>
      <c r="Z110" s="812"/>
      <c r="AA110" s="803">
        <v>838988</v>
      </c>
      <c r="AB110" s="804"/>
      <c r="AC110" s="804"/>
      <c r="AD110" s="804"/>
      <c r="AE110" s="805"/>
      <c r="AF110" s="806">
        <v>792217</v>
      </c>
      <c r="AG110" s="804"/>
      <c r="AH110" s="804"/>
      <c r="AI110" s="804"/>
      <c r="AJ110" s="805"/>
      <c r="AK110" s="806">
        <v>747983</v>
      </c>
      <c r="AL110" s="804"/>
      <c r="AM110" s="804"/>
      <c r="AN110" s="804"/>
      <c r="AO110" s="805"/>
      <c r="AP110" s="899">
        <v>16.600000000000001</v>
      </c>
      <c r="AQ110" s="900"/>
      <c r="AR110" s="900"/>
      <c r="AS110" s="900"/>
      <c r="AT110" s="901"/>
      <c r="AU110" s="902" t="s">
        <v>119</v>
      </c>
      <c r="AV110" s="903"/>
      <c r="AW110" s="903"/>
      <c r="AX110" s="903"/>
      <c r="AY110" s="903"/>
      <c r="AZ110" s="863" t="s">
        <v>478</v>
      </c>
      <c r="BA110" s="811"/>
      <c r="BB110" s="811"/>
      <c r="BC110" s="811"/>
      <c r="BD110" s="811"/>
      <c r="BE110" s="811"/>
      <c r="BF110" s="811"/>
      <c r="BG110" s="811"/>
      <c r="BH110" s="811"/>
      <c r="BI110" s="811"/>
      <c r="BJ110" s="811"/>
      <c r="BK110" s="811"/>
      <c r="BL110" s="811"/>
      <c r="BM110" s="811"/>
      <c r="BN110" s="811"/>
      <c r="BO110" s="811"/>
      <c r="BP110" s="812"/>
      <c r="BQ110" s="864">
        <v>6239538</v>
      </c>
      <c r="BR110" s="865"/>
      <c r="BS110" s="865"/>
      <c r="BT110" s="865"/>
      <c r="BU110" s="865"/>
      <c r="BV110" s="865">
        <v>6302957</v>
      </c>
      <c r="BW110" s="865"/>
      <c r="BX110" s="865"/>
      <c r="BY110" s="865"/>
      <c r="BZ110" s="865"/>
      <c r="CA110" s="865">
        <v>6961699</v>
      </c>
      <c r="CB110" s="865"/>
      <c r="CC110" s="865"/>
      <c r="CD110" s="865"/>
      <c r="CE110" s="865"/>
      <c r="CF110" s="889">
        <v>154.1</v>
      </c>
      <c r="CG110" s="890"/>
      <c r="CH110" s="890"/>
      <c r="CI110" s="890"/>
      <c r="CJ110" s="890"/>
      <c r="CK110" s="908" t="s">
        <v>385</v>
      </c>
      <c r="CL110" s="749"/>
      <c r="CM110" s="863" t="s">
        <v>60</v>
      </c>
      <c r="CN110" s="811"/>
      <c r="CO110" s="811"/>
      <c r="CP110" s="811"/>
      <c r="CQ110" s="811"/>
      <c r="CR110" s="811"/>
      <c r="CS110" s="811"/>
      <c r="CT110" s="811"/>
      <c r="CU110" s="811"/>
      <c r="CV110" s="811"/>
      <c r="CW110" s="811"/>
      <c r="CX110" s="811"/>
      <c r="CY110" s="811"/>
      <c r="CZ110" s="811"/>
      <c r="DA110" s="811"/>
      <c r="DB110" s="811"/>
      <c r="DC110" s="811"/>
      <c r="DD110" s="811"/>
      <c r="DE110" s="811"/>
      <c r="DF110" s="812"/>
      <c r="DG110" s="864" t="s">
        <v>197</v>
      </c>
      <c r="DH110" s="865"/>
      <c r="DI110" s="865"/>
      <c r="DJ110" s="865"/>
      <c r="DK110" s="865"/>
      <c r="DL110" s="865" t="s">
        <v>197</v>
      </c>
      <c r="DM110" s="865"/>
      <c r="DN110" s="865"/>
      <c r="DO110" s="865"/>
      <c r="DP110" s="865"/>
      <c r="DQ110" s="865" t="s">
        <v>197</v>
      </c>
      <c r="DR110" s="865"/>
      <c r="DS110" s="865"/>
      <c r="DT110" s="865"/>
      <c r="DU110" s="865"/>
      <c r="DV110" s="866" t="s">
        <v>197</v>
      </c>
      <c r="DW110" s="866"/>
      <c r="DX110" s="866"/>
      <c r="DY110" s="866"/>
      <c r="DZ110" s="867"/>
    </row>
    <row r="111" spans="1:131" s="48" customFormat="1" ht="26.25" customHeight="1" x14ac:dyDescent="0.2">
      <c r="A111" s="754" t="s">
        <v>456</v>
      </c>
      <c r="B111" s="755"/>
      <c r="C111" s="755"/>
      <c r="D111" s="755"/>
      <c r="E111" s="755"/>
      <c r="F111" s="755"/>
      <c r="G111" s="755"/>
      <c r="H111" s="755"/>
      <c r="I111" s="755"/>
      <c r="J111" s="755"/>
      <c r="K111" s="755"/>
      <c r="L111" s="755"/>
      <c r="M111" s="755"/>
      <c r="N111" s="755"/>
      <c r="O111" s="755"/>
      <c r="P111" s="755"/>
      <c r="Q111" s="755"/>
      <c r="R111" s="755"/>
      <c r="S111" s="755"/>
      <c r="T111" s="755"/>
      <c r="U111" s="755"/>
      <c r="V111" s="755"/>
      <c r="W111" s="755"/>
      <c r="X111" s="755"/>
      <c r="Y111" s="755"/>
      <c r="Z111" s="921"/>
      <c r="AA111" s="759" t="s">
        <v>197</v>
      </c>
      <c r="AB111" s="760"/>
      <c r="AC111" s="760"/>
      <c r="AD111" s="760"/>
      <c r="AE111" s="761"/>
      <c r="AF111" s="762" t="s">
        <v>197</v>
      </c>
      <c r="AG111" s="760"/>
      <c r="AH111" s="760"/>
      <c r="AI111" s="760"/>
      <c r="AJ111" s="761"/>
      <c r="AK111" s="762" t="s">
        <v>197</v>
      </c>
      <c r="AL111" s="760"/>
      <c r="AM111" s="760"/>
      <c r="AN111" s="760"/>
      <c r="AO111" s="761"/>
      <c r="AP111" s="836" t="s">
        <v>197</v>
      </c>
      <c r="AQ111" s="837"/>
      <c r="AR111" s="837"/>
      <c r="AS111" s="837"/>
      <c r="AT111" s="838"/>
      <c r="AU111" s="904"/>
      <c r="AV111" s="905"/>
      <c r="AW111" s="905"/>
      <c r="AX111" s="905"/>
      <c r="AY111" s="905"/>
      <c r="AZ111" s="835" t="s">
        <v>479</v>
      </c>
      <c r="BA111" s="771"/>
      <c r="BB111" s="771"/>
      <c r="BC111" s="771"/>
      <c r="BD111" s="771"/>
      <c r="BE111" s="771"/>
      <c r="BF111" s="771"/>
      <c r="BG111" s="771"/>
      <c r="BH111" s="771"/>
      <c r="BI111" s="771"/>
      <c r="BJ111" s="771"/>
      <c r="BK111" s="771"/>
      <c r="BL111" s="771"/>
      <c r="BM111" s="771"/>
      <c r="BN111" s="771"/>
      <c r="BO111" s="771"/>
      <c r="BP111" s="772"/>
      <c r="BQ111" s="839" t="s">
        <v>197</v>
      </c>
      <c r="BR111" s="840"/>
      <c r="BS111" s="840"/>
      <c r="BT111" s="840"/>
      <c r="BU111" s="840"/>
      <c r="BV111" s="840" t="s">
        <v>197</v>
      </c>
      <c r="BW111" s="840"/>
      <c r="BX111" s="840"/>
      <c r="BY111" s="840"/>
      <c r="BZ111" s="840"/>
      <c r="CA111" s="840" t="s">
        <v>197</v>
      </c>
      <c r="CB111" s="840"/>
      <c r="CC111" s="840"/>
      <c r="CD111" s="840"/>
      <c r="CE111" s="840"/>
      <c r="CF111" s="897" t="s">
        <v>197</v>
      </c>
      <c r="CG111" s="898"/>
      <c r="CH111" s="898"/>
      <c r="CI111" s="898"/>
      <c r="CJ111" s="898"/>
      <c r="CK111" s="909"/>
      <c r="CL111" s="751"/>
      <c r="CM111" s="835" t="s">
        <v>133</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39" t="s">
        <v>197</v>
      </c>
      <c r="DH111" s="840"/>
      <c r="DI111" s="840"/>
      <c r="DJ111" s="840"/>
      <c r="DK111" s="840"/>
      <c r="DL111" s="840" t="s">
        <v>197</v>
      </c>
      <c r="DM111" s="840"/>
      <c r="DN111" s="840"/>
      <c r="DO111" s="840"/>
      <c r="DP111" s="840"/>
      <c r="DQ111" s="840" t="s">
        <v>197</v>
      </c>
      <c r="DR111" s="840"/>
      <c r="DS111" s="840"/>
      <c r="DT111" s="840"/>
      <c r="DU111" s="840"/>
      <c r="DV111" s="841" t="s">
        <v>197</v>
      </c>
      <c r="DW111" s="841"/>
      <c r="DX111" s="841"/>
      <c r="DY111" s="841"/>
      <c r="DZ111" s="842"/>
    </row>
    <row r="112" spans="1:131" s="48" customFormat="1" ht="26.25" customHeight="1" x14ac:dyDescent="0.2">
      <c r="A112" s="738" t="s">
        <v>152</v>
      </c>
      <c r="B112" s="739"/>
      <c r="C112" s="771" t="s">
        <v>480</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59" t="s">
        <v>197</v>
      </c>
      <c r="AB112" s="760"/>
      <c r="AC112" s="760"/>
      <c r="AD112" s="760"/>
      <c r="AE112" s="761"/>
      <c r="AF112" s="762" t="s">
        <v>197</v>
      </c>
      <c r="AG112" s="760"/>
      <c r="AH112" s="760"/>
      <c r="AI112" s="760"/>
      <c r="AJ112" s="761"/>
      <c r="AK112" s="762" t="s">
        <v>197</v>
      </c>
      <c r="AL112" s="760"/>
      <c r="AM112" s="760"/>
      <c r="AN112" s="760"/>
      <c r="AO112" s="761"/>
      <c r="AP112" s="836" t="s">
        <v>197</v>
      </c>
      <c r="AQ112" s="837"/>
      <c r="AR112" s="837"/>
      <c r="AS112" s="837"/>
      <c r="AT112" s="838"/>
      <c r="AU112" s="904"/>
      <c r="AV112" s="905"/>
      <c r="AW112" s="905"/>
      <c r="AX112" s="905"/>
      <c r="AY112" s="905"/>
      <c r="AZ112" s="835" t="s">
        <v>265</v>
      </c>
      <c r="BA112" s="771"/>
      <c r="BB112" s="771"/>
      <c r="BC112" s="771"/>
      <c r="BD112" s="771"/>
      <c r="BE112" s="771"/>
      <c r="BF112" s="771"/>
      <c r="BG112" s="771"/>
      <c r="BH112" s="771"/>
      <c r="BI112" s="771"/>
      <c r="BJ112" s="771"/>
      <c r="BK112" s="771"/>
      <c r="BL112" s="771"/>
      <c r="BM112" s="771"/>
      <c r="BN112" s="771"/>
      <c r="BO112" s="771"/>
      <c r="BP112" s="772"/>
      <c r="BQ112" s="839">
        <v>5535267</v>
      </c>
      <c r="BR112" s="840"/>
      <c r="BS112" s="840"/>
      <c r="BT112" s="840"/>
      <c r="BU112" s="840"/>
      <c r="BV112" s="840">
        <v>4897436</v>
      </c>
      <c r="BW112" s="840"/>
      <c r="BX112" s="840"/>
      <c r="BY112" s="840"/>
      <c r="BZ112" s="840"/>
      <c r="CA112" s="840">
        <v>4129189</v>
      </c>
      <c r="CB112" s="840"/>
      <c r="CC112" s="840"/>
      <c r="CD112" s="840"/>
      <c r="CE112" s="840"/>
      <c r="CF112" s="897">
        <v>91.4</v>
      </c>
      <c r="CG112" s="898"/>
      <c r="CH112" s="898"/>
      <c r="CI112" s="898"/>
      <c r="CJ112" s="898"/>
      <c r="CK112" s="909"/>
      <c r="CL112" s="751"/>
      <c r="CM112" s="835" t="s">
        <v>393</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39" t="s">
        <v>197</v>
      </c>
      <c r="DH112" s="840"/>
      <c r="DI112" s="840"/>
      <c r="DJ112" s="840"/>
      <c r="DK112" s="840"/>
      <c r="DL112" s="840" t="s">
        <v>197</v>
      </c>
      <c r="DM112" s="840"/>
      <c r="DN112" s="840"/>
      <c r="DO112" s="840"/>
      <c r="DP112" s="840"/>
      <c r="DQ112" s="840" t="s">
        <v>197</v>
      </c>
      <c r="DR112" s="840"/>
      <c r="DS112" s="840"/>
      <c r="DT112" s="840"/>
      <c r="DU112" s="840"/>
      <c r="DV112" s="841" t="s">
        <v>197</v>
      </c>
      <c r="DW112" s="841"/>
      <c r="DX112" s="841"/>
      <c r="DY112" s="841"/>
      <c r="DZ112" s="842"/>
    </row>
    <row r="113" spans="1:130" s="48" customFormat="1" ht="26.25" customHeight="1" x14ac:dyDescent="0.2">
      <c r="A113" s="740"/>
      <c r="B113" s="741"/>
      <c r="C113" s="771" t="s">
        <v>453</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759">
        <v>457214</v>
      </c>
      <c r="AB113" s="760"/>
      <c r="AC113" s="760"/>
      <c r="AD113" s="760"/>
      <c r="AE113" s="761"/>
      <c r="AF113" s="762">
        <v>546826</v>
      </c>
      <c r="AG113" s="760"/>
      <c r="AH113" s="760"/>
      <c r="AI113" s="760"/>
      <c r="AJ113" s="761"/>
      <c r="AK113" s="762">
        <v>362832</v>
      </c>
      <c r="AL113" s="760"/>
      <c r="AM113" s="760"/>
      <c r="AN113" s="760"/>
      <c r="AO113" s="761"/>
      <c r="AP113" s="836">
        <v>8</v>
      </c>
      <c r="AQ113" s="837"/>
      <c r="AR113" s="837"/>
      <c r="AS113" s="837"/>
      <c r="AT113" s="838"/>
      <c r="AU113" s="904"/>
      <c r="AV113" s="905"/>
      <c r="AW113" s="905"/>
      <c r="AX113" s="905"/>
      <c r="AY113" s="905"/>
      <c r="AZ113" s="835" t="s">
        <v>202</v>
      </c>
      <c r="BA113" s="771"/>
      <c r="BB113" s="771"/>
      <c r="BC113" s="771"/>
      <c r="BD113" s="771"/>
      <c r="BE113" s="771"/>
      <c r="BF113" s="771"/>
      <c r="BG113" s="771"/>
      <c r="BH113" s="771"/>
      <c r="BI113" s="771"/>
      <c r="BJ113" s="771"/>
      <c r="BK113" s="771"/>
      <c r="BL113" s="771"/>
      <c r="BM113" s="771"/>
      <c r="BN113" s="771"/>
      <c r="BO113" s="771"/>
      <c r="BP113" s="772"/>
      <c r="BQ113" s="839">
        <v>263866</v>
      </c>
      <c r="BR113" s="840"/>
      <c r="BS113" s="840"/>
      <c r="BT113" s="840"/>
      <c r="BU113" s="840"/>
      <c r="BV113" s="840">
        <v>292888</v>
      </c>
      <c r="BW113" s="840"/>
      <c r="BX113" s="840"/>
      <c r="BY113" s="840"/>
      <c r="BZ113" s="840"/>
      <c r="CA113" s="840">
        <v>263678</v>
      </c>
      <c r="CB113" s="840"/>
      <c r="CC113" s="840"/>
      <c r="CD113" s="840"/>
      <c r="CE113" s="840"/>
      <c r="CF113" s="897">
        <v>5.8</v>
      </c>
      <c r="CG113" s="898"/>
      <c r="CH113" s="898"/>
      <c r="CI113" s="898"/>
      <c r="CJ113" s="898"/>
      <c r="CK113" s="909"/>
      <c r="CL113" s="751"/>
      <c r="CM113" s="835" t="s">
        <v>402</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59" t="s">
        <v>197</v>
      </c>
      <c r="DH113" s="760"/>
      <c r="DI113" s="760"/>
      <c r="DJ113" s="760"/>
      <c r="DK113" s="761"/>
      <c r="DL113" s="762" t="s">
        <v>197</v>
      </c>
      <c r="DM113" s="760"/>
      <c r="DN113" s="760"/>
      <c r="DO113" s="760"/>
      <c r="DP113" s="761"/>
      <c r="DQ113" s="762" t="s">
        <v>197</v>
      </c>
      <c r="DR113" s="760"/>
      <c r="DS113" s="760"/>
      <c r="DT113" s="760"/>
      <c r="DU113" s="761"/>
      <c r="DV113" s="836" t="s">
        <v>197</v>
      </c>
      <c r="DW113" s="837"/>
      <c r="DX113" s="837"/>
      <c r="DY113" s="837"/>
      <c r="DZ113" s="838"/>
    </row>
    <row r="114" spans="1:130" s="48" customFormat="1" ht="26.25" customHeight="1" x14ac:dyDescent="0.2">
      <c r="A114" s="740"/>
      <c r="B114" s="741"/>
      <c r="C114" s="771" t="s">
        <v>482</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59">
        <v>39162</v>
      </c>
      <c r="AB114" s="760"/>
      <c r="AC114" s="760"/>
      <c r="AD114" s="760"/>
      <c r="AE114" s="761"/>
      <c r="AF114" s="762">
        <v>39557</v>
      </c>
      <c r="AG114" s="760"/>
      <c r="AH114" s="760"/>
      <c r="AI114" s="760"/>
      <c r="AJ114" s="761"/>
      <c r="AK114" s="762">
        <v>34182</v>
      </c>
      <c r="AL114" s="760"/>
      <c r="AM114" s="760"/>
      <c r="AN114" s="760"/>
      <c r="AO114" s="761"/>
      <c r="AP114" s="836">
        <v>0.8</v>
      </c>
      <c r="AQ114" s="837"/>
      <c r="AR114" s="837"/>
      <c r="AS114" s="837"/>
      <c r="AT114" s="838"/>
      <c r="AU114" s="904"/>
      <c r="AV114" s="905"/>
      <c r="AW114" s="905"/>
      <c r="AX114" s="905"/>
      <c r="AY114" s="905"/>
      <c r="AZ114" s="835" t="s">
        <v>483</v>
      </c>
      <c r="BA114" s="771"/>
      <c r="BB114" s="771"/>
      <c r="BC114" s="771"/>
      <c r="BD114" s="771"/>
      <c r="BE114" s="771"/>
      <c r="BF114" s="771"/>
      <c r="BG114" s="771"/>
      <c r="BH114" s="771"/>
      <c r="BI114" s="771"/>
      <c r="BJ114" s="771"/>
      <c r="BK114" s="771"/>
      <c r="BL114" s="771"/>
      <c r="BM114" s="771"/>
      <c r="BN114" s="771"/>
      <c r="BO114" s="771"/>
      <c r="BP114" s="772"/>
      <c r="BQ114" s="839">
        <v>985481</v>
      </c>
      <c r="BR114" s="840"/>
      <c r="BS114" s="840"/>
      <c r="BT114" s="840"/>
      <c r="BU114" s="840"/>
      <c r="BV114" s="840">
        <v>1034768</v>
      </c>
      <c r="BW114" s="840"/>
      <c r="BX114" s="840"/>
      <c r="BY114" s="840"/>
      <c r="BZ114" s="840"/>
      <c r="CA114" s="840">
        <v>927223</v>
      </c>
      <c r="CB114" s="840"/>
      <c r="CC114" s="840"/>
      <c r="CD114" s="840"/>
      <c r="CE114" s="840"/>
      <c r="CF114" s="897">
        <v>20.5</v>
      </c>
      <c r="CG114" s="898"/>
      <c r="CH114" s="898"/>
      <c r="CI114" s="898"/>
      <c r="CJ114" s="898"/>
      <c r="CK114" s="909"/>
      <c r="CL114" s="751"/>
      <c r="CM114" s="835" t="s">
        <v>484</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59" t="s">
        <v>197</v>
      </c>
      <c r="DH114" s="760"/>
      <c r="DI114" s="760"/>
      <c r="DJ114" s="760"/>
      <c r="DK114" s="761"/>
      <c r="DL114" s="762" t="s">
        <v>197</v>
      </c>
      <c r="DM114" s="760"/>
      <c r="DN114" s="760"/>
      <c r="DO114" s="760"/>
      <c r="DP114" s="761"/>
      <c r="DQ114" s="762" t="s">
        <v>197</v>
      </c>
      <c r="DR114" s="760"/>
      <c r="DS114" s="760"/>
      <c r="DT114" s="760"/>
      <c r="DU114" s="761"/>
      <c r="DV114" s="836" t="s">
        <v>197</v>
      </c>
      <c r="DW114" s="837"/>
      <c r="DX114" s="837"/>
      <c r="DY114" s="837"/>
      <c r="DZ114" s="838"/>
    </row>
    <row r="115" spans="1:130" s="48" customFormat="1" ht="26.25" customHeight="1" x14ac:dyDescent="0.2">
      <c r="A115" s="740"/>
      <c r="B115" s="741"/>
      <c r="C115" s="771" t="s">
        <v>373</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759" t="s">
        <v>197</v>
      </c>
      <c r="AB115" s="760"/>
      <c r="AC115" s="760"/>
      <c r="AD115" s="760"/>
      <c r="AE115" s="761"/>
      <c r="AF115" s="762" t="s">
        <v>197</v>
      </c>
      <c r="AG115" s="760"/>
      <c r="AH115" s="760"/>
      <c r="AI115" s="760"/>
      <c r="AJ115" s="761"/>
      <c r="AK115" s="762" t="s">
        <v>197</v>
      </c>
      <c r="AL115" s="760"/>
      <c r="AM115" s="760"/>
      <c r="AN115" s="760"/>
      <c r="AO115" s="761"/>
      <c r="AP115" s="836" t="s">
        <v>197</v>
      </c>
      <c r="AQ115" s="837"/>
      <c r="AR115" s="837"/>
      <c r="AS115" s="837"/>
      <c r="AT115" s="838"/>
      <c r="AU115" s="904"/>
      <c r="AV115" s="905"/>
      <c r="AW115" s="905"/>
      <c r="AX115" s="905"/>
      <c r="AY115" s="905"/>
      <c r="AZ115" s="835" t="s">
        <v>344</v>
      </c>
      <c r="BA115" s="771"/>
      <c r="BB115" s="771"/>
      <c r="BC115" s="771"/>
      <c r="BD115" s="771"/>
      <c r="BE115" s="771"/>
      <c r="BF115" s="771"/>
      <c r="BG115" s="771"/>
      <c r="BH115" s="771"/>
      <c r="BI115" s="771"/>
      <c r="BJ115" s="771"/>
      <c r="BK115" s="771"/>
      <c r="BL115" s="771"/>
      <c r="BM115" s="771"/>
      <c r="BN115" s="771"/>
      <c r="BO115" s="771"/>
      <c r="BP115" s="772"/>
      <c r="BQ115" s="839" t="s">
        <v>197</v>
      </c>
      <c r="BR115" s="840"/>
      <c r="BS115" s="840"/>
      <c r="BT115" s="840"/>
      <c r="BU115" s="840"/>
      <c r="BV115" s="840" t="s">
        <v>197</v>
      </c>
      <c r="BW115" s="840"/>
      <c r="BX115" s="840"/>
      <c r="BY115" s="840"/>
      <c r="BZ115" s="840"/>
      <c r="CA115" s="840" t="s">
        <v>197</v>
      </c>
      <c r="CB115" s="840"/>
      <c r="CC115" s="840"/>
      <c r="CD115" s="840"/>
      <c r="CE115" s="840"/>
      <c r="CF115" s="897" t="s">
        <v>197</v>
      </c>
      <c r="CG115" s="898"/>
      <c r="CH115" s="898"/>
      <c r="CI115" s="898"/>
      <c r="CJ115" s="898"/>
      <c r="CK115" s="909"/>
      <c r="CL115" s="751"/>
      <c r="CM115" s="835" t="s">
        <v>30</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59" t="s">
        <v>197</v>
      </c>
      <c r="DH115" s="760"/>
      <c r="DI115" s="760"/>
      <c r="DJ115" s="760"/>
      <c r="DK115" s="761"/>
      <c r="DL115" s="762" t="s">
        <v>197</v>
      </c>
      <c r="DM115" s="760"/>
      <c r="DN115" s="760"/>
      <c r="DO115" s="760"/>
      <c r="DP115" s="761"/>
      <c r="DQ115" s="762" t="s">
        <v>197</v>
      </c>
      <c r="DR115" s="760"/>
      <c r="DS115" s="760"/>
      <c r="DT115" s="760"/>
      <c r="DU115" s="761"/>
      <c r="DV115" s="836" t="s">
        <v>197</v>
      </c>
      <c r="DW115" s="837"/>
      <c r="DX115" s="837"/>
      <c r="DY115" s="837"/>
      <c r="DZ115" s="838"/>
    </row>
    <row r="116" spans="1:130" s="48" customFormat="1" ht="26.25" customHeight="1" x14ac:dyDescent="0.2">
      <c r="A116" s="742"/>
      <c r="B116" s="743"/>
      <c r="C116" s="844" t="s">
        <v>1</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59" t="s">
        <v>197</v>
      </c>
      <c r="AB116" s="760"/>
      <c r="AC116" s="760"/>
      <c r="AD116" s="760"/>
      <c r="AE116" s="761"/>
      <c r="AF116" s="762" t="s">
        <v>197</v>
      </c>
      <c r="AG116" s="760"/>
      <c r="AH116" s="760"/>
      <c r="AI116" s="760"/>
      <c r="AJ116" s="761"/>
      <c r="AK116" s="762" t="s">
        <v>197</v>
      </c>
      <c r="AL116" s="760"/>
      <c r="AM116" s="760"/>
      <c r="AN116" s="760"/>
      <c r="AO116" s="761"/>
      <c r="AP116" s="836" t="s">
        <v>197</v>
      </c>
      <c r="AQ116" s="837"/>
      <c r="AR116" s="837"/>
      <c r="AS116" s="837"/>
      <c r="AT116" s="838"/>
      <c r="AU116" s="904"/>
      <c r="AV116" s="905"/>
      <c r="AW116" s="905"/>
      <c r="AX116" s="905"/>
      <c r="AY116" s="905"/>
      <c r="AZ116" s="911" t="s">
        <v>220</v>
      </c>
      <c r="BA116" s="912"/>
      <c r="BB116" s="912"/>
      <c r="BC116" s="912"/>
      <c r="BD116" s="912"/>
      <c r="BE116" s="912"/>
      <c r="BF116" s="912"/>
      <c r="BG116" s="912"/>
      <c r="BH116" s="912"/>
      <c r="BI116" s="912"/>
      <c r="BJ116" s="912"/>
      <c r="BK116" s="912"/>
      <c r="BL116" s="912"/>
      <c r="BM116" s="912"/>
      <c r="BN116" s="912"/>
      <c r="BO116" s="912"/>
      <c r="BP116" s="913"/>
      <c r="BQ116" s="839" t="s">
        <v>197</v>
      </c>
      <c r="BR116" s="840"/>
      <c r="BS116" s="840"/>
      <c r="BT116" s="840"/>
      <c r="BU116" s="840"/>
      <c r="BV116" s="840" t="s">
        <v>197</v>
      </c>
      <c r="BW116" s="840"/>
      <c r="BX116" s="840"/>
      <c r="BY116" s="840"/>
      <c r="BZ116" s="840"/>
      <c r="CA116" s="840" t="s">
        <v>197</v>
      </c>
      <c r="CB116" s="840"/>
      <c r="CC116" s="840"/>
      <c r="CD116" s="840"/>
      <c r="CE116" s="840"/>
      <c r="CF116" s="897" t="s">
        <v>197</v>
      </c>
      <c r="CG116" s="898"/>
      <c r="CH116" s="898"/>
      <c r="CI116" s="898"/>
      <c r="CJ116" s="898"/>
      <c r="CK116" s="909"/>
      <c r="CL116" s="751"/>
      <c r="CM116" s="835" t="s">
        <v>12</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59" t="s">
        <v>197</v>
      </c>
      <c r="DH116" s="760"/>
      <c r="DI116" s="760"/>
      <c r="DJ116" s="760"/>
      <c r="DK116" s="761"/>
      <c r="DL116" s="762" t="s">
        <v>197</v>
      </c>
      <c r="DM116" s="760"/>
      <c r="DN116" s="760"/>
      <c r="DO116" s="760"/>
      <c r="DP116" s="761"/>
      <c r="DQ116" s="762" t="s">
        <v>197</v>
      </c>
      <c r="DR116" s="760"/>
      <c r="DS116" s="760"/>
      <c r="DT116" s="760"/>
      <c r="DU116" s="761"/>
      <c r="DV116" s="836" t="s">
        <v>197</v>
      </c>
      <c r="DW116" s="837"/>
      <c r="DX116" s="837"/>
      <c r="DY116" s="837"/>
      <c r="DZ116" s="838"/>
    </row>
    <row r="117" spans="1:130" s="48" customFormat="1" ht="26.25" customHeight="1" x14ac:dyDescent="0.2">
      <c r="A117" s="766" t="s">
        <v>269</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76" t="s">
        <v>320</v>
      </c>
      <c r="Z117" s="768"/>
      <c r="AA117" s="914">
        <v>1335364</v>
      </c>
      <c r="AB117" s="915"/>
      <c r="AC117" s="915"/>
      <c r="AD117" s="915"/>
      <c r="AE117" s="916"/>
      <c r="AF117" s="917">
        <v>1378600</v>
      </c>
      <c r="AG117" s="915"/>
      <c r="AH117" s="915"/>
      <c r="AI117" s="915"/>
      <c r="AJ117" s="916"/>
      <c r="AK117" s="917">
        <v>1144997</v>
      </c>
      <c r="AL117" s="915"/>
      <c r="AM117" s="915"/>
      <c r="AN117" s="915"/>
      <c r="AO117" s="916"/>
      <c r="AP117" s="918"/>
      <c r="AQ117" s="919"/>
      <c r="AR117" s="919"/>
      <c r="AS117" s="919"/>
      <c r="AT117" s="920"/>
      <c r="AU117" s="904"/>
      <c r="AV117" s="905"/>
      <c r="AW117" s="905"/>
      <c r="AX117" s="905"/>
      <c r="AY117" s="905"/>
      <c r="AZ117" s="894" t="s">
        <v>485</v>
      </c>
      <c r="BA117" s="895"/>
      <c r="BB117" s="895"/>
      <c r="BC117" s="895"/>
      <c r="BD117" s="895"/>
      <c r="BE117" s="895"/>
      <c r="BF117" s="895"/>
      <c r="BG117" s="895"/>
      <c r="BH117" s="895"/>
      <c r="BI117" s="895"/>
      <c r="BJ117" s="895"/>
      <c r="BK117" s="895"/>
      <c r="BL117" s="895"/>
      <c r="BM117" s="895"/>
      <c r="BN117" s="895"/>
      <c r="BO117" s="895"/>
      <c r="BP117" s="896"/>
      <c r="BQ117" s="839" t="s">
        <v>197</v>
      </c>
      <c r="BR117" s="840"/>
      <c r="BS117" s="840"/>
      <c r="BT117" s="840"/>
      <c r="BU117" s="840"/>
      <c r="BV117" s="840" t="s">
        <v>197</v>
      </c>
      <c r="BW117" s="840"/>
      <c r="BX117" s="840"/>
      <c r="BY117" s="840"/>
      <c r="BZ117" s="840"/>
      <c r="CA117" s="840" t="s">
        <v>197</v>
      </c>
      <c r="CB117" s="840"/>
      <c r="CC117" s="840"/>
      <c r="CD117" s="840"/>
      <c r="CE117" s="840"/>
      <c r="CF117" s="897" t="s">
        <v>197</v>
      </c>
      <c r="CG117" s="898"/>
      <c r="CH117" s="898"/>
      <c r="CI117" s="898"/>
      <c r="CJ117" s="898"/>
      <c r="CK117" s="909"/>
      <c r="CL117" s="751"/>
      <c r="CM117" s="835" t="s">
        <v>335</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59" t="s">
        <v>197</v>
      </c>
      <c r="DH117" s="760"/>
      <c r="DI117" s="760"/>
      <c r="DJ117" s="760"/>
      <c r="DK117" s="761"/>
      <c r="DL117" s="762" t="s">
        <v>197</v>
      </c>
      <c r="DM117" s="760"/>
      <c r="DN117" s="760"/>
      <c r="DO117" s="760"/>
      <c r="DP117" s="761"/>
      <c r="DQ117" s="762" t="s">
        <v>197</v>
      </c>
      <c r="DR117" s="760"/>
      <c r="DS117" s="760"/>
      <c r="DT117" s="760"/>
      <c r="DU117" s="761"/>
      <c r="DV117" s="836" t="s">
        <v>197</v>
      </c>
      <c r="DW117" s="837"/>
      <c r="DX117" s="837"/>
      <c r="DY117" s="837"/>
      <c r="DZ117" s="838"/>
    </row>
    <row r="118" spans="1:130" s="48" customFormat="1" ht="26.25" customHeight="1" x14ac:dyDescent="0.2">
      <c r="A118" s="766" t="s">
        <v>98</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474</v>
      </c>
      <c r="AB118" s="767"/>
      <c r="AC118" s="767"/>
      <c r="AD118" s="767"/>
      <c r="AE118" s="768"/>
      <c r="AF118" s="769" t="s">
        <v>475</v>
      </c>
      <c r="AG118" s="767"/>
      <c r="AH118" s="767"/>
      <c r="AI118" s="767"/>
      <c r="AJ118" s="768"/>
      <c r="AK118" s="769" t="s">
        <v>185</v>
      </c>
      <c r="AL118" s="767"/>
      <c r="AM118" s="767"/>
      <c r="AN118" s="767"/>
      <c r="AO118" s="768"/>
      <c r="AP118" s="769" t="s">
        <v>477</v>
      </c>
      <c r="AQ118" s="767"/>
      <c r="AR118" s="767"/>
      <c r="AS118" s="767"/>
      <c r="AT118" s="770"/>
      <c r="AU118" s="904"/>
      <c r="AV118" s="905"/>
      <c r="AW118" s="905"/>
      <c r="AX118" s="905"/>
      <c r="AY118" s="905"/>
      <c r="AZ118" s="843" t="s">
        <v>486</v>
      </c>
      <c r="BA118" s="844"/>
      <c r="BB118" s="844"/>
      <c r="BC118" s="844"/>
      <c r="BD118" s="844"/>
      <c r="BE118" s="844"/>
      <c r="BF118" s="844"/>
      <c r="BG118" s="844"/>
      <c r="BH118" s="844"/>
      <c r="BI118" s="844"/>
      <c r="BJ118" s="844"/>
      <c r="BK118" s="844"/>
      <c r="BL118" s="844"/>
      <c r="BM118" s="844"/>
      <c r="BN118" s="844"/>
      <c r="BO118" s="844"/>
      <c r="BP118" s="845"/>
      <c r="BQ118" s="872" t="s">
        <v>197</v>
      </c>
      <c r="BR118" s="873"/>
      <c r="BS118" s="873"/>
      <c r="BT118" s="873"/>
      <c r="BU118" s="873"/>
      <c r="BV118" s="873" t="s">
        <v>197</v>
      </c>
      <c r="BW118" s="873"/>
      <c r="BX118" s="873"/>
      <c r="BY118" s="873"/>
      <c r="BZ118" s="873"/>
      <c r="CA118" s="873" t="s">
        <v>197</v>
      </c>
      <c r="CB118" s="873"/>
      <c r="CC118" s="873"/>
      <c r="CD118" s="873"/>
      <c r="CE118" s="873"/>
      <c r="CF118" s="897" t="s">
        <v>197</v>
      </c>
      <c r="CG118" s="898"/>
      <c r="CH118" s="898"/>
      <c r="CI118" s="898"/>
      <c r="CJ118" s="898"/>
      <c r="CK118" s="909"/>
      <c r="CL118" s="751"/>
      <c r="CM118" s="835" t="s">
        <v>487</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59" t="s">
        <v>197</v>
      </c>
      <c r="DH118" s="760"/>
      <c r="DI118" s="760"/>
      <c r="DJ118" s="760"/>
      <c r="DK118" s="761"/>
      <c r="DL118" s="762" t="s">
        <v>197</v>
      </c>
      <c r="DM118" s="760"/>
      <c r="DN118" s="760"/>
      <c r="DO118" s="760"/>
      <c r="DP118" s="761"/>
      <c r="DQ118" s="762" t="s">
        <v>197</v>
      </c>
      <c r="DR118" s="760"/>
      <c r="DS118" s="760"/>
      <c r="DT118" s="760"/>
      <c r="DU118" s="761"/>
      <c r="DV118" s="836" t="s">
        <v>197</v>
      </c>
      <c r="DW118" s="837"/>
      <c r="DX118" s="837"/>
      <c r="DY118" s="837"/>
      <c r="DZ118" s="838"/>
    </row>
    <row r="119" spans="1:130" s="48" customFormat="1" ht="26.25" customHeight="1" x14ac:dyDescent="0.2">
      <c r="A119" s="748" t="s">
        <v>385</v>
      </c>
      <c r="B119" s="749"/>
      <c r="C119" s="863" t="s">
        <v>60</v>
      </c>
      <c r="D119" s="811"/>
      <c r="E119" s="811"/>
      <c r="F119" s="811"/>
      <c r="G119" s="811"/>
      <c r="H119" s="811"/>
      <c r="I119" s="811"/>
      <c r="J119" s="811"/>
      <c r="K119" s="811"/>
      <c r="L119" s="811"/>
      <c r="M119" s="811"/>
      <c r="N119" s="811"/>
      <c r="O119" s="811"/>
      <c r="P119" s="811"/>
      <c r="Q119" s="811"/>
      <c r="R119" s="811"/>
      <c r="S119" s="811"/>
      <c r="T119" s="811"/>
      <c r="U119" s="811"/>
      <c r="V119" s="811"/>
      <c r="W119" s="811"/>
      <c r="X119" s="811"/>
      <c r="Y119" s="811"/>
      <c r="Z119" s="812"/>
      <c r="AA119" s="803" t="s">
        <v>197</v>
      </c>
      <c r="AB119" s="804"/>
      <c r="AC119" s="804"/>
      <c r="AD119" s="804"/>
      <c r="AE119" s="805"/>
      <c r="AF119" s="806" t="s">
        <v>197</v>
      </c>
      <c r="AG119" s="804"/>
      <c r="AH119" s="804"/>
      <c r="AI119" s="804"/>
      <c r="AJ119" s="805"/>
      <c r="AK119" s="806" t="s">
        <v>197</v>
      </c>
      <c r="AL119" s="804"/>
      <c r="AM119" s="804"/>
      <c r="AN119" s="804"/>
      <c r="AO119" s="805"/>
      <c r="AP119" s="899" t="s">
        <v>197</v>
      </c>
      <c r="AQ119" s="900"/>
      <c r="AR119" s="900"/>
      <c r="AS119" s="900"/>
      <c r="AT119" s="901"/>
      <c r="AU119" s="906"/>
      <c r="AV119" s="907"/>
      <c r="AW119" s="907"/>
      <c r="AX119" s="907"/>
      <c r="AY119" s="907"/>
      <c r="AZ119" s="69" t="s">
        <v>269</v>
      </c>
      <c r="BA119" s="69"/>
      <c r="BB119" s="69"/>
      <c r="BC119" s="69"/>
      <c r="BD119" s="69"/>
      <c r="BE119" s="69"/>
      <c r="BF119" s="69"/>
      <c r="BG119" s="69"/>
      <c r="BH119" s="69"/>
      <c r="BI119" s="69"/>
      <c r="BJ119" s="69"/>
      <c r="BK119" s="69"/>
      <c r="BL119" s="69"/>
      <c r="BM119" s="69"/>
      <c r="BN119" s="69"/>
      <c r="BO119" s="876" t="s">
        <v>166</v>
      </c>
      <c r="BP119" s="877"/>
      <c r="BQ119" s="872">
        <v>13024152</v>
      </c>
      <c r="BR119" s="873"/>
      <c r="BS119" s="873"/>
      <c r="BT119" s="873"/>
      <c r="BU119" s="873"/>
      <c r="BV119" s="873">
        <v>12528049</v>
      </c>
      <c r="BW119" s="873"/>
      <c r="BX119" s="873"/>
      <c r="BY119" s="873"/>
      <c r="BZ119" s="873"/>
      <c r="CA119" s="873">
        <v>12281789</v>
      </c>
      <c r="CB119" s="873"/>
      <c r="CC119" s="873"/>
      <c r="CD119" s="873"/>
      <c r="CE119" s="873"/>
      <c r="CF119" s="725"/>
      <c r="CG119" s="726"/>
      <c r="CH119" s="726"/>
      <c r="CI119" s="726"/>
      <c r="CJ119" s="880"/>
      <c r="CK119" s="910"/>
      <c r="CL119" s="753"/>
      <c r="CM119" s="843" t="s">
        <v>488</v>
      </c>
      <c r="CN119" s="844"/>
      <c r="CO119" s="844"/>
      <c r="CP119" s="844"/>
      <c r="CQ119" s="844"/>
      <c r="CR119" s="844"/>
      <c r="CS119" s="844"/>
      <c r="CT119" s="844"/>
      <c r="CU119" s="844"/>
      <c r="CV119" s="844"/>
      <c r="CW119" s="844"/>
      <c r="CX119" s="844"/>
      <c r="CY119" s="844"/>
      <c r="CZ119" s="844"/>
      <c r="DA119" s="844"/>
      <c r="DB119" s="844"/>
      <c r="DC119" s="844"/>
      <c r="DD119" s="844"/>
      <c r="DE119" s="844"/>
      <c r="DF119" s="845"/>
      <c r="DG119" s="783" t="s">
        <v>197</v>
      </c>
      <c r="DH119" s="784"/>
      <c r="DI119" s="784"/>
      <c r="DJ119" s="784"/>
      <c r="DK119" s="785"/>
      <c r="DL119" s="786" t="s">
        <v>197</v>
      </c>
      <c r="DM119" s="784"/>
      <c r="DN119" s="784"/>
      <c r="DO119" s="784"/>
      <c r="DP119" s="785"/>
      <c r="DQ119" s="786" t="s">
        <v>197</v>
      </c>
      <c r="DR119" s="784"/>
      <c r="DS119" s="784"/>
      <c r="DT119" s="784"/>
      <c r="DU119" s="785"/>
      <c r="DV119" s="860" t="s">
        <v>197</v>
      </c>
      <c r="DW119" s="861"/>
      <c r="DX119" s="861"/>
      <c r="DY119" s="861"/>
      <c r="DZ119" s="862"/>
    </row>
    <row r="120" spans="1:130" s="48" customFormat="1" ht="26.25" customHeight="1" x14ac:dyDescent="0.2">
      <c r="A120" s="750"/>
      <c r="B120" s="751"/>
      <c r="C120" s="835" t="s">
        <v>133</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59" t="s">
        <v>197</v>
      </c>
      <c r="AB120" s="760"/>
      <c r="AC120" s="760"/>
      <c r="AD120" s="760"/>
      <c r="AE120" s="761"/>
      <c r="AF120" s="762" t="s">
        <v>197</v>
      </c>
      <c r="AG120" s="760"/>
      <c r="AH120" s="760"/>
      <c r="AI120" s="760"/>
      <c r="AJ120" s="761"/>
      <c r="AK120" s="762" t="s">
        <v>197</v>
      </c>
      <c r="AL120" s="760"/>
      <c r="AM120" s="760"/>
      <c r="AN120" s="760"/>
      <c r="AO120" s="761"/>
      <c r="AP120" s="836" t="s">
        <v>197</v>
      </c>
      <c r="AQ120" s="837"/>
      <c r="AR120" s="837"/>
      <c r="AS120" s="837"/>
      <c r="AT120" s="838"/>
      <c r="AU120" s="881" t="s">
        <v>481</v>
      </c>
      <c r="AV120" s="882"/>
      <c r="AW120" s="882"/>
      <c r="AX120" s="882"/>
      <c r="AY120" s="883"/>
      <c r="AZ120" s="863" t="s">
        <v>212</v>
      </c>
      <c r="BA120" s="811"/>
      <c r="BB120" s="811"/>
      <c r="BC120" s="811"/>
      <c r="BD120" s="811"/>
      <c r="BE120" s="811"/>
      <c r="BF120" s="811"/>
      <c r="BG120" s="811"/>
      <c r="BH120" s="811"/>
      <c r="BI120" s="811"/>
      <c r="BJ120" s="811"/>
      <c r="BK120" s="811"/>
      <c r="BL120" s="811"/>
      <c r="BM120" s="811"/>
      <c r="BN120" s="811"/>
      <c r="BO120" s="811"/>
      <c r="BP120" s="812"/>
      <c r="BQ120" s="864">
        <v>2584529</v>
      </c>
      <c r="BR120" s="865"/>
      <c r="BS120" s="865"/>
      <c r="BT120" s="865"/>
      <c r="BU120" s="865"/>
      <c r="BV120" s="865">
        <v>2907126</v>
      </c>
      <c r="BW120" s="865"/>
      <c r="BX120" s="865"/>
      <c r="BY120" s="865"/>
      <c r="BZ120" s="865"/>
      <c r="CA120" s="865">
        <v>3413308</v>
      </c>
      <c r="CB120" s="865"/>
      <c r="CC120" s="865"/>
      <c r="CD120" s="865"/>
      <c r="CE120" s="865"/>
      <c r="CF120" s="889">
        <v>75.5</v>
      </c>
      <c r="CG120" s="890"/>
      <c r="CH120" s="890"/>
      <c r="CI120" s="890"/>
      <c r="CJ120" s="890"/>
      <c r="CK120" s="868" t="s">
        <v>266</v>
      </c>
      <c r="CL120" s="827"/>
      <c r="CM120" s="827"/>
      <c r="CN120" s="827"/>
      <c r="CO120" s="828"/>
      <c r="CP120" s="891" t="s">
        <v>464</v>
      </c>
      <c r="CQ120" s="892"/>
      <c r="CR120" s="892"/>
      <c r="CS120" s="892"/>
      <c r="CT120" s="892"/>
      <c r="CU120" s="892"/>
      <c r="CV120" s="892"/>
      <c r="CW120" s="892"/>
      <c r="CX120" s="892"/>
      <c r="CY120" s="892"/>
      <c r="CZ120" s="892"/>
      <c r="DA120" s="892"/>
      <c r="DB120" s="892"/>
      <c r="DC120" s="892"/>
      <c r="DD120" s="892"/>
      <c r="DE120" s="892"/>
      <c r="DF120" s="893"/>
      <c r="DG120" s="864">
        <v>4534171</v>
      </c>
      <c r="DH120" s="865"/>
      <c r="DI120" s="865"/>
      <c r="DJ120" s="865"/>
      <c r="DK120" s="865"/>
      <c r="DL120" s="865">
        <v>3921122</v>
      </c>
      <c r="DM120" s="865"/>
      <c r="DN120" s="865"/>
      <c r="DO120" s="865"/>
      <c r="DP120" s="865"/>
      <c r="DQ120" s="865">
        <v>3161382</v>
      </c>
      <c r="DR120" s="865"/>
      <c r="DS120" s="865"/>
      <c r="DT120" s="865"/>
      <c r="DU120" s="865"/>
      <c r="DV120" s="866">
        <v>70</v>
      </c>
      <c r="DW120" s="866"/>
      <c r="DX120" s="866"/>
      <c r="DY120" s="866"/>
      <c r="DZ120" s="867"/>
    </row>
    <row r="121" spans="1:130" s="48" customFormat="1" ht="26.25" customHeight="1" x14ac:dyDescent="0.2">
      <c r="A121" s="750"/>
      <c r="B121" s="751"/>
      <c r="C121" s="894" t="s">
        <v>135</v>
      </c>
      <c r="D121" s="895"/>
      <c r="E121" s="895"/>
      <c r="F121" s="895"/>
      <c r="G121" s="895"/>
      <c r="H121" s="895"/>
      <c r="I121" s="895"/>
      <c r="J121" s="895"/>
      <c r="K121" s="895"/>
      <c r="L121" s="895"/>
      <c r="M121" s="895"/>
      <c r="N121" s="895"/>
      <c r="O121" s="895"/>
      <c r="P121" s="895"/>
      <c r="Q121" s="895"/>
      <c r="R121" s="895"/>
      <c r="S121" s="895"/>
      <c r="T121" s="895"/>
      <c r="U121" s="895"/>
      <c r="V121" s="895"/>
      <c r="W121" s="895"/>
      <c r="X121" s="895"/>
      <c r="Y121" s="895"/>
      <c r="Z121" s="896"/>
      <c r="AA121" s="759" t="s">
        <v>197</v>
      </c>
      <c r="AB121" s="760"/>
      <c r="AC121" s="760"/>
      <c r="AD121" s="760"/>
      <c r="AE121" s="761"/>
      <c r="AF121" s="762" t="s">
        <v>197</v>
      </c>
      <c r="AG121" s="760"/>
      <c r="AH121" s="760"/>
      <c r="AI121" s="760"/>
      <c r="AJ121" s="761"/>
      <c r="AK121" s="762" t="s">
        <v>197</v>
      </c>
      <c r="AL121" s="760"/>
      <c r="AM121" s="760"/>
      <c r="AN121" s="760"/>
      <c r="AO121" s="761"/>
      <c r="AP121" s="836" t="s">
        <v>197</v>
      </c>
      <c r="AQ121" s="837"/>
      <c r="AR121" s="837"/>
      <c r="AS121" s="837"/>
      <c r="AT121" s="838"/>
      <c r="AU121" s="884"/>
      <c r="AV121" s="885"/>
      <c r="AW121" s="885"/>
      <c r="AX121" s="885"/>
      <c r="AY121" s="886"/>
      <c r="AZ121" s="835" t="s">
        <v>476</v>
      </c>
      <c r="BA121" s="771"/>
      <c r="BB121" s="771"/>
      <c r="BC121" s="771"/>
      <c r="BD121" s="771"/>
      <c r="BE121" s="771"/>
      <c r="BF121" s="771"/>
      <c r="BG121" s="771"/>
      <c r="BH121" s="771"/>
      <c r="BI121" s="771"/>
      <c r="BJ121" s="771"/>
      <c r="BK121" s="771"/>
      <c r="BL121" s="771"/>
      <c r="BM121" s="771"/>
      <c r="BN121" s="771"/>
      <c r="BO121" s="771"/>
      <c r="BP121" s="772"/>
      <c r="BQ121" s="839">
        <v>172739</v>
      </c>
      <c r="BR121" s="840"/>
      <c r="BS121" s="840"/>
      <c r="BT121" s="840"/>
      <c r="BU121" s="840"/>
      <c r="BV121" s="840">
        <v>85631</v>
      </c>
      <c r="BW121" s="840"/>
      <c r="BX121" s="840"/>
      <c r="BY121" s="840"/>
      <c r="BZ121" s="840"/>
      <c r="CA121" s="840">
        <v>74588</v>
      </c>
      <c r="CB121" s="840"/>
      <c r="CC121" s="840"/>
      <c r="CD121" s="840"/>
      <c r="CE121" s="840"/>
      <c r="CF121" s="897">
        <v>1.7</v>
      </c>
      <c r="CG121" s="898"/>
      <c r="CH121" s="898"/>
      <c r="CI121" s="898"/>
      <c r="CJ121" s="898"/>
      <c r="CK121" s="869"/>
      <c r="CL121" s="830"/>
      <c r="CM121" s="830"/>
      <c r="CN121" s="830"/>
      <c r="CO121" s="831"/>
      <c r="CP121" s="857" t="s">
        <v>446</v>
      </c>
      <c r="CQ121" s="858"/>
      <c r="CR121" s="858"/>
      <c r="CS121" s="858"/>
      <c r="CT121" s="858"/>
      <c r="CU121" s="858"/>
      <c r="CV121" s="858"/>
      <c r="CW121" s="858"/>
      <c r="CX121" s="858"/>
      <c r="CY121" s="858"/>
      <c r="CZ121" s="858"/>
      <c r="DA121" s="858"/>
      <c r="DB121" s="858"/>
      <c r="DC121" s="858"/>
      <c r="DD121" s="858"/>
      <c r="DE121" s="858"/>
      <c r="DF121" s="859"/>
      <c r="DG121" s="839">
        <v>975008</v>
      </c>
      <c r="DH121" s="840"/>
      <c r="DI121" s="840"/>
      <c r="DJ121" s="840"/>
      <c r="DK121" s="840"/>
      <c r="DL121" s="840">
        <v>953516</v>
      </c>
      <c r="DM121" s="840"/>
      <c r="DN121" s="840"/>
      <c r="DO121" s="840"/>
      <c r="DP121" s="840"/>
      <c r="DQ121" s="840">
        <v>948092</v>
      </c>
      <c r="DR121" s="840"/>
      <c r="DS121" s="840"/>
      <c r="DT121" s="840"/>
      <c r="DU121" s="840"/>
      <c r="DV121" s="841">
        <v>21</v>
      </c>
      <c r="DW121" s="841"/>
      <c r="DX121" s="841"/>
      <c r="DY121" s="841"/>
      <c r="DZ121" s="842"/>
    </row>
    <row r="122" spans="1:130" s="48" customFormat="1" ht="26.25" customHeight="1" x14ac:dyDescent="0.2">
      <c r="A122" s="750"/>
      <c r="B122" s="751"/>
      <c r="C122" s="835" t="s">
        <v>484</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59" t="s">
        <v>197</v>
      </c>
      <c r="AB122" s="760"/>
      <c r="AC122" s="760"/>
      <c r="AD122" s="760"/>
      <c r="AE122" s="761"/>
      <c r="AF122" s="762" t="s">
        <v>197</v>
      </c>
      <c r="AG122" s="760"/>
      <c r="AH122" s="760"/>
      <c r="AI122" s="760"/>
      <c r="AJ122" s="761"/>
      <c r="AK122" s="762" t="s">
        <v>197</v>
      </c>
      <c r="AL122" s="760"/>
      <c r="AM122" s="760"/>
      <c r="AN122" s="760"/>
      <c r="AO122" s="761"/>
      <c r="AP122" s="836" t="s">
        <v>197</v>
      </c>
      <c r="AQ122" s="837"/>
      <c r="AR122" s="837"/>
      <c r="AS122" s="837"/>
      <c r="AT122" s="838"/>
      <c r="AU122" s="884"/>
      <c r="AV122" s="885"/>
      <c r="AW122" s="885"/>
      <c r="AX122" s="885"/>
      <c r="AY122" s="886"/>
      <c r="AZ122" s="843" t="s">
        <v>297</v>
      </c>
      <c r="BA122" s="844"/>
      <c r="BB122" s="844"/>
      <c r="BC122" s="844"/>
      <c r="BD122" s="844"/>
      <c r="BE122" s="844"/>
      <c r="BF122" s="844"/>
      <c r="BG122" s="844"/>
      <c r="BH122" s="844"/>
      <c r="BI122" s="844"/>
      <c r="BJ122" s="844"/>
      <c r="BK122" s="844"/>
      <c r="BL122" s="844"/>
      <c r="BM122" s="844"/>
      <c r="BN122" s="844"/>
      <c r="BO122" s="844"/>
      <c r="BP122" s="845"/>
      <c r="BQ122" s="872">
        <v>9743323</v>
      </c>
      <c r="BR122" s="873"/>
      <c r="BS122" s="873"/>
      <c r="BT122" s="873"/>
      <c r="BU122" s="873"/>
      <c r="BV122" s="873">
        <v>9577977</v>
      </c>
      <c r="BW122" s="873"/>
      <c r="BX122" s="873"/>
      <c r="BY122" s="873"/>
      <c r="BZ122" s="873"/>
      <c r="CA122" s="873">
        <v>10019900</v>
      </c>
      <c r="CB122" s="873"/>
      <c r="CC122" s="873"/>
      <c r="CD122" s="873"/>
      <c r="CE122" s="873"/>
      <c r="CF122" s="874">
        <v>221.8</v>
      </c>
      <c r="CG122" s="875"/>
      <c r="CH122" s="875"/>
      <c r="CI122" s="875"/>
      <c r="CJ122" s="875"/>
      <c r="CK122" s="869"/>
      <c r="CL122" s="830"/>
      <c r="CM122" s="830"/>
      <c r="CN122" s="830"/>
      <c r="CO122" s="831"/>
      <c r="CP122" s="857" t="s">
        <v>127</v>
      </c>
      <c r="CQ122" s="858"/>
      <c r="CR122" s="858"/>
      <c r="CS122" s="858"/>
      <c r="CT122" s="858"/>
      <c r="CU122" s="858"/>
      <c r="CV122" s="858"/>
      <c r="CW122" s="858"/>
      <c r="CX122" s="858"/>
      <c r="CY122" s="858"/>
      <c r="CZ122" s="858"/>
      <c r="DA122" s="858"/>
      <c r="DB122" s="858"/>
      <c r="DC122" s="858"/>
      <c r="DD122" s="858"/>
      <c r="DE122" s="858"/>
      <c r="DF122" s="859"/>
      <c r="DG122" s="839">
        <v>26088</v>
      </c>
      <c r="DH122" s="840"/>
      <c r="DI122" s="840"/>
      <c r="DJ122" s="840"/>
      <c r="DK122" s="840"/>
      <c r="DL122" s="840">
        <v>22798</v>
      </c>
      <c r="DM122" s="840"/>
      <c r="DN122" s="840"/>
      <c r="DO122" s="840"/>
      <c r="DP122" s="840"/>
      <c r="DQ122" s="840">
        <v>19715</v>
      </c>
      <c r="DR122" s="840"/>
      <c r="DS122" s="840"/>
      <c r="DT122" s="840"/>
      <c r="DU122" s="840"/>
      <c r="DV122" s="841">
        <v>0.4</v>
      </c>
      <c r="DW122" s="841"/>
      <c r="DX122" s="841"/>
      <c r="DY122" s="841"/>
      <c r="DZ122" s="842"/>
    </row>
    <row r="123" spans="1:130" s="48" customFormat="1" ht="26.25" customHeight="1" x14ac:dyDescent="0.2">
      <c r="A123" s="750"/>
      <c r="B123" s="751"/>
      <c r="C123" s="835" t="s">
        <v>12</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59" t="s">
        <v>197</v>
      </c>
      <c r="AB123" s="760"/>
      <c r="AC123" s="760"/>
      <c r="AD123" s="760"/>
      <c r="AE123" s="761"/>
      <c r="AF123" s="762" t="s">
        <v>197</v>
      </c>
      <c r="AG123" s="760"/>
      <c r="AH123" s="760"/>
      <c r="AI123" s="760"/>
      <c r="AJ123" s="761"/>
      <c r="AK123" s="762" t="s">
        <v>197</v>
      </c>
      <c r="AL123" s="760"/>
      <c r="AM123" s="760"/>
      <c r="AN123" s="760"/>
      <c r="AO123" s="761"/>
      <c r="AP123" s="836" t="s">
        <v>197</v>
      </c>
      <c r="AQ123" s="837"/>
      <c r="AR123" s="837"/>
      <c r="AS123" s="837"/>
      <c r="AT123" s="838"/>
      <c r="AU123" s="887"/>
      <c r="AV123" s="888"/>
      <c r="AW123" s="888"/>
      <c r="AX123" s="888"/>
      <c r="AY123" s="888"/>
      <c r="AZ123" s="69" t="s">
        <v>269</v>
      </c>
      <c r="BA123" s="69"/>
      <c r="BB123" s="69"/>
      <c r="BC123" s="69"/>
      <c r="BD123" s="69"/>
      <c r="BE123" s="69"/>
      <c r="BF123" s="69"/>
      <c r="BG123" s="69"/>
      <c r="BH123" s="69"/>
      <c r="BI123" s="69"/>
      <c r="BJ123" s="69"/>
      <c r="BK123" s="69"/>
      <c r="BL123" s="69"/>
      <c r="BM123" s="69"/>
      <c r="BN123" s="69"/>
      <c r="BO123" s="876" t="s">
        <v>489</v>
      </c>
      <c r="BP123" s="877"/>
      <c r="BQ123" s="878">
        <v>12500591</v>
      </c>
      <c r="BR123" s="879"/>
      <c r="BS123" s="879"/>
      <c r="BT123" s="879"/>
      <c r="BU123" s="879"/>
      <c r="BV123" s="879">
        <v>12570734</v>
      </c>
      <c r="BW123" s="879"/>
      <c r="BX123" s="879"/>
      <c r="BY123" s="879"/>
      <c r="BZ123" s="879"/>
      <c r="CA123" s="879">
        <v>13507796</v>
      </c>
      <c r="CB123" s="879"/>
      <c r="CC123" s="879"/>
      <c r="CD123" s="879"/>
      <c r="CE123" s="879"/>
      <c r="CF123" s="725"/>
      <c r="CG123" s="726"/>
      <c r="CH123" s="726"/>
      <c r="CI123" s="726"/>
      <c r="CJ123" s="880"/>
      <c r="CK123" s="869"/>
      <c r="CL123" s="830"/>
      <c r="CM123" s="830"/>
      <c r="CN123" s="830"/>
      <c r="CO123" s="831"/>
      <c r="CP123" s="857" t="s">
        <v>462</v>
      </c>
      <c r="CQ123" s="858"/>
      <c r="CR123" s="858"/>
      <c r="CS123" s="858"/>
      <c r="CT123" s="858"/>
      <c r="CU123" s="858"/>
      <c r="CV123" s="858"/>
      <c r="CW123" s="858"/>
      <c r="CX123" s="858"/>
      <c r="CY123" s="858"/>
      <c r="CZ123" s="858"/>
      <c r="DA123" s="858"/>
      <c r="DB123" s="858"/>
      <c r="DC123" s="858"/>
      <c r="DD123" s="858"/>
      <c r="DE123" s="858"/>
      <c r="DF123" s="859"/>
      <c r="DG123" s="759" t="s">
        <v>197</v>
      </c>
      <c r="DH123" s="760"/>
      <c r="DI123" s="760"/>
      <c r="DJ123" s="760"/>
      <c r="DK123" s="761"/>
      <c r="DL123" s="762" t="s">
        <v>197</v>
      </c>
      <c r="DM123" s="760"/>
      <c r="DN123" s="760"/>
      <c r="DO123" s="760"/>
      <c r="DP123" s="761"/>
      <c r="DQ123" s="762" t="s">
        <v>197</v>
      </c>
      <c r="DR123" s="760"/>
      <c r="DS123" s="760"/>
      <c r="DT123" s="760"/>
      <c r="DU123" s="761"/>
      <c r="DV123" s="836" t="s">
        <v>197</v>
      </c>
      <c r="DW123" s="837"/>
      <c r="DX123" s="837"/>
      <c r="DY123" s="837"/>
      <c r="DZ123" s="838"/>
    </row>
    <row r="124" spans="1:130" s="48" customFormat="1" ht="26.25" customHeight="1" x14ac:dyDescent="0.2">
      <c r="A124" s="750"/>
      <c r="B124" s="751"/>
      <c r="C124" s="835" t="s">
        <v>335</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59" t="s">
        <v>197</v>
      </c>
      <c r="AB124" s="760"/>
      <c r="AC124" s="760"/>
      <c r="AD124" s="760"/>
      <c r="AE124" s="761"/>
      <c r="AF124" s="762" t="s">
        <v>197</v>
      </c>
      <c r="AG124" s="760"/>
      <c r="AH124" s="760"/>
      <c r="AI124" s="760"/>
      <c r="AJ124" s="761"/>
      <c r="AK124" s="762" t="s">
        <v>197</v>
      </c>
      <c r="AL124" s="760"/>
      <c r="AM124" s="760"/>
      <c r="AN124" s="760"/>
      <c r="AO124" s="761"/>
      <c r="AP124" s="836" t="s">
        <v>197</v>
      </c>
      <c r="AQ124" s="837"/>
      <c r="AR124" s="837"/>
      <c r="AS124" s="837"/>
      <c r="AT124" s="838"/>
      <c r="AU124" s="851" t="s">
        <v>490</v>
      </c>
      <c r="AV124" s="852"/>
      <c r="AW124" s="852"/>
      <c r="AX124" s="852"/>
      <c r="AY124" s="852"/>
      <c r="AZ124" s="852"/>
      <c r="BA124" s="852"/>
      <c r="BB124" s="852"/>
      <c r="BC124" s="852"/>
      <c r="BD124" s="852"/>
      <c r="BE124" s="852"/>
      <c r="BF124" s="852"/>
      <c r="BG124" s="852"/>
      <c r="BH124" s="852"/>
      <c r="BI124" s="852"/>
      <c r="BJ124" s="852"/>
      <c r="BK124" s="852"/>
      <c r="BL124" s="852"/>
      <c r="BM124" s="852"/>
      <c r="BN124" s="852"/>
      <c r="BO124" s="852"/>
      <c r="BP124" s="853"/>
      <c r="BQ124" s="854">
        <v>12.1</v>
      </c>
      <c r="BR124" s="855"/>
      <c r="BS124" s="855"/>
      <c r="BT124" s="855"/>
      <c r="BU124" s="855"/>
      <c r="BV124" s="855" t="s">
        <v>197</v>
      </c>
      <c r="BW124" s="855"/>
      <c r="BX124" s="855"/>
      <c r="BY124" s="855"/>
      <c r="BZ124" s="855"/>
      <c r="CA124" s="855" t="s">
        <v>197</v>
      </c>
      <c r="CB124" s="855"/>
      <c r="CC124" s="855"/>
      <c r="CD124" s="855"/>
      <c r="CE124" s="855"/>
      <c r="CF124" s="733"/>
      <c r="CG124" s="734"/>
      <c r="CH124" s="734"/>
      <c r="CI124" s="734"/>
      <c r="CJ124" s="856"/>
      <c r="CK124" s="870"/>
      <c r="CL124" s="870"/>
      <c r="CM124" s="870"/>
      <c r="CN124" s="870"/>
      <c r="CO124" s="871"/>
      <c r="CP124" s="857" t="s">
        <v>491</v>
      </c>
      <c r="CQ124" s="858"/>
      <c r="CR124" s="858"/>
      <c r="CS124" s="858"/>
      <c r="CT124" s="858"/>
      <c r="CU124" s="858"/>
      <c r="CV124" s="858"/>
      <c r="CW124" s="858"/>
      <c r="CX124" s="858"/>
      <c r="CY124" s="858"/>
      <c r="CZ124" s="858"/>
      <c r="DA124" s="858"/>
      <c r="DB124" s="858"/>
      <c r="DC124" s="858"/>
      <c r="DD124" s="858"/>
      <c r="DE124" s="858"/>
      <c r="DF124" s="859"/>
      <c r="DG124" s="783" t="s">
        <v>197</v>
      </c>
      <c r="DH124" s="784"/>
      <c r="DI124" s="784"/>
      <c r="DJ124" s="784"/>
      <c r="DK124" s="785"/>
      <c r="DL124" s="786" t="s">
        <v>197</v>
      </c>
      <c r="DM124" s="784"/>
      <c r="DN124" s="784"/>
      <c r="DO124" s="784"/>
      <c r="DP124" s="785"/>
      <c r="DQ124" s="786" t="s">
        <v>197</v>
      </c>
      <c r="DR124" s="784"/>
      <c r="DS124" s="784"/>
      <c r="DT124" s="784"/>
      <c r="DU124" s="785"/>
      <c r="DV124" s="860" t="s">
        <v>197</v>
      </c>
      <c r="DW124" s="861"/>
      <c r="DX124" s="861"/>
      <c r="DY124" s="861"/>
      <c r="DZ124" s="862"/>
    </row>
    <row r="125" spans="1:130" s="48" customFormat="1" ht="26.25" customHeight="1" x14ac:dyDescent="0.2">
      <c r="A125" s="750"/>
      <c r="B125" s="751"/>
      <c r="C125" s="835" t="s">
        <v>487</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59" t="s">
        <v>197</v>
      </c>
      <c r="AB125" s="760"/>
      <c r="AC125" s="760"/>
      <c r="AD125" s="760"/>
      <c r="AE125" s="761"/>
      <c r="AF125" s="762" t="s">
        <v>197</v>
      </c>
      <c r="AG125" s="760"/>
      <c r="AH125" s="760"/>
      <c r="AI125" s="760"/>
      <c r="AJ125" s="761"/>
      <c r="AK125" s="762" t="s">
        <v>197</v>
      </c>
      <c r="AL125" s="760"/>
      <c r="AM125" s="760"/>
      <c r="AN125" s="760"/>
      <c r="AO125" s="761"/>
      <c r="AP125" s="836" t="s">
        <v>197</v>
      </c>
      <c r="AQ125" s="837"/>
      <c r="AR125" s="837"/>
      <c r="AS125" s="837"/>
      <c r="AT125" s="83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6" t="s">
        <v>492</v>
      </c>
      <c r="CL125" s="827"/>
      <c r="CM125" s="827"/>
      <c r="CN125" s="827"/>
      <c r="CO125" s="828"/>
      <c r="CP125" s="863" t="s">
        <v>139</v>
      </c>
      <c r="CQ125" s="811"/>
      <c r="CR125" s="811"/>
      <c r="CS125" s="811"/>
      <c r="CT125" s="811"/>
      <c r="CU125" s="811"/>
      <c r="CV125" s="811"/>
      <c r="CW125" s="811"/>
      <c r="CX125" s="811"/>
      <c r="CY125" s="811"/>
      <c r="CZ125" s="811"/>
      <c r="DA125" s="811"/>
      <c r="DB125" s="811"/>
      <c r="DC125" s="811"/>
      <c r="DD125" s="811"/>
      <c r="DE125" s="811"/>
      <c r="DF125" s="812"/>
      <c r="DG125" s="864" t="s">
        <v>197</v>
      </c>
      <c r="DH125" s="865"/>
      <c r="DI125" s="865"/>
      <c r="DJ125" s="865"/>
      <c r="DK125" s="865"/>
      <c r="DL125" s="865" t="s">
        <v>197</v>
      </c>
      <c r="DM125" s="865"/>
      <c r="DN125" s="865"/>
      <c r="DO125" s="865"/>
      <c r="DP125" s="865"/>
      <c r="DQ125" s="865" t="s">
        <v>197</v>
      </c>
      <c r="DR125" s="865"/>
      <c r="DS125" s="865"/>
      <c r="DT125" s="865"/>
      <c r="DU125" s="865"/>
      <c r="DV125" s="866" t="s">
        <v>197</v>
      </c>
      <c r="DW125" s="866"/>
      <c r="DX125" s="866"/>
      <c r="DY125" s="866"/>
      <c r="DZ125" s="867"/>
    </row>
    <row r="126" spans="1:130" s="48" customFormat="1" ht="26.25" customHeight="1" x14ac:dyDescent="0.2">
      <c r="A126" s="750"/>
      <c r="B126" s="751"/>
      <c r="C126" s="835" t="s">
        <v>488</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59" t="s">
        <v>197</v>
      </c>
      <c r="AB126" s="760"/>
      <c r="AC126" s="760"/>
      <c r="AD126" s="760"/>
      <c r="AE126" s="761"/>
      <c r="AF126" s="762" t="s">
        <v>197</v>
      </c>
      <c r="AG126" s="760"/>
      <c r="AH126" s="760"/>
      <c r="AI126" s="760"/>
      <c r="AJ126" s="761"/>
      <c r="AK126" s="762" t="s">
        <v>197</v>
      </c>
      <c r="AL126" s="760"/>
      <c r="AM126" s="760"/>
      <c r="AN126" s="760"/>
      <c r="AO126" s="761"/>
      <c r="AP126" s="836" t="s">
        <v>197</v>
      </c>
      <c r="AQ126" s="837"/>
      <c r="AR126" s="837"/>
      <c r="AS126" s="837"/>
      <c r="AT126" s="83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9"/>
      <c r="CL126" s="830"/>
      <c r="CM126" s="830"/>
      <c r="CN126" s="830"/>
      <c r="CO126" s="831"/>
      <c r="CP126" s="835" t="s">
        <v>418</v>
      </c>
      <c r="CQ126" s="771"/>
      <c r="CR126" s="771"/>
      <c r="CS126" s="771"/>
      <c r="CT126" s="771"/>
      <c r="CU126" s="771"/>
      <c r="CV126" s="771"/>
      <c r="CW126" s="771"/>
      <c r="CX126" s="771"/>
      <c r="CY126" s="771"/>
      <c r="CZ126" s="771"/>
      <c r="DA126" s="771"/>
      <c r="DB126" s="771"/>
      <c r="DC126" s="771"/>
      <c r="DD126" s="771"/>
      <c r="DE126" s="771"/>
      <c r="DF126" s="772"/>
      <c r="DG126" s="839" t="s">
        <v>197</v>
      </c>
      <c r="DH126" s="840"/>
      <c r="DI126" s="840"/>
      <c r="DJ126" s="840"/>
      <c r="DK126" s="840"/>
      <c r="DL126" s="840" t="s">
        <v>197</v>
      </c>
      <c r="DM126" s="840"/>
      <c r="DN126" s="840"/>
      <c r="DO126" s="840"/>
      <c r="DP126" s="840"/>
      <c r="DQ126" s="840" t="s">
        <v>197</v>
      </c>
      <c r="DR126" s="840"/>
      <c r="DS126" s="840"/>
      <c r="DT126" s="840"/>
      <c r="DU126" s="840"/>
      <c r="DV126" s="841" t="s">
        <v>197</v>
      </c>
      <c r="DW126" s="841"/>
      <c r="DX126" s="841"/>
      <c r="DY126" s="841"/>
      <c r="DZ126" s="842"/>
    </row>
    <row r="127" spans="1:130" s="48" customFormat="1" ht="26.25" customHeight="1" x14ac:dyDescent="0.2">
      <c r="A127" s="752"/>
      <c r="B127" s="753"/>
      <c r="C127" s="843" t="s">
        <v>79</v>
      </c>
      <c r="D127" s="844"/>
      <c r="E127" s="844"/>
      <c r="F127" s="844"/>
      <c r="G127" s="844"/>
      <c r="H127" s="844"/>
      <c r="I127" s="844"/>
      <c r="J127" s="844"/>
      <c r="K127" s="844"/>
      <c r="L127" s="844"/>
      <c r="M127" s="844"/>
      <c r="N127" s="844"/>
      <c r="O127" s="844"/>
      <c r="P127" s="844"/>
      <c r="Q127" s="844"/>
      <c r="R127" s="844"/>
      <c r="S127" s="844"/>
      <c r="T127" s="844"/>
      <c r="U127" s="844"/>
      <c r="V127" s="844"/>
      <c r="W127" s="844"/>
      <c r="X127" s="844"/>
      <c r="Y127" s="844"/>
      <c r="Z127" s="845"/>
      <c r="AA127" s="759" t="s">
        <v>197</v>
      </c>
      <c r="AB127" s="760"/>
      <c r="AC127" s="760"/>
      <c r="AD127" s="760"/>
      <c r="AE127" s="761"/>
      <c r="AF127" s="762" t="s">
        <v>197</v>
      </c>
      <c r="AG127" s="760"/>
      <c r="AH127" s="760"/>
      <c r="AI127" s="760"/>
      <c r="AJ127" s="761"/>
      <c r="AK127" s="762" t="s">
        <v>197</v>
      </c>
      <c r="AL127" s="760"/>
      <c r="AM127" s="760"/>
      <c r="AN127" s="760"/>
      <c r="AO127" s="761"/>
      <c r="AP127" s="836" t="s">
        <v>197</v>
      </c>
      <c r="AQ127" s="837"/>
      <c r="AR127" s="837"/>
      <c r="AS127" s="837"/>
      <c r="AT127" s="838"/>
      <c r="AU127" s="56"/>
      <c r="AV127" s="56"/>
      <c r="AW127" s="56"/>
      <c r="AX127" s="846" t="s">
        <v>495</v>
      </c>
      <c r="AY127" s="847"/>
      <c r="AZ127" s="847"/>
      <c r="BA127" s="847"/>
      <c r="BB127" s="847"/>
      <c r="BC127" s="847"/>
      <c r="BD127" s="847"/>
      <c r="BE127" s="848"/>
      <c r="BF127" s="849" t="s">
        <v>236</v>
      </c>
      <c r="BG127" s="847"/>
      <c r="BH127" s="847"/>
      <c r="BI127" s="847"/>
      <c r="BJ127" s="847"/>
      <c r="BK127" s="847"/>
      <c r="BL127" s="848"/>
      <c r="BM127" s="849" t="s">
        <v>419</v>
      </c>
      <c r="BN127" s="847"/>
      <c r="BO127" s="847"/>
      <c r="BP127" s="847"/>
      <c r="BQ127" s="847"/>
      <c r="BR127" s="847"/>
      <c r="BS127" s="848"/>
      <c r="BT127" s="849" t="s">
        <v>407</v>
      </c>
      <c r="BU127" s="847"/>
      <c r="BV127" s="847"/>
      <c r="BW127" s="847"/>
      <c r="BX127" s="847"/>
      <c r="BY127" s="847"/>
      <c r="BZ127" s="850"/>
      <c r="CA127" s="56"/>
      <c r="CB127" s="56"/>
      <c r="CC127" s="56"/>
      <c r="CD127" s="74"/>
      <c r="CE127" s="74"/>
      <c r="CF127" s="74"/>
      <c r="CG127" s="56"/>
      <c r="CH127" s="56"/>
      <c r="CI127" s="56"/>
      <c r="CJ127" s="75"/>
      <c r="CK127" s="829"/>
      <c r="CL127" s="830"/>
      <c r="CM127" s="830"/>
      <c r="CN127" s="830"/>
      <c r="CO127" s="831"/>
      <c r="CP127" s="835" t="s">
        <v>412</v>
      </c>
      <c r="CQ127" s="771"/>
      <c r="CR127" s="771"/>
      <c r="CS127" s="771"/>
      <c r="CT127" s="771"/>
      <c r="CU127" s="771"/>
      <c r="CV127" s="771"/>
      <c r="CW127" s="771"/>
      <c r="CX127" s="771"/>
      <c r="CY127" s="771"/>
      <c r="CZ127" s="771"/>
      <c r="DA127" s="771"/>
      <c r="DB127" s="771"/>
      <c r="DC127" s="771"/>
      <c r="DD127" s="771"/>
      <c r="DE127" s="771"/>
      <c r="DF127" s="772"/>
      <c r="DG127" s="839" t="s">
        <v>197</v>
      </c>
      <c r="DH127" s="840"/>
      <c r="DI127" s="840"/>
      <c r="DJ127" s="840"/>
      <c r="DK127" s="840"/>
      <c r="DL127" s="840" t="s">
        <v>197</v>
      </c>
      <c r="DM127" s="840"/>
      <c r="DN127" s="840"/>
      <c r="DO127" s="840"/>
      <c r="DP127" s="840"/>
      <c r="DQ127" s="840" t="s">
        <v>197</v>
      </c>
      <c r="DR127" s="840"/>
      <c r="DS127" s="840"/>
      <c r="DT127" s="840"/>
      <c r="DU127" s="840"/>
      <c r="DV127" s="841" t="s">
        <v>197</v>
      </c>
      <c r="DW127" s="841"/>
      <c r="DX127" s="841"/>
      <c r="DY127" s="841"/>
      <c r="DZ127" s="842"/>
    </row>
    <row r="128" spans="1:130" s="48" customFormat="1" ht="26.25" customHeight="1" x14ac:dyDescent="0.2">
      <c r="A128" s="799" t="s">
        <v>497</v>
      </c>
      <c r="B128" s="800"/>
      <c r="C128" s="800"/>
      <c r="D128" s="800"/>
      <c r="E128" s="800"/>
      <c r="F128" s="800"/>
      <c r="G128" s="800"/>
      <c r="H128" s="800"/>
      <c r="I128" s="800"/>
      <c r="J128" s="800"/>
      <c r="K128" s="800"/>
      <c r="L128" s="800"/>
      <c r="M128" s="800"/>
      <c r="N128" s="800"/>
      <c r="O128" s="800"/>
      <c r="P128" s="800"/>
      <c r="Q128" s="800"/>
      <c r="R128" s="800"/>
      <c r="S128" s="800"/>
      <c r="T128" s="800"/>
      <c r="U128" s="800"/>
      <c r="V128" s="800"/>
      <c r="W128" s="801" t="s">
        <v>8</v>
      </c>
      <c r="X128" s="801"/>
      <c r="Y128" s="801"/>
      <c r="Z128" s="802"/>
      <c r="AA128" s="803">
        <v>12825</v>
      </c>
      <c r="AB128" s="804"/>
      <c r="AC128" s="804"/>
      <c r="AD128" s="804"/>
      <c r="AE128" s="805"/>
      <c r="AF128" s="806">
        <v>12008</v>
      </c>
      <c r="AG128" s="804"/>
      <c r="AH128" s="804"/>
      <c r="AI128" s="804"/>
      <c r="AJ128" s="805"/>
      <c r="AK128" s="806">
        <v>10114</v>
      </c>
      <c r="AL128" s="804"/>
      <c r="AM128" s="804"/>
      <c r="AN128" s="804"/>
      <c r="AO128" s="805"/>
      <c r="AP128" s="807"/>
      <c r="AQ128" s="808"/>
      <c r="AR128" s="808"/>
      <c r="AS128" s="808"/>
      <c r="AT128" s="809"/>
      <c r="AU128" s="56"/>
      <c r="AV128" s="56"/>
      <c r="AW128" s="56"/>
      <c r="AX128" s="810" t="s">
        <v>304</v>
      </c>
      <c r="AY128" s="811"/>
      <c r="AZ128" s="811"/>
      <c r="BA128" s="811"/>
      <c r="BB128" s="811"/>
      <c r="BC128" s="811"/>
      <c r="BD128" s="811"/>
      <c r="BE128" s="812"/>
      <c r="BF128" s="813" t="s">
        <v>197</v>
      </c>
      <c r="BG128" s="814"/>
      <c r="BH128" s="814"/>
      <c r="BI128" s="814"/>
      <c r="BJ128" s="814"/>
      <c r="BK128" s="814"/>
      <c r="BL128" s="815"/>
      <c r="BM128" s="813">
        <v>14.74</v>
      </c>
      <c r="BN128" s="814"/>
      <c r="BO128" s="814"/>
      <c r="BP128" s="814"/>
      <c r="BQ128" s="814"/>
      <c r="BR128" s="814"/>
      <c r="BS128" s="815"/>
      <c r="BT128" s="813">
        <v>20</v>
      </c>
      <c r="BU128" s="814"/>
      <c r="BV128" s="814"/>
      <c r="BW128" s="814"/>
      <c r="BX128" s="814"/>
      <c r="BY128" s="814"/>
      <c r="BZ128" s="816"/>
      <c r="CA128" s="74"/>
      <c r="CB128" s="74"/>
      <c r="CC128" s="74"/>
      <c r="CD128" s="74"/>
      <c r="CE128" s="74"/>
      <c r="CF128" s="74"/>
      <c r="CG128" s="56"/>
      <c r="CH128" s="56"/>
      <c r="CI128" s="56"/>
      <c r="CJ128" s="75"/>
      <c r="CK128" s="832"/>
      <c r="CL128" s="833"/>
      <c r="CM128" s="833"/>
      <c r="CN128" s="833"/>
      <c r="CO128" s="834"/>
      <c r="CP128" s="817" t="s">
        <v>398</v>
      </c>
      <c r="CQ128" s="791"/>
      <c r="CR128" s="791"/>
      <c r="CS128" s="791"/>
      <c r="CT128" s="791"/>
      <c r="CU128" s="791"/>
      <c r="CV128" s="791"/>
      <c r="CW128" s="791"/>
      <c r="CX128" s="791"/>
      <c r="CY128" s="791"/>
      <c r="CZ128" s="791"/>
      <c r="DA128" s="791"/>
      <c r="DB128" s="791"/>
      <c r="DC128" s="791"/>
      <c r="DD128" s="791"/>
      <c r="DE128" s="791"/>
      <c r="DF128" s="792"/>
      <c r="DG128" s="818" t="s">
        <v>197</v>
      </c>
      <c r="DH128" s="819"/>
      <c r="DI128" s="819"/>
      <c r="DJ128" s="819"/>
      <c r="DK128" s="819"/>
      <c r="DL128" s="819" t="s">
        <v>197</v>
      </c>
      <c r="DM128" s="819"/>
      <c r="DN128" s="819"/>
      <c r="DO128" s="819"/>
      <c r="DP128" s="819"/>
      <c r="DQ128" s="819" t="s">
        <v>197</v>
      </c>
      <c r="DR128" s="819"/>
      <c r="DS128" s="819"/>
      <c r="DT128" s="819"/>
      <c r="DU128" s="819"/>
      <c r="DV128" s="820" t="s">
        <v>197</v>
      </c>
      <c r="DW128" s="820"/>
      <c r="DX128" s="820"/>
      <c r="DY128" s="820"/>
      <c r="DZ128" s="821"/>
    </row>
    <row r="129" spans="1:131" s="48" customFormat="1" ht="26.25" customHeight="1" x14ac:dyDescent="0.2">
      <c r="A129" s="754" t="s">
        <v>169</v>
      </c>
      <c r="B129" s="755"/>
      <c r="C129" s="755"/>
      <c r="D129" s="755"/>
      <c r="E129" s="755"/>
      <c r="F129" s="755"/>
      <c r="G129" s="755"/>
      <c r="H129" s="755"/>
      <c r="I129" s="755"/>
      <c r="J129" s="755"/>
      <c r="K129" s="755"/>
      <c r="L129" s="755"/>
      <c r="M129" s="755"/>
      <c r="N129" s="755"/>
      <c r="O129" s="755"/>
      <c r="P129" s="755"/>
      <c r="Q129" s="755"/>
      <c r="R129" s="755"/>
      <c r="S129" s="755"/>
      <c r="T129" s="755"/>
      <c r="U129" s="755"/>
      <c r="V129" s="755"/>
      <c r="W129" s="756" t="s">
        <v>237</v>
      </c>
      <c r="X129" s="757"/>
      <c r="Y129" s="757"/>
      <c r="Z129" s="758"/>
      <c r="AA129" s="759">
        <v>5277637</v>
      </c>
      <c r="AB129" s="760"/>
      <c r="AC129" s="760"/>
      <c r="AD129" s="760"/>
      <c r="AE129" s="761"/>
      <c r="AF129" s="762">
        <v>5330738</v>
      </c>
      <c r="AG129" s="760"/>
      <c r="AH129" s="760"/>
      <c r="AI129" s="760"/>
      <c r="AJ129" s="761"/>
      <c r="AK129" s="762">
        <v>5431547</v>
      </c>
      <c r="AL129" s="760"/>
      <c r="AM129" s="760"/>
      <c r="AN129" s="760"/>
      <c r="AO129" s="761"/>
      <c r="AP129" s="763"/>
      <c r="AQ129" s="764"/>
      <c r="AR129" s="764"/>
      <c r="AS129" s="764"/>
      <c r="AT129" s="765"/>
      <c r="AU129" s="67"/>
      <c r="AV129" s="67"/>
      <c r="AW129" s="67"/>
      <c r="AX129" s="773" t="s">
        <v>118</v>
      </c>
      <c r="AY129" s="771"/>
      <c r="AZ129" s="771"/>
      <c r="BA129" s="771"/>
      <c r="BB129" s="771"/>
      <c r="BC129" s="771"/>
      <c r="BD129" s="771"/>
      <c r="BE129" s="772"/>
      <c r="BF129" s="822" t="s">
        <v>197</v>
      </c>
      <c r="BG129" s="823"/>
      <c r="BH129" s="823"/>
      <c r="BI129" s="823"/>
      <c r="BJ129" s="823"/>
      <c r="BK129" s="823"/>
      <c r="BL129" s="824"/>
      <c r="BM129" s="822">
        <v>19.739999999999998</v>
      </c>
      <c r="BN129" s="823"/>
      <c r="BO129" s="823"/>
      <c r="BP129" s="823"/>
      <c r="BQ129" s="823"/>
      <c r="BR129" s="823"/>
      <c r="BS129" s="824"/>
      <c r="BT129" s="822">
        <v>30</v>
      </c>
      <c r="BU129" s="823"/>
      <c r="BV129" s="823"/>
      <c r="BW129" s="823"/>
      <c r="BX129" s="823"/>
      <c r="BY129" s="823"/>
      <c r="BZ129" s="82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4" t="s">
        <v>149</v>
      </c>
      <c r="B130" s="755"/>
      <c r="C130" s="755"/>
      <c r="D130" s="755"/>
      <c r="E130" s="755"/>
      <c r="F130" s="755"/>
      <c r="G130" s="755"/>
      <c r="H130" s="755"/>
      <c r="I130" s="755"/>
      <c r="J130" s="755"/>
      <c r="K130" s="755"/>
      <c r="L130" s="755"/>
      <c r="M130" s="755"/>
      <c r="N130" s="755"/>
      <c r="O130" s="755"/>
      <c r="P130" s="755"/>
      <c r="Q130" s="755"/>
      <c r="R130" s="755"/>
      <c r="S130" s="755"/>
      <c r="T130" s="755"/>
      <c r="U130" s="755"/>
      <c r="V130" s="755"/>
      <c r="W130" s="756" t="s">
        <v>465</v>
      </c>
      <c r="X130" s="757"/>
      <c r="Y130" s="757"/>
      <c r="Z130" s="758"/>
      <c r="AA130" s="759">
        <v>954498</v>
      </c>
      <c r="AB130" s="760"/>
      <c r="AC130" s="760"/>
      <c r="AD130" s="760"/>
      <c r="AE130" s="761"/>
      <c r="AF130" s="762">
        <v>955760</v>
      </c>
      <c r="AG130" s="760"/>
      <c r="AH130" s="760"/>
      <c r="AI130" s="760"/>
      <c r="AJ130" s="761"/>
      <c r="AK130" s="762">
        <v>913385</v>
      </c>
      <c r="AL130" s="760"/>
      <c r="AM130" s="760"/>
      <c r="AN130" s="760"/>
      <c r="AO130" s="761"/>
      <c r="AP130" s="763"/>
      <c r="AQ130" s="764"/>
      <c r="AR130" s="764"/>
      <c r="AS130" s="764"/>
      <c r="AT130" s="765"/>
      <c r="AU130" s="67"/>
      <c r="AV130" s="67"/>
      <c r="AW130" s="67"/>
      <c r="AX130" s="773" t="s">
        <v>434</v>
      </c>
      <c r="AY130" s="771"/>
      <c r="AZ130" s="771"/>
      <c r="BA130" s="771"/>
      <c r="BB130" s="771"/>
      <c r="BC130" s="771"/>
      <c r="BD130" s="771"/>
      <c r="BE130" s="772"/>
      <c r="BF130" s="774">
        <v>7.6</v>
      </c>
      <c r="BG130" s="775"/>
      <c r="BH130" s="775"/>
      <c r="BI130" s="775"/>
      <c r="BJ130" s="775"/>
      <c r="BK130" s="775"/>
      <c r="BL130" s="776"/>
      <c r="BM130" s="774">
        <v>25</v>
      </c>
      <c r="BN130" s="775"/>
      <c r="BO130" s="775"/>
      <c r="BP130" s="775"/>
      <c r="BQ130" s="775"/>
      <c r="BR130" s="775"/>
      <c r="BS130" s="776"/>
      <c r="BT130" s="774">
        <v>35</v>
      </c>
      <c r="BU130" s="775"/>
      <c r="BV130" s="775"/>
      <c r="BW130" s="775"/>
      <c r="BX130" s="775"/>
      <c r="BY130" s="775"/>
      <c r="BZ130" s="77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8"/>
      <c r="B131" s="779"/>
      <c r="C131" s="779"/>
      <c r="D131" s="779"/>
      <c r="E131" s="779"/>
      <c r="F131" s="779"/>
      <c r="G131" s="779"/>
      <c r="H131" s="779"/>
      <c r="I131" s="779"/>
      <c r="J131" s="779"/>
      <c r="K131" s="779"/>
      <c r="L131" s="779"/>
      <c r="M131" s="779"/>
      <c r="N131" s="779"/>
      <c r="O131" s="779"/>
      <c r="P131" s="779"/>
      <c r="Q131" s="779"/>
      <c r="R131" s="779"/>
      <c r="S131" s="779"/>
      <c r="T131" s="779"/>
      <c r="U131" s="779"/>
      <c r="V131" s="779"/>
      <c r="W131" s="780" t="s">
        <v>172</v>
      </c>
      <c r="X131" s="781"/>
      <c r="Y131" s="781"/>
      <c r="Z131" s="782"/>
      <c r="AA131" s="783">
        <v>4323139</v>
      </c>
      <c r="AB131" s="784"/>
      <c r="AC131" s="784"/>
      <c r="AD131" s="784"/>
      <c r="AE131" s="785"/>
      <c r="AF131" s="786">
        <v>4374978</v>
      </c>
      <c r="AG131" s="784"/>
      <c r="AH131" s="784"/>
      <c r="AI131" s="784"/>
      <c r="AJ131" s="785"/>
      <c r="AK131" s="786">
        <v>4518162</v>
      </c>
      <c r="AL131" s="784"/>
      <c r="AM131" s="784"/>
      <c r="AN131" s="784"/>
      <c r="AO131" s="785"/>
      <c r="AP131" s="787"/>
      <c r="AQ131" s="788"/>
      <c r="AR131" s="788"/>
      <c r="AS131" s="788"/>
      <c r="AT131" s="789"/>
      <c r="AU131" s="67"/>
      <c r="AV131" s="67"/>
      <c r="AW131" s="67"/>
      <c r="AX131" s="790" t="s">
        <v>58</v>
      </c>
      <c r="AY131" s="791"/>
      <c r="AZ131" s="791"/>
      <c r="BA131" s="791"/>
      <c r="BB131" s="791"/>
      <c r="BC131" s="791"/>
      <c r="BD131" s="791"/>
      <c r="BE131" s="792"/>
      <c r="BF131" s="793" t="s">
        <v>197</v>
      </c>
      <c r="BG131" s="794"/>
      <c r="BH131" s="794"/>
      <c r="BI131" s="794"/>
      <c r="BJ131" s="794"/>
      <c r="BK131" s="794"/>
      <c r="BL131" s="795"/>
      <c r="BM131" s="793">
        <v>350</v>
      </c>
      <c r="BN131" s="794"/>
      <c r="BO131" s="794"/>
      <c r="BP131" s="794"/>
      <c r="BQ131" s="794"/>
      <c r="BR131" s="794"/>
      <c r="BS131" s="795"/>
      <c r="BT131" s="796"/>
      <c r="BU131" s="797"/>
      <c r="BV131" s="797"/>
      <c r="BW131" s="797"/>
      <c r="BX131" s="797"/>
      <c r="BY131" s="797"/>
      <c r="BZ131" s="79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4" t="s">
        <v>27</v>
      </c>
      <c r="B132" s="745"/>
      <c r="C132" s="745"/>
      <c r="D132" s="745"/>
      <c r="E132" s="745"/>
      <c r="F132" s="745"/>
      <c r="G132" s="745"/>
      <c r="H132" s="745"/>
      <c r="I132" s="745"/>
      <c r="J132" s="745"/>
      <c r="K132" s="745"/>
      <c r="L132" s="745"/>
      <c r="M132" s="745"/>
      <c r="N132" s="745"/>
      <c r="O132" s="745"/>
      <c r="P132" s="745"/>
      <c r="Q132" s="745"/>
      <c r="R132" s="745"/>
      <c r="S132" s="745"/>
      <c r="T132" s="745"/>
      <c r="U132" s="745"/>
      <c r="V132" s="719" t="s">
        <v>466</v>
      </c>
      <c r="W132" s="719"/>
      <c r="X132" s="719"/>
      <c r="Y132" s="719"/>
      <c r="Z132" s="720"/>
      <c r="AA132" s="721">
        <v>8.5132816689999995</v>
      </c>
      <c r="AB132" s="722"/>
      <c r="AC132" s="722"/>
      <c r="AD132" s="722"/>
      <c r="AE132" s="723"/>
      <c r="AF132" s="724">
        <v>9.3904929349999993</v>
      </c>
      <c r="AG132" s="722"/>
      <c r="AH132" s="722"/>
      <c r="AI132" s="722"/>
      <c r="AJ132" s="723"/>
      <c r="AK132" s="724">
        <v>4.9023917250000002</v>
      </c>
      <c r="AL132" s="722"/>
      <c r="AM132" s="722"/>
      <c r="AN132" s="722"/>
      <c r="AO132" s="723"/>
      <c r="AP132" s="725"/>
      <c r="AQ132" s="726"/>
      <c r="AR132" s="726"/>
      <c r="AS132" s="726"/>
      <c r="AT132" s="72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6"/>
      <c r="B133" s="747"/>
      <c r="C133" s="747"/>
      <c r="D133" s="747"/>
      <c r="E133" s="747"/>
      <c r="F133" s="747"/>
      <c r="G133" s="747"/>
      <c r="H133" s="747"/>
      <c r="I133" s="747"/>
      <c r="J133" s="747"/>
      <c r="K133" s="747"/>
      <c r="L133" s="747"/>
      <c r="M133" s="747"/>
      <c r="N133" s="747"/>
      <c r="O133" s="747"/>
      <c r="P133" s="747"/>
      <c r="Q133" s="747"/>
      <c r="R133" s="747"/>
      <c r="S133" s="747"/>
      <c r="T133" s="747"/>
      <c r="U133" s="747"/>
      <c r="V133" s="728" t="s">
        <v>85</v>
      </c>
      <c r="W133" s="728"/>
      <c r="X133" s="728"/>
      <c r="Y133" s="728"/>
      <c r="Z133" s="729"/>
      <c r="AA133" s="730">
        <v>7.3</v>
      </c>
      <c r="AB133" s="731"/>
      <c r="AC133" s="731"/>
      <c r="AD133" s="731"/>
      <c r="AE133" s="732"/>
      <c r="AF133" s="730">
        <v>8.5</v>
      </c>
      <c r="AG133" s="731"/>
      <c r="AH133" s="731"/>
      <c r="AI133" s="731"/>
      <c r="AJ133" s="732"/>
      <c r="AK133" s="730">
        <v>7.6</v>
      </c>
      <c r="AL133" s="731"/>
      <c r="AM133" s="731"/>
      <c r="AN133" s="731"/>
      <c r="AO133" s="732"/>
      <c r="AP133" s="733"/>
      <c r="AQ133" s="734"/>
      <c r="AR133" s="734"/>
      <c r="AS133" s="734"/>
      <c r="AT133" s="7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RhcVv+cdeK/oyUqAsFXEsOxfm05N/qTnqP82AuyHBAIxpJsrpMEcLvifNV/xfUtcwGCFITJwX626d0aNu90bnQ==" saltValue="lwUIndtPkzOLOtNC6MolS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rintOptions horizontalCentered="1"/>
  <pageMargins left="0" right="0" top="0.39370078740157483" bottom="0.39370078740157483" header="0.19685039370078741" footer="0.19685039370078741"/>
  <pageSetup paperSize="8" scale="40" orientation="portrait" verticalDpi="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102</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8nFJLVsColS1I/PpxIuWOgpqkqs1CVt87scpQB5R8NmztBm6GqpgDRDiBEpa0FByvqXEEyjWo2oU36S+ArHzA==" saltValue="4w1+z4zCIZwsHWXWYgR2nQ==" spinCount="100000" sheet="1" objects="1" scenarios="1"/>
  <phoneticPr fontId="5"/>
  <printOptions horizontalCentered="1"/>
  <pageMargins left="0" right="0" top="0.39370078740157483" bottom="0.39370078740157483" header="0.19685039370078741" footer="0.19685039370078741"/>
  <pageSetup paperSize="8" scale="62" orientation="landscape"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VzflLqSkKpHEd7g78RA1GYsSw7ZVz8lFRZIBl/V/Iobkv2O8pMxUwh1tC7wGWv1MjaCGjq3Z8IpqhzDtkIIDOg==" saltValue="EtruK7fyOZXChdVDGlcbEg==" spinCount="100000" sheet="1" objects="1" scenarios="1"/>
  <phoneticPr fontId="5"/>
  <printOptions horizontalCentered="1"/>
  <pageMargins left="0" right="0" top="0.39370078740157483" bottom="0.39370078740157483" header="0.19685039370078741" footer="0.19685039370078741"/>
  <pageSetup paperSize="8" scale="69" orientation="landscape" verticalDpi="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sqref="A1:A1048576"/>
    </sheetView>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328</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1" t="s">
        <v>89</v>
      </c>
      <c r="AP7" s="126"/>
      <c r="AQ7" s="137" t="s">
        <v>499</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2"/>
      <c r="AP8" s="127" t="s">
        <v>500</v>
      </c>
      <c r="AQ8" s="138" t="s">
        <v>501</v>
      </c>
      <c r="AR8" s="152" t="s">
        <v>502</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2" t="s">
        <v>503</v>
      </c>
      <c r="AL9" s="1043"/>
      <c r="AM9" s="1043"/>
      <c r="AN9" s="1044"/>
      <c r="AO9" s="116">
        <v>1212513</v>
      </c>
      <c r="AP9" s="116">
        <v>102564</v>
      </c>
      <c r="AQ9" s="139">
        <v>118131</v>
      </c>
      <c r="AR9" s="153">
        <v>-13.2</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2" t="s">
        <v>204</v>
      </c>
      <c r="AL10" s="1043"/>
      <c r="AM10" s="1043"/>
      <c r="AN10" s="1044"/>
      <c r="AO10" s="117">
        <v>199028</v>
      </c>
      <c r="AP10" s="117">
        <v>16835</v>
      </c>
      <c r="AQ10" s="140">
        <v>19338</v>
      </c>
      <c r="AR10" s="154">
        <v>-12.9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2" t="s">
        <v>396</v>
      </c>
      <c r="AL11" s="1043"/>
      <c r="AM11" s="1043"/>
      <c r="AN11" s="1044"/>
      <c r="AO11" s="117" t="s">
        <v>197</v>
      </c>
      <c r="AP11" s="117" t="s">
        <v>197</v>
      </c>
      <c r="AQ11" s="140">
        <v>1486</v>
      </c>
      <c r="AR11" s="154" t="s">
        <v>197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2" t="s">
        <v>234</v>
      </c>
      <c r="AL12" s="1043"/>
      <c r="AM12" s="1043"/>
      <c r="AN12" s="1044"/>
      <c r="AO12" s="117" t="s">
        <v>197</v>
      </c>
      <c r="AP12" s="117" t="s">
        <v>197</v>
      </c>
      <c r="AQ12" s="140" t="s">
        <v>197</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2" t="s">
        <v>504</v>
      </c>
      <c r="AL13" s="1043"/>
      <c r="AM13" s="1043"/>
      <c r="AN13" s="1044"/>
      <c r="AO13" s="117" t="s">
        <v>197</v>
      </c>
      <c r="AP13" s="117" t="s">
        <v>197</v>
      </c>
      <c r="AQ13" s="140">
        <v>4880</v>
      </c>
      <c r="AR13" s="154" t="s">
        <v>197</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2" t="s">
        <v>505</v>
      </c>
      <c r="AL14" s="1043"/>
      <c r="AM14" s="1043"/>
      <c r="AN14" s="1044"/>
      <c r="AO14" s="117">
        <v>23204</v>
      </c>
      <c r="AP14" s="117">
        <v>1963</v>
      </c>
      <c r="AQ14" s="140">
        <v>1912</v>
      </c>
      <c r="AR14" s="154">
        <v>2.7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5" t="s">
        <v>307</v>
      </c>
      <c r="AL15" s="1046"/>
      <c r="AM15" s="1046"/>
      <c r="AN15" s="1047"/>
      <c r="AO15" s="117">
        <v>-95305</v>
      </c>
      <c r="AP15" s="117">
        <v>-8062</v>
      </c>
      <c r="AQ15" s="140">
        <v>-7094</v>
      </c>
      <c r="AR15" s="154">
        <v>13.6</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5" t="s">
        <v>269</v>
      </c>
      <c r="AL16" s="1046"/>
      <c r="AM16" s="1046"/>
      <c r="AN16" s="1047"/>
      <c r="AO16" s="117">
        <v>1339440</v>
      </c>
      <c r="AP16" s="117">
        <v>113301</v>
      </c>
      <c r="AQ16" s="140">
        <v>138653</v>
      </c>
      <c r="AR16" s="154">
        <v>-18.3</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179</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506</v>
      </c>
      <c r="AP20" s="128" t="s">
        <v>333</v>
      </c>
      <c r="AQ20" s="141" t="s">
        <v>38</v>
      </c>
      <c r="AR20" s="155"/>
    </row>
    <row r="21" spans="1:46" s="81" customFormat="1" ht="13.2" x14ac:dyDescent="0.2">
      <c r="A21" s="83"/>
      <c r="AK21" s="1048" t="s">
        <v>507</v>
      </c>
      <c r="AL21" s="1049"/>
      <c r="AM21" s="1049"/>
      <c r="AN21" s="1050"/>
      <c r="AO21" s="119">
        <v>10.74</v>
      </c>
      <c r="AP21" s="129">
        <v>11.03</v>
      </c>
      <c r="AQ21" s="142">
        <v>-0.28999999999999998</v>
      </c>
      <c r="AS21" s="161"/>
      <c r="AT21" s="83"/>
    </row>
    <row r="22" spans="1:46" s="81" customFormat="1" ht="13.2" x14ac:dyDescent="0.2">
      <c r="A22" s="83"/>
      <c r="AK22" s="1048" t="s">
        <v>508</v>
      </c>
      <c r="AL22" s="1049"/>
      <c r="AM22" s="1049"/>
      <c r="AN22" s="1050"/>
      <c r="AO22" s="120">
        <v>92.6</v>
      </c>
      <c r="AP22" s="130">
        <v>96.9</v>
      </c>
      <c r="AQ22" s="143">
        <v>-4.3</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41" t="s">
        <v>509</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2" x14ac:dyDescent="0.2">
      <c r="A27" s="85"/>
      <c r="AO27" s="90"/>
      <c r="AP27" s="90"/>
      <c r="AQ27" s="90"/>
      <c r="AR27" s="90"/>
      <c r="AS27" s="90"/>
      <c r="AT27" s="90"/>
    </row>
    <row r="28" spans="1:46" ht="16.2" x14ac:dyDescent="0.2">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1" t="s">
        <v>89</v>
      </c>
      <c r="AP30" s="126"/>
      <c r="AQ30" s="137" t="s">
        <v>499</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2"/>
      <c r="AP31" s="127" t="s">
        <v>500</v>
      </c>
      <c r="AQ31" s="138" t="s">
        <v>501</v>
      </c>
      <c r="AR31" s="152" t="s">
        <v>502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5" t="s">
        <v>510</v>
      </c>
      <c r="AL32" s="1036"/>
      <c r="AM32" s="1036"/>
      <c r="AN32" s="1037"/>
      <c r="AO32" s="117">
        <v>747983</v>
      </c>
      <c r="AP32" s="117">
        <v>63270</v>
      </c>
      <c r="AQ32" s="144">
        <v>59716</v>
      </c>
      <c r="AR32" s="154">
        <v>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5" t="s">
        <v>511</v>
      </c>
      <c r="AL33" s="1036"/>
      <c r="AM33" s="1036"/>
      <c r="AN33" s="1037"/>
      <c r="AO33" s="117" t="s">
        <v>197</v>
      </c>
      <c r="AP33" s="117" t="s">
        <v>197</v>
      </c>
      <c r="AQ33" s="144" t="s">
        <v>197</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5" t="s">
        <v>512</v>
      </c>
      <c r="AL34" s="1036"/>
      <c r="AM34" s="1036"/>
      <c r="AN34" s="1037"/>
      <c r="AO34" s="117" t="s">
        <v>197</v>
      </c>
      <c r="AP34" s="117" t="s">
        <v>197</v>
      </c>
      <c r="AQ34" s="144" t="s">
        <v>197</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5" t="s">
        <v>513</v>
      </c>
      <c r="AL35" s="1036"/>
      <c r="AM35" s="1036"/>
      <c r="AN35" s="1037"/>
      <c r="AO35" s="117">
        <v>362832</v>
      </c>
      <c r="AP35" s="117">
        <v>30691</v>
      </c>
      <c r="AQ35" s="144">
        <v>21226</v>
      </c>
      <c r="AR35" s="154">
        <v>44.6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5" t="s">
        <v>32</v>
      </c>
      <c r="AL36" s="1036"/>
      <c r="AM36" s="1036"/>
      <c r="AN36" s="1037"/>
      <c r="AO36" s="117">
        <v>34182</v>
      </c>
      <c r="AP36" s="117">
        <v>2891</v>
      </c>
      <c r="AQ36" s="144">
        <v>5622</v>
      </c>
      <c r="AR36" s="154">
        <v>-48.6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5" t="s">
        <v>342</v>
      </c>
      <c r="AL37" s="1036"/>
      <c r="AM37" s="1036"/>
      <c r="AN37" s="1037"/>
      <c r="AO37" s="117" t="s">
        <v>197</v>
      </c>
      <c r="AP37" s="117" t="s">
        <v>197</v>
      </c>
      <c r="AQ37" s="144">
        <v>447</v>
      </c>
      <c r="AR37" s="154" t="s">
        <v>197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8" t="s">
        <v>514</v>
      </c>
      <c r="AL38" s="1039"/>
      <c r="AM38" s="1039"/>
      <c r="AN38" s="1040"/>
      <c r="AO38" s="121" t="s">
        <v>197</v>
      </c>
      <c r="AP38" s="121" t="s">
        <v>197</v>
      </c>
      <c r="AQ38" s="145">
        <v>23</v>
      </c>
      <c r="AR38" s="143" t="s">
        <v>197</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8" t="s">
        <v>87</v>
      </c>
      <c r="AL39" s="1039"/>
      <c r="AM39" s="1039"/>
      <c r="AN39" s="1040"/>
      <c r="AO39" s="117">
        <v>-10114</v>
      </c>
      <c r="AP39" s="117">
        <v>-856</v>
      </c>
      <c r="AQ39" s="144">
        <v>-1646</v>
      </c>
      <c r="AR39" s="154">
        <v>-48</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5" t="s">
        <v>515</v>
      </c>
      <c r="AL40" s="1036"/>
      <c r="AM40" s="1036"/>
      <c r="AN40" s="1037"/>
      <c r="AO40" s="117">
        <v>-913385</v>
      </c>
      <c r="AP40" s="117">
        <v>-77261</v>
      </c>
      <c r="AQ40" s="144">
        <v>-57881</v>
      </c>
      <c r="AR40" s="154">
        <v>33.5</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5" t="s">
        <v>386</v>
      </c>
      <c r="AL41" s="1026"/>
      <c r="AM41" s="1026"/>
      <c r="AN41" s="1027"/>
      <c r="AO41" s="117">
        <v>221498</v>
      </c>
      <c r="AP41" s="117">
        <v>18736</v>
      </c>
      <c r="AQ41" s="144">
        <v>27507</v>
      </c>
      <c r="AR41" s="154">
        <v>-31.9</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516</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141</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3" t="s">
        <v>89</v>
      </c>
      <c r="AN49" s="1028" t="s">
        <v>442</v>
      </c>
      <c r="AO49" s="1029"/>
      <c r="AP49" s="1029"/>
      <c r="AQ49" s="1029"/>
      <c r="AR49" s="103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4"/>
      <c r="AN50" s="113" t="s">
        <v>493</v>
      </c>
      <c r="AO50" s="123" t="s">
        <v>494</v>
      </c>
      <c r="AP50" s="134" t="s">
        <v>517</v>
      </c>
      <c r="AQ50" s="147" t="s">
        <v>380</v>
      </c>
      <c r="AR50" s="157" t="s">
        <v>518</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454</v>
      </c>
      <c r="AL51" s="102"/>
      <c r="AM51" s="107">
        <v>924994</v>
      </c>
      <c r="AN51" s="114">
        <v>72322</v>
      </c>
      <c r="AO51" s="124">
        <v>13.1</v>
      </c>
      <c r="AP51" s="135">
        <v>94796</v>
      </c>
      <c r="AQ51" s="148">
        <v>1.4</v>
      </c>
      <c r="AR51" s="158">
        <v>11.7</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271</v>
      </c>
      <c r="AM52" s="108">
        <v>551123</v>
      </c>
      <c r="AN52" s="115">
        <v>43090</v>
      </c>
      <c r="AO52" s="125">
        <v>38.6</v>
      </c>
      <c r="AP52" s="136">
        <v>55781</v>
      </c>
      <c r="AQ52" s="149">
        <v>4.5999999999999996</v>
      </c>
      <c r="AR52" s="159">
        <v>34</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316</v>
      </c>
      <c r="AL53" s="102"/>
      <c r="AM53" s="107">
        <v>1285875</v>
      </c>
      <c r="AN53" s="114">
        <v>102534</v>
      </c>
      <c r="AO53" s="124">
        <v>41.8</v>
      </c>
      <c r="AP53" s="135">
        <v>85942</v>
      </c>
      <c r="AQ53" s="148">
        <v>-9.3000000000000007</v>
      </c>
      <c r="AR53" s="158">
        <v>51.1</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271</v>
      </c>
      <c r="AM54" s="108">
        <v>812213</v>
      </c>
      <c r="AN54" s="115">
        <v>64765</v>
      </c>
      <c r="AO54" s="125">
        <v>50.3</v>
      </c>
      <c r="AP54" s="136">
        <v>48630</v>
      </c>
      <c r="AQ54" s="149">
        <v>-12.8</v>
      </c>
      <c r="AR54" s="159">
        <v>63.1</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935926</v>
      </c>
      <c r="AN55" s="114">
        <v>76358</v>
      </c>
      <c r="AO55" s="124">
        <v>-25.5</v>
      </c>
      <c r="AP55" s="135">
        <v>95007</v>
      </c>
      <c r="AQ55" s="148">
        <v>10.5</v>
      </c>
      <c r="AR55" s="158">
        <v>-36</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271</v>
      </c>
      <c r="AM56" s="108">
        <v>397597</v>
      </c>
      <c r="AN56" s="115">
        <v>32438</v>
      </c>
      <c r="AO56" s="125">
        <v>-49.9</v>
      </c>
      <c r="AP56" s="136">
        <v>48509</v>
      </c>
      <c r="AQ56" s="149">
        <v>-0.2</v>
      </c>
      <c r="AR56" s="159">
        <v>-49.7</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519</v>
      </c>
      <c r="AL57" s="102"/>
      <c r="AM57" s="107">
        <v>1829307</v>
      </c>
      <c r="AN57" s="114">
        <v>152227</v>
      </c>
      <c r="AO57" s="124">
        <v>99.4</v>
      </c>
      <c r="AP57" s="135">
        <v>98176</v>
      </c>
      <c r="AQ57" s="148">
        <v>3.3</v>
      </c>
      <c r="AR57" s="158">
        <v>96.1</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271</v>
      </c>
      <c r="AM58" s="108">
        <v>586167</v>
      </c>
      <c r="AN58" s="115">
        <v>48778</v>
      </c>
      <c r="AO58" s="125">
        <v>50.4</v>
      </c>
      <c r="AP58" s="136">
        <v>58489</v>
      </c>
      <c r="AQ58" s="149">
        <v>20.6</v>
      </c>
      <c r="AR58" s="159">
        <v>29.8</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2010009</v>
      </c>
      <c r="AN59" s="114">
        <v>170023</v>
      </c>
      <c r="AO59" s="124">
        <v>11.7</v>
      </c>
      <c r="AP59" s="135">
        <v>119283</v>
      </c>
      <c r="AQ59" s="148">
        <v>21.5</v>
      </c>
      <c r="AR59" s="158">
        <v>-9.8000000000000007</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271</v>
      </c>
      <c r="AM60" s="108">
        <v>1370276</v>
      </c>
      <c r="AN60" s="115">
        <v>115909</v>
      </c>
      <c r="AO60" s="125">
        <v>137.6</v>
      </c>
      <c r="AP60" s="136">
        <v>64747</v>
      </c>
      <c r="AQ60" s="149">
        <v>10.7</v>
      </c>
      <c r="AR60" s="159">
        <v>126.9</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521</v>
      </c>
      <c r="AL61" s="105"/>
      <c r="AM61" s="107">
        <v>1397222</v>
      </c>
      <c r="AN61" s="114">
        <v>114693</v>
      </c>
      <c r="AO61" s="124">
        <v>28.1</v>
      </c>
      <c r="AP61" s="135">
        <v>98641</v>
      </c>
      <c r="AQ61" s="150">
        <v>5.5</v>
      </c>
      <c r="AR61" s="158">
        <v>22.6</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271</v>
      </c>
      <c r="AM62" s="108">
        <v>743475</v>
      </c>
      <c r="AN62" s="115">
        <v>60996</v>
      </c>
      <c r="AO62" s="125">
        <v>45.4</v>
      </c>
      <c r="AP62" s="136">
        <v>55231</v>
      </c>
      <c r="AQ62" s="149">
        <v>4.5999999999999996</v>
      </c>
      <c r="AR62" s="159">
        <v>40.799999999999997</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7E+kKiz6V1EdILkXyTgD5O11rjINcxKuBBoqrU2cFbZkxpKy75fv3yfaV/ECoMKiPPD1GgJMWrgWquMN151yQ==" saltValue="iEakPI7cihiQkAL0NgEA/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 right="0" top="0.39370078740157483" bottom="0.39370078740157483" header="0.19685039370078741" footer="0.19685039370078741"/>
  <pageSetup paperSize="8" scale="87" orientation="landscape"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102</v>
      </c>
    </row>
    <row r="121" spans="125:125" ht="13.5" hidden="1" customHeight="1" x14ac:dyDescent="0.2">
      <c r="DU121" s="78"/>
    </row>
  </sheetData>
  <sheetProtection algorithmName="SHA-512" hashValue="1+fBZTvbjdoT6/Cdn2ot1nQCXzbDUuqaO+SNzFz5GPjYr8qna5HeDWXgoRCTrOJwG7YojyiIVnW7A4rMCN7uMA==" saltValue="74Wf37sT4kgbnyLCQsbWSA==" spinCount="100000" sheet="1" objects="1" scenarios="1"/>
  <phoneticPr fontId="5"/>
  <printOptions horizontalCentered="1"/>
  <pageMargins left="0" right="0" top="0.39370078740157483" bottom="0.39370078740157483" header="0.19685039370078741" footer="0.19685039370078741"/>
  <pageSetup paperSize="8" scale="55" orientation="landscape" verticalDpi="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102</v>
      </c>
    </row>
  </sheetData>
  <sheetProtection algorithmName="SHA-512" hashValue="zcJ0D5r7Rx/dzJepMtRDoCwj9Tuc4TUALBnIQ91vL71M/T7wvGQQfVzUiTa7dywVMOle4z6J9dZxjtlJqJkuyQ==" saltValue="/J9dEHSF8nsAQ1Qh9M+oqw==" spinCount="100000" sheet="1" objects="1" scenarios="1"/>
  <phoneticPr fontId="5"/>
  <printOptions horizontalCentered="1"/>
  <pageMargins left="0" right="0" top="0.39370078740157483" bottom="0.39370078740157483" header="0.19685039370078741" footer="0.19685039370078741"/>
  <pageSetup paperSize="8" scale="55" orientation="landscape" verticalDpi="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523</v>
      </c>
      <c r="G46" s="176" t="s">
        <v>525</v>
      </c>
      <c r="H46" s="176" t="s">
        <v>526</v>
      </c>
      <c r="I46" s="176" t="s">
        <v>226</v>
      </c>
      <c r="J46" s="181" t="s">
        <v>527</v>
      </c>
    </row>
    <row r="47" spans="2:10" ht="57.75" customHeight="1" x14ac:dyDescent="0.2">
      <c r="B47" s="167"/>
      <c r="C47" s="1051" t="s">
        <v>3</v>
      </c>
      <c r="D47" s="1051"/>
      <c r="E47" s="1052"/>
      <c r="F47" s="173">
        <v>13.62</v>
      </c>
      <c r="G47" s="177">
        <v>15.21</v>
      </c>
      <c r="H47" s="177">
        <v>17.239999999999998</v>
      </c>
      <c r="I47" s="177">
        <v>20.39</v>
      </c>
      <c r="J47" s="182">
        <v>25.69</v>
      </c>
    </row>
    <row r="48" spans="2:10" ht="57.75" customHeight="1" x14ac:dyDescent="0.2">
      <c r="B48" s="168"/>
      <c r="C48" s="1053" t="s">
        <v>9</v>
      </c>
      <c r="D48" s="1053"/>
      <c r="E48" s="1054"/>
      <c r="F48" s="174">
        <v>8.27</v>
      </c>
      <c r="G48" s="178">
        <v>13.7</v>
      </c>
      <c r="H48" s="178">
        <v>13.58</v>
      </c>
      <c r="I48" s="178">
        <v>12.89</v>
      </c>
      <c r="J48" s="183">
        <v>19.97</v>
      </c>
    </row>
    <row r="49" spans="2:10" ht="57.75" customHeight="1" x14ac:dyDescent="0.2">
      <c r="B49" s="169"/>
      <c r="C49" s="1055" t="s">
        <v>15</v>
      </c>
      <c r="D49" s="1055"/>
      <c r="E49" s="1056"/>
      <c r="F49" s="175">
        <v>13.36</v>
      </c>
      <c r="G49" s="179">
        <v>8.59</v>
      </c>
      <c r="H49" s="179">
        <v>8.52</v>
      </c>
      <c r="I49" s="179">
        <v>8.9700000000000006</v>
      </c>
      <c r="J49" s="184">
        <v>19.489999999999998</v>
      </c>
    </row>
    <row r="50" spans="2:10" ht="13.2" x14ac:dyDescent="0.2"/>
  </sheetData>
  <sheetProtection algorithmName="SHA-512" hashValue="6ylvjlTRaO8TVpcGUHGk1KVEEz04KmyZozIbo4UU6+y6XSvhmCS7gbzkdTYEEaqJVvMQztR7uK1Kmg2v98lonw==" saltValue="L4OPIhb6TszsR6sUKdtt4A==" spinCount="100000" sheet="1" objects="1" scenarios="1"/>
  <mergeCells count="3">
    <mergeCell ref="C47:E47"/>
    <mergeCell ref="C48:E48"/>
    <mergeCell ref="C49:E49"/>
  </mergeCells>
  <phoneticPr fontId="5"/>
  <printOptions horizontalCentered="1"/>
  <pageMargins left="0" right="0" top="0.39370078740157483" bottom="0.39370078740157483" header="0.19685039370078741" footer="0.19685039370078741"/>
  <pageSetup paperSize="8" scale="89" orientation="landscape" verticalDpi="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523</v>
      </c>
      <c r="G33" s="199" t="s">
        <v>525</v>
      </c>
      <c r="H33" s="199" t="s">
        <v>526</v>
      </c>
      <c r="I33" s="199" t="s">
        <v>226</v>
      </c>
      <c r="J33" s="203" t="s">
        <v>527</v>
      </c>
      <c r="K33" s="185"/>
      <c r="L33" s="185"/>
      <c r="M33" s="185"/>
      <c r="N33" s="185"/>
      <c r="O33" s="185"/>
      <c r="P33" s="185"/>
    </row>
    <row r="34" spans="1:16" ht="39" customHeight="1" x14ac:dyDescent="0.2">
      <c r="A34" s="185"/>
      <c r="B34" s="187"/>
      <c r="C34" s="1061" t="s">
        <v>450</v>
      </c>
      <c r="D34" s="1061"/>
      <c r="E34" s="1062"/>
      <c r="F34" s="196">
        <v>8.26</v>
      </c>
      <c r="G34" s="200">
        <v>13.69</v>
      </c>
      <c r="H34" s="200">
        <v>13.58</v>
      </c>
      <c r="I34" s="200">
        <v>12.88</v>
      </c>
      <c r="J34" s="204">
        <v>19.97</v>
      </c>
      <c r="K34" s="185"/>
      <c r="L34" s="185"/>
      <c r="M34" s="185"/>
      <c r="N34" s="185"/>
      <c r="O34" s="185"/>
      <c r="P34" s="185"/>
    </row>
    <row r="35" spans="1:16" ht="39" customHeight="1" x14ac:dyDescent="0.2">
      <c r="A35" s="185"/>
      <c r="B35" s="188"/>
      <c r="C35" s="1057" t="s">
        <v>446</v>
      </c>
      <c r="D35" s="1057"/>
      <c r="E35" s="1058"/>
      <c r="F35" s="197">
        <v>13.46</v>
      </c>
      <c r="G35" s="201">
        <v>15.22</v>
      </c>
      <c r="H35" s="201">
        <v>17.39</v>
      </c>
      <c r="I35" s="201">
        <v>18.18</v>
      </c>
      <c r="J35" s="205">
        <v>18.440000000000001</v>
      </c>
      <c r="K35" s="185"/>
      <c r="L35" s="185"/>
      <c r="M35" s="185"/>
      <c r="N35" s="185"/>
      <c r="O35" s="185"/>
      <c r="P35" s="185"/>
    </row>
    <row r="36" spans="1:16" ht="39" customHeight="1" x14ac:dyDescent="0.2">
      <c r="A36" s="185"/>
      <c r="B36" s="188"/>
      <c r="C36" s="1057" t="s">
        <v>127</v>
      </c>
      <c r="D36" s="1057"/>
      <c r="E36" s="1058"/>
      <c r="F36" s="197">
        <v>10.3</v>
      </c>
      <c r="G36" s="201">
        <v>9.2799999999999994</v>
      </c>
      <c r="H36" s="201">
        <v>9.76</v>
      </c>
      <c r="I36" s="201">
        <v>9.49</v>
      </c>
      <c r="J36" s="205">
        <v>9.4600000000000009</v>
      </c>
      <c r="K36" s="185"/>
      <c r="L36" s="185"/>
      <c r="M36" s="185"/>
      <c r="N36" s="185"/>
      <c r="O36" s="185"/>
      <c r="P36" s="185"/>
    </row>
    <row r="37" spans="1:16" ht="39" customHeight="1" x14ac:dyDescent="0.2">
      <c r="A37" s="185"/>
      <c r="B37" s="188"/>
      <c r="C37" s="1057" t="s">
        <v>464</v>
      </c>
      <c r="D37" s="1057"/>
      <c r="E37" s="1058"/>
      <c r="F37" s="197">
        <v>2.59</v>
      </c>
      <c r="G37" s="201">
        <v>4.79</v>
      </c>
      <c r="H37" s="201">
        <v>7.61</v>
      </c>
      <c r="I37" s="201">
        <v>5.54</v>
      </c>
      <c r="J37" s="205">
        <v>6.08</v>
      </c>
      <c r="K37" s="185"/>
      <c r="L37" s="185"/>
      <c r="M37" s="185"/>
      <c r="N37" s="185"/>
      <c r="O37" s="185"/>
      <c r="P37" s="185"/>
    </row>
    <row r="38" spans="1:16" ht="39" customHeight="1" x14ac:dyDescent="0.2">
      <c r="A38" s="185"/>
      <c r="B38" s="188"/>
      <c r="C38" s="1057" t="s">
        <v>28</v>
      </c>
      <c r="D38" s="1057"/>
      <c r="E38" s="1058"/>
      <c r="F38" s="197">
        <v>0.03</v>
      </c>
      <c r="G38" s="201">
        <v>0.03</v>
      </c>
      <c r="H38" s="201">
        <v>0.04</v>
      </c>
      <c r="I38" s="201">
        <v>0.04</v>
      </c>
      <c r="J38" s="205">
        <v>0.05</v>
      </c>
      <c r="K38" s="185"/>
      <c r="L38" s="185"/>
      <c r="M38" s="185"/>
      <c r="N38" s="185"/>
      <c r="O38" s="185"/>
      <c r="P38" s="185"/>
    </row>
    <row r="39" spans="1:16" ht="39" customHeight="1" x14ac:dyDescent="0.2">
      <c r="A39" s="185"/>
      <c r="B39" s="188"/>
      <c r="C39" s="1057" t="s">
        <v>423</v>
      </c>
      <c r="D39" s="1057"/>
      <c r="E39" s="1058"/>
      <c r="F39" s="197">
        <v>0.03</v>
      </c>
      <c r="G39" s="201">
        <v>0.04</v>
      </c>
      <c r="H39" s="201">
        <v>0.02</v>
      </c>
      <c r="I39" s="201">
        <v>0.01</v>
      </c>
      <c r="J39" s="205">
        <v>0.03</v>
      </c>
      <c r="K39" s="185"/>
      <c r="L39" s="185"/>
      <c r="M39" s="185"/>
      <c r="N39" s="185"/>
      <c r="O39" s="185"/>
      <c r="P39" s="185"/>
    </row>
    <row r="40" spans="1:16" ht="39" customHeight="1" x14ac:dyDescent="0.2">
      <c r="A40" s="185"/>
      <c r="B40" s="188"/>
      <c r="C40" s="1057" t="s">
        <v>462</v>
      </c>
      <c r="D40" s="1057"/>
      <c r="E40" s="1058"/>
      <c r="F40" s="197">
        <v>0</v>
      </c>
      <c r="G40" s="201">
        <v>0.01</v>
      </c>
      <c r="H40" s="201">
        <v>0</v>
      </c>
      <c r="I40" s="201">
        <v>0.06</v>
      </c>
      <c r="J40" s="205">
        <v>0.02</v>
      </c>
      <c r="K40" s="185"/>
      <c r="L40" s="185"/>
      <c r="M40" s="185"/>
      <c r="N40" s="185"/>
      <c r="O40" s="185"/>
      <c r="P40" s="185"/>
    </row>
    <row r="41" spans="1:16" ht="39" customHeight="1" x14ac:dyDescent="0.2">
      <c r="A41" s="185"/>
      <c r="B41" s="188"/>
      <c r="C41" s="1057" t="s">
        <v>452</v>
      </c>
      <c r="D41" s="1057"/>
      <c r="E41" s="1058"/>
      <c r="F41" s="197">
        <v>0</v>
      </c>
      <c r="G41" s="201">
        <v>0</v>
      </c>
      <c r="H41" s="201">
        <v>0</v>
      </c>
      <c r="I41" s="201">
        <v>0</v>
      </c>
      <c r="J41" s="205">
        <v>0</v>
      </c>
      <c r="K41" s="185"/>
      <c r="L41" s="185"/>
      <c r="M41" s="185"/>
      <c r="N41" s="185"/>
      <c r="O41" s="185"/>
      <c r="P41" s="185"/>
    </row>
    <row r="42" spans="1:16" ht="39" customHeight="1" x14ac:dyDescent="0.2">
      <c r="A42" s="185"/>
      <c r="B42" s="189"/>
      <c r="C42" s="1057" t="s">
        <v>528</v>
      </c>
      <c r="D42" s="1057"/>
      <c r="E42" s="1058"/>
      <c r="F42" s="197" t="s">
        <v>197</v>
      </c>
      <c r="G42" s="201" t="s">
        <v>197</v>
      </c>
      <c r="H42" s="201" t="s">
        <v>197</v>
      </c>
      <c r="I42" s="201" t="s">
        <v>197</v>
      </c>
      <c r="J42" s="205" t="s">
        <v>197</v>
      </c>
      <c r="K42" s="185"/>
      <c r="L42" s="185"/>
      <c r="M42" s="185"/>
      <c r="N42" s="185"/>
      <c r="O42" s="185"/>
      <c r="P42" s="185"/>
    </row>
    <row r="43" spans="1:16" ht="39" customHeight="1" x14ac:dyDescent="0.2">
      <c r="A43" s="185"/>
      <c r="B43" s="190"/>
      <c r="C43" s="1059" t="s">
        <v>296</v>
      </c>
      <c r="D43" s="1059"/>
      <c r="E43" s="1060"/>
      <c r="F43" s="198" t="s">
        <v>197</v>
      </c>
      <c r="G43" s="202" t="s">
        <v>197</v>
      </c>
      <c r="H43" s="202" t="s">
        <v>197</v>
      </c>
      <c r="I43" s="202" t="s">
        <v>197</v>
      </c>
      <c r="J43" s="206"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UqdOlnrXN3gJ5ymATVBhVjRZxWevyJYSzF8qRJ/b7jRUeZESsiMcZdFvzuSam4jGMhCd36jWKpNDaddiOQpYQQ==" saltValue="cu93uH2j6RVJTY7HtRS5j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39370078740157483" bottom="0.39370078740157483" header="0.19685039370078741" footer="0.19685039370078741"/>
  <pageSetup paperSize="8" scale="85" orientation="landscape" verticalDpi="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sqref="A1:XFD1"/>
    </sheetView>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523</v>
      </c>
      <c r="L44" s="235" t="s">
        <v>525</v>
      </c>
      <c r="M44" s="235" t="s">
        <v>526</v>
      </c>
      <c r="N44" s="235" t="s">
        <v>226</v>
      </c>
      <c r="O44" s="244" t="s">
        <v>527</v>
      </c>
      <c r="P44" s="85"/>
      <c r="Q44" s="85"/>
      <c r="R44" s="85"/>
      <c r="S44" s="85"/>
      <c r="T44" s="85"/>
      <c r="U44" s="85"/>
    </row>
    <row r="45" spans="1:21" ht="30.75" customHeight="1" x14ac:dyDescent="0.2">
      <c r="A45" s="85"/>
      <c r="B45" s="1078" t="s">
        <v>23</v>
      </c>
      <c r="C45" s="1079"/>
      <c r="D45" s="216"/>
      <c r="E45" s="1092" t="s">
        <v>21</v>
      </c>
      <c r="F45" s="1092"/>
      <c r="G45" s="1092"/>
      <c r="H45" s="1092"/>
      <c r="I45" s="1092"/>
      <c r="J45" s="1093"/>
      <c r="K45" s="227">
        <v>959</v>
      </c>
      <c r="L45" s="236">
        <v>963</v>
      </c>
      <c r="M45" s="236">
        <v>839</v>
      </c>
      <c r="N45" s="236">
        <v>792</v>
      </c>
      <c r="O45" s="245">
        <v>748</v>
      </c>
      <c r="P45" s="85"/>
      <c r="Q45" s="85"/>
      <c r="R45" s="85"/>
      <c r="S45" s="85"/>
      <c r="T45" s="85"/>
      <c r="U45" s="85"/>
    </row>
    <row r="46" spans="1:21" ht="30.75" customHeight="1" x14ac:dyDescent="0.2">
      <c r="A46" s="85"/>
      <c r="B46" s="1080"/>
      <c r="C46" s="1081"/>
      <c r="D46" s="217"/>
      <c r="E46" s="1084" t="s">
        <v>26</v>
      </c>
      <c r="F46" s="1084"/>
      <c r="G46" s="1084"/>
      <c r="H46" s="1084"/>
      <c r="I46" s="1084"/>
      <c r="J46" s="1085"/>
      <c r="K46" s="228" t="s">
        <v>197</v>
      </c>
      <c r="L46" s="237" t="s">
        <v>197</v>
      </c>
      <c r="M46" s="237" t="s">
        <v>197</v>
      </c>
      <c r="N46" s="237" t="s">
        <v>197</v>
      </c>
      <c r="O46" s="246" t="s">
        <v>197</v>
      </c>
      <c r="P46" s="85"/>
      <c r="Q46" s="85"/>
      <c r="R46" s="85"/>
      <c r="S46" s="85"/>
      <c r="T46" s="85"/>
      <c r="U46" s="85"/>
    </row>
    <row r="47" spans="1:21" ht="30.75" customHeight="1" x14ac:dyDescent="0.2">
      <c r="A47" s="85"/>
      <c r="B47" s="1080"/>
      <c r="C47" s="1081"/>
      <c r="D47" s="217"/>
      <c r="E47" s="1084" t="s">
        <v>31</v>
      </c>
      <c r="F47" s="1084"/>
      <c r="G47" s="1084"/>
      <c r="H47" s="1084"/>
      <c r="I47" s="1084"/>
      <c r="J47" s="1085"/>
      <c r="K47" s="228" t="s">
        <v>197</v>
      </c>
      <c r="L47" s="237" t="s">
        <v>197</v>
      </c>
      <c r="M47" s="237" t="s">
        <v>197</v>
      </c>
      <c r="N47" s="237" t="s">
        <v>197</v>
      </c>
      <c r="O47" s="246" t="s">
        <v>197</v>
      </c>
      <c r="P47" s="85"/>
      <c r="Q47" s="85"/>
      <c r="R47" s="85"/>
      <c r="S47" s="85"/>
      <c r="T47" s="85"/>
      <c r="U47" s="85"/>
    </row>
    <row r="48" spans="1:21" ht="30.75" customHeight="1" x14ac:dyDescent="0.2">
      <c r="A48" s="85"/>
      <c r="B48" s="1080"/>
      <c r="C48" s="1081"/>
      <c r="D48" s="217"/>
      <c r="E48" s="1084" t="s">
        <v>34</v>
      </c>
      <c r="F48" s="1084"/>
      <c r="G48" s="1084"/>
      <c r="H48" s="1084"/>
      <c r="I48" s="1084"/>
      <c r="J48" s="1085"/>
      <c r="K48" s="228">
        <v>405</v>
      </c>
      <c r="L48" s="237">
        <v>463</v>
      </c>
      <c r="M48" s="237">
        <v>457</v>
      </c>
      <c r="N48" s="237">
        <v>547</v>
      </c>
      <c r="O48" s="246">
        <v>363</v>
      </c>
      <c r="P48" s="85"/>
      <c r="Q48" s="85"/>
      <c r="R48" s="85"/>
      <c r="S48" s="85"/>
      <c r="T48" s="85"/>
      <c r="U48" s="85"/>
    </row>
    <row r="49" spans="1:21" ht="30.75" customHeight="1" x14ac:dyDescent="0.2">
      <c r="A49" s="85"/>
      <c r="B49" s="1080"/>
      <c r="C49" s="1081"/>
      <c r="D49" s="217"/>
      <c r="E49" s="1084" t="s">
        <v>0</v>
      </c>
      <c r="F49" s="1084"/>
      <c r="G49" s="1084"/>
      <c r="H49" s="1084"/>
      <c r="I49" s="1084"/>
      <c r="J49" s="1085"/>
      <c r="K49" s="228">
        <v>44</v>
      </c>
      <c r="L49" s="237">
        <v>44</v>
      </c>
      <c r="M49" s="237">
        <v>39</v>
      </c>
      <c r="N49" s="237">
        <v>40</v>
      </c>
      <c r="O49" s="246">
        <v>34</v>
      </c>
      <c r="P49" s="85"/>
      <c r="Q49" s="85"/>
      <c r="R49" s="85"/>
      <c r="S49" s="85"/>
      <c r="T49" s="85"/>
      <c r="U49" s="85"/>
    </row>
    <row r="50" spans="1:21" ht="30.75" customHeight="1" x14ac:dyDescent="0.2">
      <c r="A50" s="85"/>
      <c r="B50" s="1080"/>
      <c r="C50" s="1081"/>
      <c r="D50" s="217"/>
      <c r="E50" s="1084" t="s">
        <v>39</v>
      </c>
      <c r="F50" s="1084"/>
      <c r="G50" s="1084"/>
      <c r="H50" s="1084"/>
      <c r="I50" s="1084"/>
      <c r="J50" s="1085"/>
      <c r="K50" s="228" t="s">
        <v>197</v>
      </c>
      <c r="L50" s="237" t="s">
        <v>197</v>
      </c>
      <c r="M50" s="237" t="s">
        <v>197</v>
      </c>
      <c r="N50" s="237" t="s">
        <v>197</v>
      </c>
      <c r="O50" s="246" t="s">
        <v>197</v>
      </c>
      <c r="P50" s="85"/>
      <c r="Q50" s="85"/>
      <c r="R50" s="85"/>
      <c r="S50" s="85"/>
      <c r="T50" s="85"/>
      <c r="U50" s="85"/>
    </row>
    <row r="51" spans="1:21" ht="30.75" customHeight="1" x14ac:dyDescent="0.2">
      <c r="A51" s="85"/>
      <c r="B51" s="1082"/>
      <c r="C51" s="1083"/>
      <c r="D51" s="218"/>
      <c r="E51" s="1084" t="s">
        <v>41</v>
      </c>
      <c r="F51" s="1084"/>
      <c r="G51" s="1084"/>
      <c r="H51" s="1084"/>
      <c r="I51" s="1084"/>
      <c r="J51" s="1085"/>
      <c r="K51" s="228" t="s">
        <v>197</v>
      </c>
      <c r="L51" s="237" t="s">
        <v>197</v>
      </c>
      <c r="M51" s="237" t="s">
        <v>197</v>
      </c>
      <c r="N51" s="237" t="s">
        <v>197</v>
      </c>
      <c r="O51" s="246" t="s">
        <v>197</v>
      </c>
      <c r="P51" s="85"/>
      <c r="Q51" s="85"/>
      <c r="R51" s="85"/>
      <c r="S51" s="85"/>
      <c r="T51" s="85"/>
      <c r="U51" s="85"/>
    </row>
    <row r="52" spans="1:21" ht="30.75" customHeight="1" x14ac:dyDescent="0.2">
      <c r="A52" s="85"/>
      <c r="B52" s="1086" t="s">
        <v>46</v>
      </c>
      <c r="C52" s="1087"/>
      <c r="D52" s="218"/>
      <c r="E52" s="1084" t="s">
        <v>48</v>
      </c>
      <c r="F52" s="1084"/>
      <c r="G52" s="1084"/>
      <c r="H52" s="1084"/>
      <c r="I52" s="1084"/>
      <c r="J52" s="1085"/>
      <c r="K52" s="228">
        <v>1171</v>
      </c>
      <c r="L52" s="237">
        <v>1120</v>
      </c>
      <c r="M52" s="237">
        <v>968</v>
      </c>
      <c r="N52" s="237">
        <v>968</v>
      </c>
      <c r="O52" s="246">
        <v>924</v>
      </c>
      <c r="P52" s="85"/>
      <c r="Q52" s="85"/>
      <c r="R52" s="85"/>
      <c r="S52" s="85"/>
      <c r="T52" s="85"/>
      <c r="U52" s="85"/>
    </row>
    <row r="53" spans="1:21" ht="30.75" customHeight="1" x14ac:dyDescent="0.2">
      <c r="A53" s="85"/>
      <c r="B53" s="1088" t="s">
        <v>50</v>
      </c>
      <c r="C53" s="1089"/>
      <c r="D53" s="219"/>
      <c r="E53" s="1090" t="s">
        <v>53</v>
      </c>
      <c r="F53" s="1090"/>
      <c r="G53" s="1090"/>
      <c r="H53" s="1090"/>
      <c r="I53" s="1090"/>
      <c r="J53" s="1091"/>
      <c r="K53" s="229">
        <v>237</v>
      </c>
      <c r="L53" s="238">
        <v>350</v>
      </c>
      <c r="M53" s="238">
        <v>367</v>
      </c>
      <c r="N53" s="238">
        <v>411</v>
      </c>
      <c r="O53" s="247">
        <v>221</v>
      </c>
      <c r="P53" s="85"/>
      <c r="Q53" s="85"/>
      <c r="R53" s="85"/>
      <c r="S53" s="85"/>
      <c r="T53" s="85"/>
      <c r="U53" s="85"/>
    </row>
    <row r="54" spans="1:21" ht="24" customHeight="1" x14ac:dyDescent="0.2">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
      <c r="A57" s="85"/>
      <c r="B57" s="210"/>
      <c r="C57" s="215"/>
      <c r="D57" s="215"/>
      <c r="E57" s="222"/>
      <c r="F57" s="222"/>
      <c r="G57" s="222"/>
      <c r="H57" s="222"/>
      <c r="I57" s="222"/>
      <c r="J57" s="225" t="s">
        <v>16</v>
      </c>
      <c r="K57" s="231" t="s">
        <v>523</v>
      </c>
      <c r="L57" s="239" t="s">
        <v>525</v>
      </c>
      <c r="M57" s="239" t="s">
        <v>526</v>
      </c>
      <c r="N57" s="239" t="s">
        <v>226</v>
      </c>
      <c r="O57" s="249" t="s">
        <v>527</v>
      </c>
      <c r="P57" s="85"/>
      <c r="Q57" s="85"/>
      <c r="R57" s="85"/>
      <c r="S57" s="85"/>
      <c r="T57" s="85"/>
      <c r="U57" s="85"/>
    </row>
    <row r="58" spans="1:21" ht="31.5" customHeight="1" x14ac:dyDescent="0.2">
      <c r="B58" s="1072" t="s">
        <v>59</v>
      </c>
      <c r="C58" s="1073"/>
      <c r="D58" s="1063" t="s">
        <v>65</v>
      </c>
      <c r="E58" s="1064"/>
      <c r="F58" s="1064"/>
      <c r="G58" s="1064"/>
      <c r="H58" s="1064"/>
      <c r="I58" s="1064"/>
      <c r="J58" s="1065"/>
      <c r="K58" s="232"/>
      <c r="L58" s="240"/>
      <c r="M58" s="240"/>
      <c r="N58" s="240"/>
      <c r="O58" s="250"/>
    </row>
    <row r="59" spans="1:21" ht="31.5" customHeight="1" x14ac:dyDescent="0.2">
      <c r="B59" s="1074"/>
      <c r="C59" s="1075"/>
      <c r="D59" s="1066" t="s">
        <v>13</v>
      </c>
      <c r="E59" s="1067"/>
      <c r="F59" s="1067"/>
      <c r="G59" s="1067"/>
      <c r="H59" s="1067"/>
      <c r="I59" s="1067"/>
      <c r="J59" s="1068"/>
      <c r="K59" s="233"/>
      <c r="L59" s="241"/>
      <c r="M59" s="241"/>
      <c r="N59" s="241"/>
      <c r="O59" s="251"/>
    </row>
    <row r="60" spans="1:21" ht="31.5" customHeight="1" x14ac:dyDescent="0.2">
      <c r="B60" s="1076"/>
      <c r="C60" s="1077"/>
      <c r="D60" s="1069" t="s">
        <v>66</v>
      </c>
      <c r="E60" s="1070"/>
      <c r="F60" s="1070"/>
      <c r="G60" s="1070"/>
      <c r="H60" s="1070"/>
      <c r="I60" s="1070"/>
      <c r="J60" s="1071"/>
      <c r="K60" s="234"/>
      <c r="L60" s="242"/>
      <c r="M60" s="242"/>
      <c r="N60" s="242"/>
      <c r="O60" s="252"/>
    </row>
    <row r="61" spans="1:21" ht="24" customHeight="1" x14ac:dyDescent="0.2">
      <c r="B61" s="211"/>
      <c r="C61" s="211"/>
      <c r="D61" s="220" t="s">
        <v>47</v>
      </c>
      <c r="E61" s="223"/>
      <c r="F61" s="223"/>
      <c r="G61" s="223"/>
      <c r="H61" s="223"/>
      <c r="I61" s="223"/>
      <c r="J61" s="223"/>
      <c r="K61" s="223"/>
      <c r="L61" s="223"/>
      <c r="M61" s="223"/>
      <c r="N61" s="223"/>
      <c r="O61" s="223"/>
    </row>
    <row r="62" spans="1:21" ht="24" customHeight="1" x14ac:dyDescent="0.2">
      <c r="B62" s="212"/>
      <c r="C62" s="212"/>
      <c r="D62" s="220" t="s">
        <v>40</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fggGoZQ1hxZiSrQWEhGRAjQQgbRjBbFofypEe4B34E5mWzfva5bS5hmo+hfo08TlGz6QM8jhn+BIboNH5Y2NjQ==" saltValue="HyyMmMkH2Y1GrkIlEDKfo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39370078740157483" bottom="0.39370078740157483" header="0.19685039370078741" footer="0.19685039370078741"/>
  <pageSetup paperSize="8" scale="74" orientation="landscape" verticalDpi="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523</v>
      </c>
      <c r="J40" s="235" t="s">
        <v>525</v>
      </c>
      <c r="K40" s="235" t="s">
        <v>526</v>
      </c>
      <c r="L40" s="235" t="s">
        <v>226</v>
      </c>
      <c r="M40" s="264" t="s">
        <v>527</v>
      </c>
    </row>
    <row r="41" spans="2:13" ht="27.75" customHeight="1" x14ac:dyDescent="0.2">
      <c r="B41" s="1078" t="s">
        <v>36</v>
      </c>
      <c r="C41" s="1079"/>
      <c r="D41" s="216"/>
      <c r="E41" s="1103" t="s">
        <v>57</v>
      </c>
      <c r="F41" s="1103"/>
      <c r="G41" s="1103"/>
      <c r="H41" s="1104"/>
      <c r="I41" s="257">
        <v>7083</v>
      </c>
      <c r="J41" s="261">
        <v>6969</v>
      </c>
      <c r="K41" s="261">
        <v>6240</v>
      </c>
      <c r="L41" s="261">
        <v>6303</v>
      </c>
      <c r="M41" s="265">
        <v>6962</v>
      </c>
    </row>
    <row r="42" spans="2:13" ht="27.75" customHeight="1" x14ac:dyDescent="0.2">
      <c r="B42" s="1080"/>
      <c r="C42" s="1081"/>
      <c r="D42" s="217"/>
      <c r="E42" s="1094" t="s">
        <v>72</v>
      </c>
      <c r="F42" s="1094"/>
      <c r="G42" s="1094"/>
      <c r="H42" s="1095"/>
      <c r="I42" s="258" t="s">
        <v>197</v>
      </c>
      <c r="J42" s="262" t="s">
        <v>197</v>
      </c>
      <c r="K42" s="262" t="s">
        <v>197</v>
      </c>
      <c r="L42" s="262" t="s">
        <v>197</v>
      </c>
      <c r="M42" s="266" t="s">
        <v>197</v>
      </c>
    </row>
    <row r="43" spans="2:13" ht="27.75" customHeight="1" x14ac:dyDescent="0.2">
      <c r="B43" s="1080"/>
      <c r="C43" s="1081"/>
      <c r="D43" s="217"/>
      <c r="E43" s="1094" t="s">
        <v>74</v>
      </c>
      <c r="F43" s="1094"/>
      <c r="G43" s="1094"/>
      <c r="H43" s="1095"/>
      <c r="I43" s="258">
        <v>5582</v>
      </c>
      <c r="J43" s="262">
        <v>5628</v>
      </c>
      <c r="K43" s="262">
        <v>5535</v>
      </c>
      <c r="L43" s="262">
        <v>4897</v>
      </c>
      <c r="M43" s="266">
        <v>4129</v>
      </c>
    </row>
    <row r="44" spans="2:13" ht="27.75" customHeight="1" x14ac:dyDescent="0.2">
      <c r="B44" s="1080"/>
      <c r="C44" s="1081"/>
      <c r="D44" s="217"/>
      <c r="E44" s="1094" t="s">
        <v>76</v>
      </c>
      <c r="F44" s="1094"/>
      <c r="G44" s="1094"/>
      <c r="H44" s="1095"/>
      <c r="I44" s="258">
        <v>334</v>
      </c>
      <c r="J44" s="262">
        <v>291</v>
      </c>
      <c r="K44" s="262">
        <v>264</v>
      </c>
      <c r="L44" s="262">
        <v>293</v>
      </c>
      <c r="M44" s="266">
        <v>264</v>
      </c>
    </row>
    <row r="45" spans="2:13" ht="27.75" customHeight="1" x14ac:dyDescent="0.2">
      <c r="B45" s="1080"/>
      <c r="C45" s="1081"/>
      <c r="D45" s="217"/>
      <c r="E45" s="1094" t="s">
        <v>78</v>
      </c>
      <c r="F45" s="1094"/>
      <c r="G45" s="1094"/>
      <c r="H45" s="1095"/>
      <c r="I45" s="258">
        <v>1052</v>
      </c>
      <c r="J45" s="262">
        <v>1016</v>
      </c>
      <c r="K45" s="262">
        <v>985</v>
      </c>
      <c r="L45" s="262">
        <v>1035</v>
      </c>
      <c r="M45" s="266">
        <v>927</v>
      </c>
    </row>
    <row r="46" spans="2:13" ht="27.75" customHeight="1" x14ac:dyDescent="0.2">
      <c r="B46" s="1080"/>
      <c r="C46" s="1081"/>
      <c r="D46" s="218"/>
      <c r="E46" s="1094" t="s">
        <v>77</v>
      </c>
      <c r="F46" s="1094"/>
      <c r="G46" s="1094"/>
      <c r="H46" s="1095"/>
      <c r="I46" s="258" t="s">
        <v>197</v>
      </c>
      <c r="J46" s="262" t="s">
        <v>197</v>
      </c>
      <c r="K46" s="262" t="s">
        <v>197</v>
      </c>
      <c r="L46" s="262" t="s">
        <v>197</v>
      </c>
      <c r="M46" s="266" t="s">
        <v>197</v>
      </c>
    </row>
    <row r="47" spans="2:13" ht="27.75" customHeight="1" x14ac:dyDescent="0.2">
      <c r="B47" s="1080"/>
      <c r="C47" s="1081"/>
      <c r="D47" s="254"/>
      <c r="E47" s="1100" t="s">
        <v>80</v>
      </c>
      <c r="F47" s="1101"/>
      <c r="G47" s="1101"/>
      <c r="H47" s="1102"/>
      <c r="I47" s="258" t="s">
        <v>197</v>
      </c>
      <c r="J47" s="262" t="s">
        <v>197</v>
      </c>
      <c r="K47" s="262" t="s">
        <v>197</v>
      </c>
      <c r="L47" s="262" t="s">
        <v>197</v>
      </c>
      <c r="M47" s="266" t="s">
        <v>197</v>
      </c>
    </row>
    <row r="48" spans="2:13" ht="27.75" customHeight="1" x14ac:dyDescent="0.2">
      <c r="B48" s="1080"/>
      <c r="C48" s="1081"/>
      <c r="D48" s="217"/>
      <c r="E48" s="1094" t="s">
        <v>86</v>
      </c>
      <c r="F48" s="1094"/>
      <c r="G48" s="1094"/>
      <c r="H48" s="1095"/>
      <c r="I48" s="258" t="s">
        <v>197</v>
      </c>
      <c r="J48" s="262" t="s">
        <v>197</v>
      </c>
      <c r="K48" s="262" t="s">
        <v>197</v>
      </c>
      <c r="L48" s="262" t="s">
        <v>197</v>
      </c>
      <c r="M48" s="266" t="s">
        <v>197</v>
      </c>
    </row>
    <row r="49" spans="2:13" ht="27.75" customHeight="1" x14ac:dyDescent="0.2">
      <c r="B49" s="1082"/>
      <c r="C49" s="1083"/>
      <c r="D49" s="217"/>
      <c r="E49" s="1094" t="s">
        <v>90</v>
      </c>
      <c r="F49" s="1094"/>
      <c r="G49" s="1094"/>
      <c r="H49" s="1095"/>
      <c r="I49" s="258" t="s">
        <v>197</v>
      </c>
      <c r="J49" s="262" t="s">
        <v>197</v>
      </c>
      <c r="K49" s="262" t="s">
        <v>197</v>
      </c>
      <c r="L49" s="262" t="s">
        <v>197</v>
      </c>
      <c r="M49" s="266" t="s">
        <v>197</v>
      </c>
    </row>
    <row r="50" spans="2:13" ht="27.75" customHeight="1" x14ac:dyDescent="0.2">
      <c r="B50" s="1098" t="s">
        <v>92</v>
      </c>
      <c r="C50" s="1099"/>
      <c r="D50" s="255"/>
      <c r="E50" s="1094" t="s">
        <v>93</v>
      </c>
      <c r="F50" s="1094"/>
      <c r="G50" s="1094"/>
      <c r="H50" s="1095"/>
      <c r="I50" s="258">
        <v>2203</v>
      </c>
      <c r="J50" s="262">
        <v>2439</v>
      </c>
      <c r="K50" s="262">
        <v>2585</v>
      </c>
      <c r="L50" s="262">
        <v>2907</v>
      </c>
      <c r="M50" s="266">
        <v>3413</v>
      </c>
    </row>
    <row r="51" spans="2:13" ht="27.75" customHeight="1" x14ac:dyDescent="0.2">
      <c r="B51" s="1080"/>
      <c r="C51" s="1081"/>
      <c r="D51" s="217"/>
      <c r="E51" s="1094" t="s">
        <v>95</v>
      </c>
      <c r="F51" s="1094"/>
      <c r="G51" s="1094"/>
      <c r="H51" s="1095"/>
      <c r="I51" s="258">
        <v>237</v>
      </c>
      <c r="J51" s="262">
        <v>199</v>
      </c>
      <c r="K51" s="262">
        <v>173</v>
      </c>
      <c r="L51" s="262">
        <v>86</v>
      </c>
      <c r="M51" s="266">
        <v>75</v>
      </c>
    </row>
    <row r="52" spans="2:13" ht="27.75" customHeight="1" x14ac:dyDescent="0.2">
      <c r="B52" s="1082"/>
      <c r="C52" s="1083"/>
      <c r="D52" s="217"/>
      <c r="E52" s="1094" t="s">
        <v>43</v>
      </c>
      <c r="F52" s="1094"/>
      <c r="G52" s="1094"/>
      <c r="H52" s="1095"/>
      <c r="I52" s="258">
        <v>10458</v>
      </c>
      <c r="J52" s="262">
        <v>10184</v>
      </c>
      <c r="K52" s="262">
        <v>9743</v>
      </c>
      <c r="L52" s="262">
        <v>9578</v>
      </c>
      <c r="M52" s="266">
        <v>10020</v>
      </c>
    </row>
    <row r="53" spans="2:13" ht="27.75" customHeight="1" x14ac:dyDescent="0.2">
      <c r="B53" s="1088" t="s">
        <v>50</v>
      </c>
      <c r="C53" s="1089"/>
      <c r="D53" s="219"/>
      <c r="E53" s="1096" t="s">
        <v>99</v>
      </c>
      <c r="F53" s="1096"/>
      <c r="G53" s="1096"/>
      <c r="H53" s="1097"/>
      <c r="I53" s="259">
        <v>1153</v>
      </c>
      <c r="J53" s="263">
        <v>1082</v>
      </c>
      <c r="K53" s="263">
        <v>524</v>
      </c>
      <c r="L53" s="263">
        <v>-43</v>
      </c>
      <c r="M53" s="267">
        <v>-1226</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mkaBCo71A+RjUV7uSkUc8ruNhy73z/WHhZT3WBhUAbPHmz0mdNbObA0hotMq6KBRrIScLSJFAW/sR9q/oDGB5g==" saltValue="lUN15KzwSSvmU9EsV9CAh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39370078740157483" bottom="0.39370078740157483" header="0.19685039370078741" footer="0.19685039370078741"/>
  <pageSetup paperSize="8" scale="85" orientation="landscape" verticalDpi="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sqref="A1:XFD1"/>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97</v>
      </c>
    </row>
    <row r="54" spans="2:8" ht="29.25" customHeight="1" x14ac:dyDescent="0.25">
      <c r="B54" s="268" t="s">
        <v>5</v>
      </c>
      <c r="C54" s="274"/>
      <c r="D54" s="274"/>
      <c r="E54" s="275" t="s">
        <v>16</v>
      </c>
      <c r="F54" s="276" t="s">
        <v>526</v>
      </c>
      <c r="G54" s="276" t="s">
        <v>226</v>
      </c>
      <c r="H54" s="284" t="s">
        <v>527</v>
      </c>
    </row>
    <row r="55" spans="2:8" ht="52.5" customHeight="1" x14ac:dyDescent="0.2">
      <c r="B55" s="269"/>
      <c r="C55" s="1113" t="s">
        <v>103</v>
      </c>
      <c r="D55" s="1113"/>
      <c r="E55" s="1114"/>
      <c r="F55" s="277">
        <v>910</v>
      </c>
      <c r="G55" s="277">
        <v>1087</v>
      </c>
      <c r="H55" s="285">
        <v>1395</v>
      </c>
    </row>
    <row r="56" spans="2:8" ht="52.5" customHeight="1" x14ac:dyDescent="0.2">
      <c r="B56" s="270"/>
      <c r="C56" s="1115" t="s">
        <v>106</v>
      </c>
      <c r="D56" s="1115"/>
      <c r="E56" s="1116"/>
      <c r="F56" s="278">
        <v>112</v>
      </c>
      <c r="G56" s="278">
        <v>193</v>
      </c>
      <c r="H56" s="286">
        <v>193</v>
      </c>
    </row>
    <row r="57" spans="2:8" ht="53.25" customHeight="1" x14ac:dyDescent="0.2">
      <c r="B57" s="270"/>
      <c r="C57" s="1117" t="s">
        <v>70</v>
      </c>
      <c r="D57" s="1117"/>
      <c r="E57" s="1118"/>
      <c r="F57" s="279">
        <v>1338</v>
      </c>
      <c r="G57" s="279">
        <v>1380</v>
      </c>
      <c r="H57" s="287">
        <v>1627</v>
      </c>
    </row>
    <row r="58" spans="2:8" ht="45.75" customHeight="1" x14ac:dyDescent="0.2">
      <c r="B58" s="271"/>
      <c r="C58" s="1105" t="s">
        <v>384</v>
      </c>
      <c r="D58" s="1106"/>
      <c r="E58" s="1107"/>
      <c r="F58" s="280">
        <v>866</v>
      </c>
      <c r="G58" s="280">
        <v>815</v>
      </c>
      <c r="H58" s="288">
        <v>816</v>
      </c>
    </row>
    <row r="59" spans="2:8" ht="45.75" customHeight="1" x14ac:dyDescent="0.2">
      <c r="B59" s="271"/>
      <c r="C59" s="1105" t="s">
        <v>432</v>
      </c>
      <c r="D59" s="1106"/>
      <c r="E59" s="1107"/>
      <c r="F59" s="280">
        <v>401</v>
      </c>
      <c r="G59" s="280">
        <v>377</v>
      </c>
      <c r="H59" s="288">
        <v>378</v>
      </c>
    </row>
    <row r="60" spans="2:8" ht="45.75" customHeight="1" x14ac:dyDescent="0.2">
      <c r="B60" s="271"/>
      <c r="C60" s="1105" t="s">
        <v>532</v>
      </c>
      <c r="D60" s="1106"/>
      <c r="E60" s="1107"/>
      <c r="F60" s="280">
        <v>0</v>
      </c>
      <c r="G60" s="280">
        <v>102</v>
      </c>
      <c r="H60" s="288">
        <v>267</v>
      </c>
    </row>
    <row r="61" spans="2:8" ht="45.75" customHeight="1" x14ac:dyDescent="0.2">
      <c r="B61" s="271"/>
      <c r="C61" s="1105" t="s">
        <v>44</v>
      </c>
      <c r="D61" s="1106"/>
      <c r="E61" s="1107"/>
      <c r="F61" s="280">
        <v>13</v>
      </c>
      <c r="G61" s="280">
        <v>29</v>
      </c>
      <c r="H61" s="288">
        <v>48</v>
      </c>
    </row>
    <row r="62" spans="2:8" ht="45.75" customHeight="1" x14ac:dyDescent="0.2">
      <c r="B62" s="272"/>
      <c r="C62" s="1108" t="s">
        <v>496</v>
      </c>
      <c r="D62" s="1109"/>
      <c r="E62" s="1110"/>
      <c r="F62" s="281">
        <v>0</v>
      </c>
      <c r="G62" s="281">
        <v>0</v>
      </c>
      <c r="H62" s="289">
        <v>35</v>
      </c>
    </row>
    <row r="63" spans="2:8" ht="52.5" customHeight="1" x14ac:dyDescent="0.2">
      <c r="B63" s="273"/>
      <c r="C63" s="1111" t="s">
        <v>108</v>
      </c>
      <c r="D63" s="1111"/>
      <c r="E63" s="1112"/>
      <c r="F63" s="282">
        <v>2360</v>
      </c>
      <c r="G63" s="282">
        <v>2660</v>
      </c>
      <c r="H63" s="290">
        <v>3216</v>
      </c>
    </row>
    <row r="64" spans="2:8" ht="13.2" x14ac:dyDescent="0.2"/>
  </sheetData>
  <sheetProtection algorithmName="SHA-512" hashValue="UI+AqVGp7wERAGMWiRXXd3Tnh3EXQm619jbA30N96cCPb2gU/t68d32pp/AsWLwQc9wBx0jTYyV4h+cNCa2wuw==" saltValue="B0dVwZ6zoAja/6MvbjMUO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39370078740157483" bottom="0.39370078740157483" header="0.19685039370078741" footer="0.19685039370078741"/>
  <pageSetup paperSize="8" scale="60" orientation="landscape" verticalDpi="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2346C-1300-4968-86BD-77434977C5A7}">
  <sheetPr>
    <pageSetUpPr fitToPage="1"/>
  </sheetPr>
  <dimension ref="A1:DE85"/>
  <sheetViews>
    <sheetView showGridLines="0" zoomScale="115" zoomScaleNormal="115" zoomScaleSheetLayoutView="55" workbookViewId="0"/>
  </sheetViews>
  <sheetFormatPr defaultColWidth="0" defaultRowHeight="0" customHeight="1" zeroHeight="1" x14ac:dyDescent="0.2"/>
  <cols>
    <col min="1" max="1" width="6.33203125" style="314" customWidth="1"/>
    <col min="2" max="107" width="2.44140625" style="314" customWidth="1"/>
    <col min="108" max="108" width="6.109375" style="316" customWidth="1"/>
    <col min="109" max="109" width="5.88671875" style="315" customWidth="1"/>
    <col min="110" max="16384" width="8.6640625" style="314" hidden="1"/>
  </cols>
  <sheetData>
    <row r="1" spans="1:109" ht="42.75" customHeight="1" x14ac:dyDescent="0.2">
      <c r="A1" s="350"/>
      <c r="B1" s="349"/>
      <c r="DD1" s="314"/>
      <c r="DE1" s="314"/>
    </row>
    <row r="2" spans="1:109" ht="25.5" customHeight="1" x14ac:dyDescent="0.2">
      <c r="A2" s="348"/>
      <c r="C2" s="348"/>
      <c r="O2" s="348"/>
      <c r="P2" s="348"/>
      <c r="Q2" s="348"/>
      <c r="R2" s="348"/>
      <c r="S2" s="348"/>
      <c r="T2" s="348"/>
      <c r="U2" s="348"/>
      <c r="V2" s="348"/>
      <c r="W2" s="348"/>
      <c r="X2" s="348"/>
      <c r="Y2" s="348"/>
      <c r="Z2" s="348"/>
      <c r="AA2" s="348"/>
      <c r="AB2" s="348"/>
      <c r="AC2" s="348"/>
      <c r="AD2" s="348"/>
      <c r="AE2" s="348"/>
      <c r="AF2" s="348"/>
      <c r="AG2" s="348"/>
      <c r="AH2" s="348"/>
      <c r="AI2" s="348"/>
      <c r="AU2" s="348"/>
      <c r="BG2" s="348"/>
      <c r="BS2" s="348"/>
      <c r="CE2" s="348"/>
      <c r="CQ2" s="348"/>
      <c r="DD2" s="314"/>
      <c r="DE2" s="314"/>
    </row>
    <row r="3" spans="1:109" ht="25.5" customHeight="1" x14ac:dyDescent="0.2">
      <c r="A3" s="348"/>
      <c r="C3" s="348"/>
      <c r="O3" s="348"/>
      <c r="P3" s="348"/>
      <c r="Q3" s="348"/>
      <c r="R3" s="348"/>
      <c r="S3" s="348"/>
      <c r="T3" s="348"/>
      <c r="U3" s="348"/>
      <c r="V3" s="348"/>
      <c r="W3" s="348"/>
      <c r="X3" s="348"/>
      <c r="Y3" s="348"/>
      <c r="Z3" s="348"/>
      <c r="AA3" s="348"/>
      <c r="AB3" s="348"/>
      <c r="AC3" s="348"/>
      <c r="AD3" s="348"/>
      <c r="AE3" s="348"/>
      <c r="AF3" s="348"/>
      <c r="AG3" s="348"/>
      <c r="AH3" s="348"/>
      <c r="AI3" s="348"/>
      <c r="AU3" s="348"/>
      <c r="BG3" s="348"/>
      <c r="BS3" s="348"/>
      <c r="CE3" s="348"/>
      <c r="CQ3" s="348"/>
      <c r="DD3" s="314"/>
      <c r="DE3" s="314"/>
    </row>
    <row r="4" spans="1:109" s="347" customFormat="1" ht="13.2" x14ac:dyDescent="0.2">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row>
    <row r="5" spans="1:109" s="347" customFormat="1" ht="13.2" x14ac:dyDescent="0.2">
      <c r="A5" s="348"/>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row>
    <row r="6" spans="1:109" s="347" customFormat="1" ht="13.2" x14ac:dyDescent="0.2">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c r="BJ6" s="348"/>
      <c r="BK6" s="348"/>
      <c r="BL6" s="348"/>
      <c r="BM6" s="348"/>
      <c r="BN6" s="348"/>
      <c r="BO6" s="348"/>
      <c r="BP6" s="348"/>
      <c r="BQ6" s="348"/>
      <c r="BR6" s="348"/>
      <c r="BS6" s="348"/>
      <c r="BT6" s="348"/>
      <c r="BU6" s="348"/>
      <c r="BV6" s="348"/>
      <c r="BW6" s="348"/>
      <c r="BX6" s="348"/>
      <c r="BY6" s="348"/>
      <c r="BZ6" s="348"/>
      <c r="CA6" s="348"/>
      <c r="CB6" s="348"/>
      <c r="CC6" s="348"/>
      <c r="CD6" s="348"/>
      <c r="CE6" s="348"/>
      <c r="CF6" s="348"/>
      <c r="CG6" s="348"/>
      <c r="CH6" s="348"/>
      <c r="CI6" s="348"/>
      <c r="CJ6" s="348"/>
      <c r="CK6" s="348"/>
      <c r="CL6" s="348"/>
      <c r="CM6" s="348"/>
      <c r="CN6" s="348"/>
      <c r="CO6" s="348"/>
      <c r="CP6" s="348"/>
      <c r="CQ6" s="348"/>
      <c r="CR6" s="348"/>
      <c r="CS6" s="348"/>
      <c r="CT6" s="348"/>
      <c r="CU6" s="348"/>
      <c r="CV6" s="348"/>
      <c r="CW6" s="348"/>
      <c r="CX6" s="348"/>
      <c r="CY6" s="348"/>
      <c r="CZ6" s="348"/>
      <c r="DA6" s="348"/>
      <c r="DB6" s="348"/>
      <c r="DC6" s="348"/>
      <c r="DD6" s="348"/>
      <c r="DE6" s="348"/>
    </row>
    <row r="7" spans="1:109" s="347" customFormat="1" ht="13.2" x14ac:dyDescent="0.2">
      <c r="A7" s="348"/>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8"/>
      <c r="BQ7" s="348"/>
      <c r="BR7" s="348"/>
      <c r="BS7" s="348"/>
      <c r="BT7" s="348"/>
      <c r="BU7" s="348"/>
      <c r="BV7" s="348"/>
      <c r="BW7" s="348"/>
      <c r="BX7" s="348"/>
      <c r="BY7" s="348"/>
      <c r="BZ7" s="348"/>
      <c r="CA7" s="348"/>
      <c r="CB7" s="348"/>
      <c r="CC7" s="348"/>
      <c r="CD7" s="348"/>
      <c r="CE7" s="348"/>
      <c r="CF7" s="348"/>
      <c r="CG7" s="348"/>
      <c r="CH7" s="348"/>
      <c r="CI7" s="348"/>
      <c r="CJ7" s="348"/>
      <c r="CK7" s="348"/>
      <c r="CL7" s="348"/>
      <c r="CM7" s="348"/>
      <c r="CN7" s="348"/>
      <c r="CO7" s="348"/>
      <c r="CP7" s="348"/>
      <c r="CQ7" s="348"/>
      <c r="CR7" s="348"/>
      <c r="CS7" s="348"/>
      <c r="CT7" s="348"/>
      <c r="CU7" s="348"/>
      <c r="CV7" s="348"/>
      <c r="CW7" s="348"/>
      <c r="CX7" s="348"/>
      <c r="CY7" s="348"/>
      <c r="CZ7" s="348"/>
      <c r="DA7" s="348"/>
      <c r="DB7" s="348"/>
      <c r="DC7" s="348"/>
      <c r="DD7" s="348"/>
      <c r="DE7" s="348"/>
    </row>
    <row r="8" spans="1:109" s="347" customFormat="1" ht="13.2" x14ac:dyDescent="0.2">
      <c r="A8" s="348"/>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8"/>
      <c r="DB8" s="348"/>
      <c r="DC8" s="348"/>
      <c r="DD8" s="348"/>
      <c r="DE8" s="348"/>
    </row>
    <row r="9" spans="1:109" s="347" customFormat="1" ht="13.2" x14ac:dyDescent="0.2">
      <c r="A9" s="348"/>
      <c r="B9" s="348"/>
      <c r="C9" s="348"/>
      <c r="D9" s="348"/>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8"/>
      <c r="BQ9" s="348"/>
      <c r="BR9" s="348"/>
      <c r="BS9" s="348"/>
      <c r="BT9" s="348"/>
      <c r="BU9" s="348"/>
      <c r="BV9" s="348"/>
      <c r="BW9" s="348"/>
      <c r="BX9" s="348"/>
      <c r="BY9" s="348"/>
      <c r="BZ9" s="348"/>
      <c r="CA9" s="348"/>
      <c r="CB9" s="348"/>
      <c r="CC9" s="348"/>
      <c r="CD9" s="348"/>
      <c r="CE9" s="348"/>
      <c r="CF9" s="348"/>
      <c r="CG9" s="348"/>
      <c r="CH9" s="348"/>
      <c r="CI9" s="348"/>
      <c r="CJ9" s="348"/>
      <c r="CK9" s="348"/>
      <c r="CL9" s="348"/>
      <c r="CM9" s="348"/>
      <c r="CN9" s="348"/>
      <c r="CO9" s="348"/>
      <c r="CP9" s="348"/>
      <c r="CQ9" s="348"/>
      <c r="CR9" s="348"/>
      <c r="CS9" s="348"/>
      <c r="CT9" s="348"/>
      <c r="CU9" s="348"/>
      <c r="CV9" s="348"/>
      <c r="CW9" s="348"/>
      <c r="CX9" s="348"/>
      <c r="CY9" s="348"/>
      <c r="CZ9" s="348"/>
      <c r="DA9" s="348"/>
      <c r="DB9" s="348"/>
      <c r="DC9" s="348"/>
      <c r="DD9" s="348"/>
      <c r="DE9" s="348"/>
    </row>
    <row r="10" spans="1:109" s="347" customFormat="1" ht="13.2" x14ac:dyDescent="0.2">
      <c r="A10" s="348"/>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8"/>
      <c r="BX10" s="348"/>
      <c r="BY10" s="348"/>
      <c r="BZ10" s="348"/>
      <c r="CA10" s="348"/>
      <c r="CB10" s="348"/>
      <c r="CC10" s="348"/>
      <c r="CD10" s="348"/>
      <c r="CE10" s="348"/>
      <c r="CF10" s="348"/>
      <c r="CG10" s="348"/>
      <c r="CH10" s="348"/>
      <c r="CI10" s="348"/>
      <c r="CJ10" s="348"/>
      <c r="CK10" s="348"/>
      <c r="CL10" s="348"/>
      <c r="CM10" s="348"/>
      <c r="CN10" s="348"/>
      <c r="CO10" s="348"/>
      <c r="CP10" s="348"/>
      <c r="CQ10" s="348"/>
      <c r="CR10" s="348"/>
      <c r="CS10" s="348"/>
      <c r="CT10" s="348"/>
      <c r="CU10" s="348"/>
      <c r="CV10" s="348"/>
      <c r="CW10" s="348"/>
      <c r="CX10" s="348"/>
      <c r="CY10" s="348"/>
      <c r="CZ10" s="348"/>
      <c r="DA10" s="348"/>
      <c r="DB10" s="348"/>
      <c r="DC10" s="348"/>
      <c r="DD10" s="348"/>
      <c r="DE10" s="348"/>
    </row>
    <row r="11" spans="1:109" s="347" customFormat="1" ht="13.2" x14ac:dyDescent="0.2">
      <c r="A11" s="348"/>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row>
    <row r="12" spans="1:109" s="347" customFormat="1" ht="13.2" x14ac:dyDescent="0.2">
      <c r="A12" s="348"/>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row>
    <row r="13" spans="1:109" s="347" customFormat="1" ht="13.2" x14ac:dyDescent="0.2">
      <c r="A13" s="348"/>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row>
    <row r="14" spans="1:109" s="347" customFormat="1" ht="13.2" x14ac:dyDescent="0.2">
      <c r="A14" s="348"/>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48"/>
      <c r="CU14" s="348"/>
      <c r="CV14" s="348"/>
      <c r="CW14" s="348"/>
      <c r="CX14" s="348"/>
      <c r="CY14" s="348"/>
      <c r="CZ14" s="348"/>
      <c r="DA14" s="348"/>
      <c r="DB14" s="348"/>
      <c r="DC14" s="348"/>
      <c r="DD14" s="348"/>
      <c r="DE14" s="348"/>
    </row>
    <row r="15" spans="1:109" s="347" customFormat="1" ht="13.2" x14ac:dyDescent="0.2">
      <c r="A15" s="314"/>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row>
    <row r="16" spans="1:109" s="347" customFormat="1" ht="13.2" x14ac:dyDescent="0.2">
      <c r="A16" s="314"/>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c r="CQ16" s="348"/>
      <c r="CR16" s="348"/>
      <c r="CS16" s="348"/>
      <c r="CT16" s="348"/>
      <c r="CU16" s="348"/>
      <c r="CV16" s="348"/>
      <c r="CW16" s="348"/>
      <c r="CX16" s="348"/>
      <c r="CY16" s="348"/>
      <c r="CZ16" s="348"/>
      <c r="DA16" s="348"/>
      <c r="DB16" s="348"/>
      <c r="DC16" s="348"/>
      <c r="DD16" s="348"/>
      <c r="DE16" s="348"/>
    </row>
    <row r="17" spans="1:109" s="347" customFormat="1" ht="13.2" x14ac:dyDescent="0.2">
      <c r="A17" s="314"/>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8"/>
      <c r="BM17" s="348"/>
      <c r="BN17" s="348"/>
      <c r="BO17" s="348"/>
      <c r="BP17" s="348"/>
      <c r="BQ17" s="348"/>
      <c r="BR17" s="348"/>
      <c r="BS17" s="348"/>
      <c r="BT17" s="348"/>
      <c r="BU17" s="348"/>
      <c r="BV17" s="348"/>
      <c r="BW17" s="348"/>
      <c r="BX17" s="348"/>
      <c r="BY17" s="348"/>
      <c r="BZ17" s="348"/>
      <c r="CA17" s="348"/>
      <c r="CB17" s="348"/>
      <c r="CC17" s="348"/>
      <c r="CD17" s="348"/>
      <c r="CE17" s="348"/>
      <c r="CF17" s="348"/>
      <c r="CG17" s="348"/>
      <c r="CH17" s="348"/>
      <c r="CI17" s="348"/>
      <c r="CJ17" s="348"/>
      <c r="CK17" s="348"/>
      <c r="CL17" s="348"/>
      <c r="CM17" s="348"/>
      <c r="CN17" s="348"/>
      <c r="CO17" s="348"/>
      <c r="CP17" s="348"/>
      <c r="CQ17" s="348"/>
      <c r="CR17" s="348"/>
      <c r="CS17" s="348"/>
      <c r="CT17" s="348"/>
      <c r="CU17" s="348"/>
      <c r="CV17" s="348"/>
      <c r="CW17" s="348"/>
      <c r="CX17" s="348"/>
      <c r="CY17" s="348"/>
      <c r="CZ17" s="348"/>
      <c r="DA17" s="348"/>
      <c r="DB17" s="348"/>
      <c r="DC17" s="348"/>
      <c r="DD17" s="348"/>
      <c r="DE17" s="348"/>
    </row>
    <row r="18" spans="1:109" s="347" customFormat="1" ht="13.2" x14ac:dyDescent="0.2">
      <c r="A18" s="314"/>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c r="CF18" s="348"/>
      <c r="CG18" s="348"/>
      <c r="CH18" s="348"/>
      <c r="CI18" s="348"/>
      <c r="CJ18" s="348"/>
      <c r="CK18" s="348"/>
      <c r="CL18" s="348"/>
      <c r="CM18" s="348"/>
      <c r="CN18" s="348"/>
      <c r="CO18" s="348"/>
      <c r="CP18" s="348"/>
      <c r="CQ18" s="348"/>
      <c r="CR18" s="348"/>
      <c r="CS18" s="348"/>
      <c r="CT18" s="348"/>
      <c r="CU18" s="348"/>
      <c r="CV18" s="348"/>
      <c r="CW18" s="348"/>
      <c r="CX18" s="348"/>
      <c r="CY18" s="348"/>
      <c r="CZ18" s="348"/>
      <c r="DA18" s="348"/>
      <c r="DB18" s="348"/>
      <c r="DC18" s="348"/>
      <c r="DD18" s="348"/>
      <c r="DE18" s="348"/>
    </row>
    <row r="19" spans="1:109" ht="13.2" x14ac:dyDescent="0.2">
      <c r="DD19" s="314"/>
      <c r="DE19" s="314"/>
    </row>
    <row r="20" spans="1:109" ht="13.2" x14ac:dyDescent="0.2">
      <c r="DD20" s="314"/>
      <c r="DE20" s="314"/>
    </row>
    <row r="21" spans="1:109" ht="17.25" customHeight="1" x14ac:dyDescent="0.2">
      <c r="B21" s="346"/>
      <c r="C21" s="343"/>
      <c r="D21" s="343"/>
      <c r="E21" s="343"/>
      <c r="F21" s="343"/>
      <c r="G21" s="343"/>
      <c r="H21" s="343"/>
      <c r="I21" s="343"/>
      <c r="J21" s="343"/>
      <c r="K21" s="343"/>
      <c r="L21" s="343"/>
      <c r="M21" s="343"/>
      <c r="N21" s="345"/>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5"/>
      <c r="AU21" s="343"/>
      <c r="AV21" s="343"/>
      <c r="AW21" s="343"/>
      <c r="AX21" s="343"/>
      <c r="AY21" s="343"/>
      <c r="AZ21" s="343"/>
      <c r="BA21" s="343"/>
      <c r="BB21" s="343"/>
      <c r="BC21" s="343"/>
      <c r="BD21" s="343"/>
      <c r="BE21" s="343"/>
      <c r="BF21" s="345"/>
      <c r="BG21" s="343"/>
      <c r="BH21" s="343"/>
      <c r="BI21" s="343"/>
      <c r="BJ21" s="343"/>
      <c r="BK21" s="343"/>
      <c r="BL21" s="343"/>
      <c r="BM21" s="343"/>
      <c r="BN21" s="343"/>
      <c r="BO21" s="343"/>
      <c r="BP21" s="343"/>
      <c r="BQ21" s="343"/>
      <c r="BR21" s="345"/>
      <c r="BS21" s="343"/>
      <c r="BT21" s="343"/>
      <c r="BU21" s="343"/>
      <c r="BV21" s="343"/>
      <c r="BW21" s="343"/>
      <c r="BX21" s="343"/>
      <c r="BY21" s="343"/>
      <c r="BZ21" s="343"/>
      <c r="CA21" s="343"/>
      <c r="CB21" s="343"/>
      <c r="CC21" s="343"/>
      <c r="CD21" s="345"/>
      <c r="CE21" s="343"/>
      <c r="CF21" s="343"/>
      <c r="CG21" s="343"/>
      <c r="CH21" s="343"/>
      <c r="CI21" s="343"/>
      <c r="CJ21" s="343"/>
      <c r="CK21" s="343"/>
      <c r="CL21" s="343"/>
      <c r="CM21" s="343"/>
      <c r="CN21" s="343"/>
      <c r="CO21" s="343"/>
      <c r="CP21" s="345"/>
      <c r="CQ21" s="343"/>
      <c r="CR21" s="343"/>
      <c r="CS21" s="343"/>
      <c r="CT21" s="343"/>
      <c r="CU21" s="343"/>
      <c r="CV21" s="343"/>
      <c r="CW21" s="343"/>
      <c r="CX21" s="343"/>
      <c r="CY21" s="343"/>
      <c r="CZ21" s="343"/>
      <c r="DA21" s="343"/>
      <c r="DB21" s="345"/>
      <c r="DC21" s="343"/>
      <c r="DD21" s="342"/>
      <c r="DE21" s="314"/>
    </row>
    <row r="22" spans="1:109" ht="17.25" customHeight="1" x14ac:dyDescent="0.2">
      <c r="B22" s="315"/>
    </row>
    <row r="23" spans="1:109" ht="13.2" x14ac:dyDescent="0.2">
      <c r="B23" s="315"/>
    </row>
    <row r="24" spans="1:109" ht="13.2" x14ac:dyDescent="0.2">
      <c r="B24" s="315"/>
    </row>
    <row r="25" spans="1:109" ht="13.2" x14ac:dyDescent="0.2">
      <c r="B25" s="315"/>
    </row>
    <row r="26" spans="1:109" ht="13.2" x14ac:dyDescent="0.2">
      <c r="B26" s="315"/>
    </row>
    <row r="27" spans="1:109" ht="13.2" x14ac:dyDescent="0.2">
      <c r="B27" s="315"/>
    </row>
    <row r="28" spans="1:109" ht="13.2" x14ac:dyDescent="0.2">
      <c r="B28" s="315"/>
    </row>
    <row r="29" spans="1:109" ht="13.2" x14ac:dyDescent="0.2">
      <c r="B29" s="315"/>
    </row>
    <row r="30" spans="1:109" ht="13.2" x14ac:dyDescent="0.2">
      <c r="B30" s="315"/>
    </row>
    <row r="31" spans="1:109" ht="13.2" x14ac:dyDescent="0.2">
      <c r="B31" s="315"/>
    </row>
    <row r="32" spans="1:109" ht="13.2" x14ac:dyDescent="0.2">
      <c r="B32" s="315"/>
    </row>
    <row r="33" spans="2:109" ht="13.2" x14ac:dyDescent="0.2">
      <c r="B33" s="315"/>
    </row>
    <row r="34" spans="2:109" ht="13.2" x14ac:dyDescent="0.2">
      <c r="B34" s="315"/>
    </row>
    <row r="35" spans="2:109" ht="13.2" x14ac:dyDescent="0.2">
      <c r="B35" s="315"/>
    </row>
    <row r="36" spans="2:109" ht="13.2" x14ac:dyDescent="0.2">
      <c r="B36" s="315"/>
    </row>
    <row r="37" spans="2:109" ht="13.2" x14ac:dyDescent="0.2">
      <c r="B37" s="315"/>
    </row>
    <row r="38" spans="2:109" ht="13.2" x14ac:dyDescent="0.2">
      <c r="B38" s="315"/>
    </row>
    <row r="39" spans="2:109" ht="13.2" x14ac:dyDescent="0.2">
      <c r="B39" s="319"/>
      <c r="C39" s="318"/>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7"/>
    </row>
    <row r="40" spans="2:109" ht="13.2" x14ac:dyDescent="0.2">
      <c r="B40" s="334"/>
      <c r="DD40" s="334"/>
      <c r="DE40" s="314"/>
    </row>
    <row r="41" spans="2:109" ht="16.2" x14ac:dyDescent="0.2">
      <c r="B41" s="344" t="s">
        <v>543</v>
      </c>
      <c r="C41" s="343"/>
      <c r="D41" s="343"/>
      <c r="E41" s="343"/>
      <c r="F41" s="34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343"/>
      <c r="CA41" s="343"/>
      <c r="CB41" s="343"/>
      <c r="CC41" s="343"/>
      <c r="CD41" s="343"/>
      <c r="CE41" s="343"/>
      <c r="CF41" s="343"/>
      <c r="CG41" s="343"/>
      <c r="CH41" s="343"/>
      <c r="CI41" s="343"/>
      <c r="CJ41" s="343"/>
      <c r="CK41" s="343"/>
      <c r="CL41" s="343"/>
      <c r="CM41" s="343"/>
      <c r="CN41" s="343"/>
      <c r="CO41" s="343"/>
      <c r="CP41" s="343"/>
      <c r="CQ41" s="343"/>
      <c r="CR41" s="343"/>
      <c r="CS41" s="343"/>
      <c r="CT41" s="343"/>
      <c r="CU41" s="343"/>
      <c r="CV41" s="343"/>
      <c r="CW41" s="343"/>
      <c r="CX41" s="343"/>
      <c r="CY41" s="343"/>
      <c r="CZ41" s="343"/>
      <c r="DA41" s="343"/>
      <c r="DB41" s="343"/>
      <c r="DC41" s="343"/>
      <c r="DD41" s="342"/>
    </row>
    <row r="42" spans="2:109" ht="13.2" x14ac:dyDescent="0.2">
      <c r="B42" s="315"/>
      <c r="G42" s="330"/>
      <c r="I42" s="329"/>
      <c r="J42" s="329"/>
      <c r="K42" s="329"/>
      <c r="AM42" s="330"/>
      <c r="AN42" s="330" t="s">
        <v>540</v>
      </c>
      <c r="AP42" s="329"/>
      <c r="AQ42" s="329"/>
      <c r="AR42" s="329"/>
      <c r="AY42" s="330"/>
      <c r="BA42" s="329"/>
      <c r="BB42" s="329"/>
      <c r="BC42" s="329"/>
      <c r="BK42" s="330"/>
      <c r="BM42" s="329"/>
      <c r="BN42" s="329"/>
      <c r="BO42" s="329"/>
      <c r="BW42" s="330"/>
      <c r="BY42" s="329"/>
      <c r="BZ42" s="329"/>
      <c r="CA42" s="329"/>
      <c r="CI42" s="330"/>
      <c r="CK42" s="329"/>
      <c r="CL42" s="329"/>
      <c r="CM42" s="329"/>
      <c r="CU42" s="330"/>
      <c r="CW42" s="329"/>
      <c r="CX42" s="329"/>
      <c r="CY42" s="329"/>
    </row>
    <row r="43" spans="2:109" ht="13.5" customHeight="1" x14ac:dyDescent="0.2">
      <c r="B43" s="315"/>
      <c r="AN43" s="1131" t="s">
        <v>545</v>
      </c>
      <c r="AO43" s="1132"/>
      <c r="AP43" s="1132"/>
      <c r="AQ43" s="1132"/>
      <c r="AR43" s="1132"/>
      <c r="AS43" s="1132"/>
      <c r="AT43" s="1132"/>
      <c r="AU43" s="1132"/>
      <c r="AV43" s="1132"/>
      <c r="AW43" s="1132"/>
      <c r="AX43" s="1132"/>
      <c r="AY43" s="1132"/>
      <c r="AZ43" s="1132"/>
      <c r="BA43" s="1132"/>
      <c r="BB43" s="1132"/>
      <c r="BC43" s="1132"/>
      <c r="BD43" s="1132"/>
      <c r="BE43" s="1132"/>
      <c r="BF43" s="1132"/>
      <c r="BG43" s="1132"/>
      <c r="BH43" s="1132"/>
      <c r="BI43" s="1132"/>
      <c r="BJ43" s="1132"/>
      <c r="BK43" s="1132"/>
      <c r="BL43" s="1132"/>
      <c r="BM43" s="1132"/>
      <c r="BN43" s="1132"/>
      <c r="BO43" s="1132"/>
      <c r="BP43" s="1132"/>
      <c r="BQ43" s="1132"/>
      <c r="BR43" s="1132"/>
      <c r="BS43" s="1132"/>
      <c r="BT43" s="1132"/>
      <c r="BU43" s="1132"/>
      <c r="BV43" s="1132"/>
      <c r="BW43" s="1132"/>
      <c r="BX43" s="1132"/>
      <c r="BY43" s="1132"/>
      <c r="BZ43" s="1132"/>
      <c r="CA43" s="1132"/>
      <c r="CB43" s="1132"/>
      <c r="CC43" s="1132"/>
      <c r="CD43" s="1132"/>
      <c r="CE43" s="1132"/>
      <c r="CF43" s="1132"/>
      <c r="CG43" s="1132"/>
      <c r="CH43" s="1132"/>
      <c r="CI43" s="1132"/>
      <c r="CJ43" s="1132"/>
      <c r="CK43" s="1132"/>
      <c r="CL43" s="1132"/>
      <c r="CM43" s="1132"/>
      <c r="CN43" s="1132"/>
      <c r="CO43" s="1132"/>
      <c r="CP43" s="1132"/>
      <c r="CQ43" s="1132"/>
      <c r="CR43" s="1132"/>
      <c r="CS43" s="1132"/>
      <c r="CT43" s="1132"/>
      <c r="CU43" s="1132"/>
      <c r="CV43" s="1132"/>
      <c r="CW43" s="1132"/>
      <c r="CX43" s="1132"/>
      <c r="CY43" s="1132"/>
      <c r="CZ43" s="1132"/>
      <c r="DA43" s="1132"/>
      <c r="DB43" s="1132"/>
      <c r="DC43" s="1133"/>
    </row>
    <row r="44" spans="2:109" ht="13.2" x14ac:dyDescent="0.2">
      <c r="B44" s="315"/>
      <c r="AN44" s="1134"/>
      <c r="AO44" s="1135"/>
      <c r="AP44" s="1135"/>
      <c r="AQ44" s="1135"/>
      <c r="AR44" s="1135"/>
      <c r="AS44" s="1135"/>
      <c r="AT44" s="1135"/>
      <c r="AU44" s="1135"/>
      <c r="AV44" s="1135"/>
      <c r="AW44" s="1135"/>
      <c r="AX44" s="1135"/>
      <c r="AY44" s="1135"/>
      <c r="AZ44" s="1135"/>
      <c r="BA44" s="1135"/>
      <c r="BB44" s="1135"/>
      <c r="BC44" s="1135"/>
      <c r="BD44" s="1135"/>
      <c r="BE44" s="1135"/>
      <c r="BF44" s="1135"/>
      <c r="BG44" s="1135"/>
      <c r="BH44" s="1135"/>
      <c r="BI44" s="1135"/>
      <c r="BJ44" s="1135"/>
      <c r="BK44" s="1135"/>
      <c r="BL44" s="1135"/>
      <c r="BM44" s="1135"/>
      <c r="BN44" s="1135"/>
      <c r="BO44" s="1135"/>
      <c r="BP44" s="1135"/>
      <c r="BQ44" s="1135"/>
      <c r="BR44" s="1135"/>
      <c r="BS44" s="1135"/>
      <c r="BT44" s="1135"/>
      <c r="BU44" s="1135"/>
      <c r="BV44" s="1135"/>
      <c r="BW44" s="1135"/>
      <c r="BX44" s="1135"/>
      <c r="BY44" s="1135"/>
      <c r="BZ44" s="1135"/>
      <c r="CA44" s="1135"/>
      <c r="CB44" s="1135"/>
      <c r="CC44" s="1135"/>
      <c r="CD44" s="1135"/>
      <c r="CE44" s="1135"/>
      <c r="CF44" s="1135"/>
      <c r="CG44" s="1135"/>
      <c r="CH44" s="1135"/>
      <c r="CI44" s="1135"/>
      <c r="CJ44" s="1135"/>
      <c r="CK44" s="1135"/>
      <c r="CL44" s="1135"/>
      <c r="CM44" s="1135"/>
      <c r="CN44" s="1135"/>
      <c r="CO44" s="1135"/>
      <c r="CP44" s="1135"/>
      <c r="CQ44" s="1135"/>
      <c r="CR44" s="1135"/>
      <c r="CS44" s="1135"/>
      <c r="CT44" s="1135"/>
      <c r="CU44" s="1135"/>
      <c r="CV44" s="1135"/>
      <c r="CW44" s="1135"/>
      <c r="CX44" s="1135"/>
      <c r="CY44" s="1135"/>
      <c r="CZ44" s="1135"/>
      <c r="DA44" s="1135"/>
      <c r="DB44" s="1135"/>
      <c r="DC44" s="1136"/>
    </row>
    <row r="45" spans="2:109" ht="13.2" x14ac:dyDescent="0.2">
      <c r="B45" s="315"/>
      <c r="AN45" s="1134"/>
      <c r="AO45" s="1135"/>
      <c r="AP45" s="1135"/>
      <c r="AQ45" s="1135"/>
      <c r="AR45" s="1135"/>
      <c r="AS45" s="1135"/>
      <c r="AT45" s="1135"/>
      <c r="AU45" s="1135"/>
      <c r="AV45" s="1135"/>
      <c r="AW45" s="1135"/>
      <c r="AX45" s="1135"/>
      <c r="AY45" s="1135"/>
      <c r="AZ45" s="1135"/>
      <c r="BA45" s="1135"/>
      <c r="BB45" s="1135"/>
      <c r="BC45" s="1135"/>
      <c r="BD45" s="1135"/>
      <c r="BE45" s="1135"/>
      <c r="BF45" s="1135"/>
      <c r="BG45" s="1135"/>
      <c r="BH45" s="1135"/>
      <c r="BI45" s="1135"/>
      <c r="BJ45" s="1135"/>
      <c r="BK45" s="1135"/>
      <c r="BL45" s="1135"/>
      <c r="BM45" s="1135"/>
      <c r="BN45" s="1135"/>
      <c r="BO45" s="1135"/>
      <c r="BP45" s="1135"/>
      <c r="BQ45" s="1135"/>
      <c r="BR45" s="1135"/>
      <c r="BS45" s="1135"/>
      <c r="BT45" s="1135"/>
      <c r="BU45" s="1135"/>
      <c r="BV45" s="1135"/>
      <c r="BW45" s="1135"/>
      <c r="BX45" s="1135"/>
      <c r="BY45" s="1135"/>
      <c r="BZ45" s="1135"/>
      <c r="CA45" s="1135"/>
      <c r="CB45" s="1135"/>
      <c r="CC45" s="1135"/>
      <c r="CD45" s="1135"/>
      <c r="CE45" s="1135"/>
      <c r="CF45" s="1135"/>
      <c r="CG45" s="1135"/>
      <c r="CH45" s="1135"/>
      <c r="CI45" s="1135"/>
      <c r="CJ45" s="1135"/>
      <c r="CK45" s="1135"/>
      <c r="CL45" s="1135"/>
      <c r="CM45" s="1135"/>
      <c r="CN45" s="1135"/>
      <c r="CO45" s="1135"/>
      <c r="CP45" s="1135"/>
      <c r="CQ45" s="1135"/>
      <c r="CR45" s="1135"/>
      <c r="CS45" s="1135"/>
      <c r="CT45" s="1135"/>
      <c r="CU45" s="1135"/>
      <c r="CV45" s="1135"/>
      <c r="CW45" s="1135"/>
      <c r="CX45" s="1135"/>
      <c r="CY45" s="1135"/>
      <c r="CZ45" s="1135"/>
      <c r="DA45" s="1135"/>
      <c r="DB45" s="1135"/>
      <c r="DC45" s="1136"/>
    </row>
    <row r="46" spans="2:109" ht="13.2" x14ac:dyDescent="0.2">
      <c r="B46" s="315"/>
      <c r="AN46" s="1134"/>
      <c r="AO46" s="1135"/>
      <c r="AP46" s="1135"/>
      <c r="AQ46" s="1135"/>
      <c r="AR46" s="1135"/>
      <c r="AS46" s="1135"/>
      <c r="AT46" s="1135"/>
      <c r="AU46" s="1135"/>
      <c r="AV46" s="1135"/>
      <c r="AW46" s="1135"/>
      <c r="AX46" s="1135"/>
      <c r="AY46" s="1135"/>
      <c r="AZ46" s="1135"/>
      <c r="BA46" s="1135"/>
      <c r="BB46" s="1135"/>
      <c r="BC46" s="1135"/>
      <c r="BD46" s="1135"/>
      <c r="BE46" s="1135"/>
      <c r="BF46" s="1135"/>
      <c r="BG46" s="1135"/>
      <c r="BH46" s="1135"/>
      <c r="BI46" s="1135"/>
      <c r="BJ46" s="1135"/>
      <c r="BK46" s="1135"/>
      <c r="BL46" s="1135"/>
      <c r="BM46" s="1135"/>
      <c r="BN46" s="1135"/>
      <c r="BO46" s="1135"/>
      <c r="BP46" s="1135"/>
      <c r="BQ46" s="1135"/>
      <c r="BR46" s="1135"/>
      <c r="BS46" s="1135"/>
      <c r="BT46" s="1135"/>
      <c r="BU46" s="1135"/>
      <c r="BV46" s="1135"/>
      <c r="BW46" s="1135"/>
      <c r="BX46" s="1135"/>
      <c r="BY46" s="1135"/>
      <c r="BZ46" s="1135"/>
      <c r="CA46" s="1135"/>
      <c r="CB46" s="1135"/>
      <c r="CC46" s="1135"/>
      <c r="CD46" s="1135"/>
      <c r="CE46" s="1135"/>
      <c r="CF46" s="1135"/>
      <c r="CG46" s="1135"/>
      <c r="CH46" s="1135"/>
      <c r="CI46" s="1135"/>
      <c r="CJ46" s="1135"/>
      <c r="CK46" s="1135"/>
      <c r="CL46" s="1135"/>
      <c r="CM46" s="1135"/>
      <c r="CN46" s="1135"/>
      <c r="CO46" s="1135"/>
      <c r="CP46" s="1135"/>
      <c r="CQ46" s="1135"/>
      <c r="CR46" s="1135"/>
      <c r="CS46" s="1135"/>
      <c r="CT46" s="1135"/>
      <c r="CU46" s="1135"/>
      <c r="CV46" s="1135"/>
      <c r="CW46" s="1135"/>
      <c r="CX46" s="1135"/>
      <c r="CY46" s="1135"/>
      <c r="CZ46" s="1135"/>
      <c r="DA46" s="1135"/>
      <c r="DB46" s="1135"/>
      <c r="DC46" s="1136"/>
    </row>
    <row r="47" spans="2:109" ht="13.2" x14ac:dyDescent="0.2">
      <c r="B47" s="315"/>
      <c r="AN47" s="1137"/>
      <c r="AO47" s="1138"/>
      <c r="AP47" s="1138"/>
      <c r="AQ47" s="1138"/>
      <c r="AR47" s="1138"/>
      <c r="AS47" s="1138"/>
      <c r="AT47" s="1138"/>
      <c r="AU47" s="1138"/>
      <c r="AV47" s="1138"/>
      <c r="AW47" s="1138"/>
      <c r="AX47" s="1138"/>
      <c r="AY47" s="1138"/>
      <c r="AZ47" s="1138"/>
      <c r="BA47" s="1138"/>
      <c r="BB47" s="1138"/>
      <c r="BC47" s="1138"/>
      <c r="BD47" s="1138"/>
      <c r="BE47" s="1138"/>
      <c r="BF47" s="1138"/>
      <c r="BG47" s="1138"/>
      <c r="BH47" s="1138"/>
      <c r="BI47" s="1138"/>
      <c r="BJ47" s="1138"/>
      <c r="BK47" s="1138"/>
      <c r="BL47" s="1138"/>
      <c r="BM47" s="1138"/>
      <c r="BN47" s="1138"/>
      <c r="BO47" s="1138"/>
      <c r="BP47" s="1138"/>
      <c r="BQ47" s="1138"/>
      <c r="BR47" s="1138"/>
      <c r="BS47" s="1138"/>
      <c r="BT47" s="1138"/>
      <c r="BU47" s="1138"/>
      <c r="BV47" s="1138"/>
      <c r="BW47" s="1138"/>
      <c r="BX47" s="1138"/>
      <c r="BY47" s="1138"/>
      <c r="BZ47" s="1138"/>
      <c r="CA47" s="1138"/>
      <c r="CB47" s="1138"/>
      <c r="CC47" s="1138"/>
      <c r="CD47" s="1138"/>
      <c r="CE47" s="1138"/>
      <c r="CF47" s="1138"/>
      <c r="CG47" s="1138"/>
      <c r="CH47" s="1138"/>
      <c r="CI47" s="1138"/>
      <c r="CJ47" s="1138"/>
      <c r="CK47" s="1138"/>
      <c r="CL47" s="1138"/>
      <c r="CM47" s="1138"/>
      <c r="CN47" s="1138"/>
      <c r="CO47" s="1138"/>
      <c r="CP47" s="1138"/>
      <c r="CQ47" s="1138"/>
      <c r="CR47" s="1138"/>
      <c r="CS47" s="1138"/>
      <c r="CT47" s="1138"/>
      <c r="CU47" s="1138"/>
      <c r="CV47" s="1138"/>
      <c r="CW47" s="1138"/>
      <c r="CX47" s="1138"/>
      <c r="CY47" s="1138"/>
      <c r="CZ47" s="1138"/>
      <c r="DA47" s="1138"/>
      <c r="DB47" s="1138"/>
      <c r="DC47" s="1139"/>
    </row>
    <row r="48" spans="2:109" ht="13.2" x14ac:dyDescent="0.2">
      <c r="B48" s="315"/>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ht="13.2" x14ac:dyDescent="0.2">
      <c r="B49" s="315"/>
      <c r="AN49" s="314" t="s">
        <v>538</v>
      </c>
    </row>
    <row r="50" spans="1:109" ht="13.2" x14ac:dyDescent="0.2">
      <c r="B50" s="315"/>
      <c r="G50" s="1124"/>
      <c r="H50" s="1124"/>
      <c r="I50" s="1124"/>
      <c r="J50" s="1124"/>
      <c r="K50" s="323"/>
      <c r="L50" s="323"/>
      <c r="M50" s="322"/>
      <c r="N50" s="322"/>
      <c r="AN50" s="1127"/>
      <c r="AO50" s="1128"/>
      <c r="AP50" s="1128"/>
      <c r="AQ50" s="1128"/>
      <c r="AR50" s="1128"/>
      <c r="AS50" s="1128"/>
      <c r="AT50" s="1128"/>
      <c r="AU50" s="1128"/>
      <c r="AV50" s="1128"/>
      <c r="AW50" s="1128"/>
      <c r="AX50" s="1128"/>
      <c r="AY50" s="1128"/>
      <c r="AZ50" s="1128"/>
      <c r="BA50" s="1128"/>
      <c r="BB50" s="1128"/>
      <c r="BC50" s="1128"/>
      <c r="BD50" s="1128"/>
      <c r="BE50" s="1128"/>
      <c r="BF50" s="1128"/>
      <c r="BG50" s="1128"/>
      <c r="BH50" s="1128"/>
      <c r="BI50" s="1128"/>
      <c r="BJ50" s="1128"/>
      <c r="BK50" s="1128"/>
      <c r="BL50" s="1128"/>
      <c r="BM50" s="1128"/>
      <c r="BN50" s="1128"/>
      <c r="BO50" s="1129"/>
      <c r="BP50" s="1123" t="s">
        <v>523</v>
      </c>
      <c r="BQ50" s="1123"/>
      <c r="BR50" s="1123"/>
      <c r="BS50" s="1123"/>
      <c r="BT50" s="1123"/>
      <c r="BU50" s="1123"/>
      <c r="BV50" s="1123"/>
      <c r="BW50" s="1123"/>
      <c r="BX50" s="1123" t="s">
        <v>525</v>
      </c>
      <c r="BY50" s="1123"/>
      <c r="BZ50" s="1123"/>
      <c r="CA50" s="1123"/>
      <c r="CB50" s="1123"/>
      <c r="CC50" s="1123"/>
      <c r="CD50" s="1123"/>
      <c r="CE50" s="1123"/>
      <c r="CF50" s="1123" t="s">
        <v>526</v>
      </c>
      <c r="CG50" s="1123"/>
      <c r="CH50" s="1123"/>
      <c r="CI50" s="1123"/>
      <c r="CJ50" s="1123"/>
      <c r="CK50" s="1123"/>
      <c r="CL50" s="1123"/>
      <c r="CM50" s="1123"/>
      <c r="CN50" s="1123" t="s">
        <v>226</v>
      </c>
      <c r="CO50" s="1123"/>
      <c r="CP50" s="1123"/>
      <c r="CQ50" s="1123"/>
      <c r="CR50" s="1123"/>
      <c r="CS50" s="1123"/>
      <c r="CT50" s="1123"/>
      <c r="CU50" s="1123"/>
      <c r="CV50" s="1123" t="s">
        <v>527</v>
      </c>
      <c r="CW50" s="1123"/>
      <c r="CX50" s="1123"/>
      <c r="CY50" s="1123"/>
      <c r="CZ50" s="1123"/>
      <c r="DA50" s="1123"/>
      <c r="DB50" s="1123"/>
      <c r="DC50" s="1123"/>
    </row>
    <row r="51" spans="1:109" ht="13.5" customHeight="1" x14ac:dyDescent="0.2">
      <c r="B51" s="315"/>
      <c r="G51" s="1130"/>
      <c r="H51" s="1130"/>
      <c r="I51" s="1140"/>
      <c r="J51" s="1140"/>
      <c r="K51" s="1126"/>
      <c r="L51" s="1126"/>
      <c r="M51" s="1126"/>
      <c r="N51" s="1126"/>
      <c r="AM51" s="321"/>
      <c r="AN51" s="1121" t="s">
        <v>537</v>
      </c>
      <c r="AO51" s="1121"/>
      <c r="AP51" s="1121"/>
      <c r="AQ51" s="1121"/>
      <c r="AR51" s="1121"/>
      <c r="AS51" s="1121"/>
      <c r="AT51" s="1121"/>
      <c r="AU51" s="1121"/>
      <c r="AV51" s="1121"/>
      <c r="AW51" s="1121"/>
      <c r="AX51" s="1121"/>
      <c r="AY51" s="1121"/>
      <c r="AZ51" s="1121"/>
      <c r="BA51" s="1121"/>
      <c r="BB51" s="1121" t="s">
        <v>535</v>
      </c>
      <c r="BC51" s="1121"/>
      <c r="BD51" s="1121"/>
      <c r="BE51" s="1121"/>
      <c r="BF51" s="1121"/>
      <c r="BG51" s="1121"/>
      <c r="BH51" s="1121"/>
      <c r="BI51" s="1121"/>
      <c r="BJ51" s="1121"/>
      <c r="BK51" s="1121"/>
      <c r="BL51" s="1121"/>
      <c r="BM51" s="1121"/>
      <c r="BN51" s="1121"/>
      <c r="BO51" s="1121"/>
      <c r="BP51" s="1119">
        <v>27.1</v>
      </c>
      <c r="BQ51" s="1119"/>
      <c r="BR51" s="1119"/>
      <c r="BS51" s="1119"/>
      <c r="BT51" s="1119"/>
      <c r="BU51" s="1119"/>
      <c r="BV51" s="1119"/>
      <c r="BW51" s="1119"/>
      <c r="BX51" s="1119">
        <v>24.3</v>
      </c>
      <c r="BY51" s="1119"/>
      <c r="BZ51" s="1119"/>
      <c r="CA51" s="1119"/>
      <c r="CB51" s="1119"/>
      <c r="CC51" s="1119"/>
      <c r="CD51" s="1119"/>
      <c r="CE51" s="1119"/>
      <c r="CF51" s="1119">
        <v>12.1</v>
      </c>
      <c r="CG51" s="1119"/>
      <c r="CH51" s="1119"/>
      <c r="CI51" s="1119"/>
      <c r="CJ51" s="1119"/>
      <c r="CK51" s="1119"/>
      <c r="CL51" s="1119"/>
      <c r="CM51" s="1119"/>
      <c r="CN51" s="1119"/>
      <c r="CO51" s="1119"/>
      <c r="CP51" s="1119"/>
      <c r="CQ51" s="1119"/>
      <c r="CR51" s="1119"/>
      <c r="CS51" s="1119"/>
      <c r="CT51" s="1119"/>
      <c r="CU51" s="1119"/>
      <c r="CV51" s="1119"/>
      <c r="CW51" s="1119"/>
      <c r="CX51" s="1119"/>
      <c r="CY51" s="1119"/>
      <c r="CZ51" s="1119"/>
      <c r="DA51" s="1119"/>
      <c r="DB51" s="1119"/>
      <c r="DC51" s="1119"/>
    </row>
    <row r="52" spans="1:109" ht="13.2" x14ac:dyDescent="0.2">
      <c r="B52" s="315"/>
      <c r="G52" s="1130"/>
      <c r="H52" s="1130"/>
      <c r="I52" s="1140"/>
      <c r="J52" s="1140"/>
      <c r="K52" s="1126"/>
      <c r="L52" s="1126"/>
      <c r="M52" s="1126"/>
      <c r="N52" s="1126"/>
      <c r="AM52" s="321"/>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19"/>
      <c r="BQ52" s="1119"/>
      <c r="BR52" s="1119"/>
      <c r="BS52" s="1119"/>
      <c r="BT52" s="1119"/>
      <c r="BU52" s="1119"/>
      <c r="BV52" s="1119"/>
      <c r="BW52" s="1119"/>
      <c r="BX52" s="1119"/>
      <c r="BY52" s="1119"/>
      <c r="BZ52" s="1119"/>
      <c r="CA52" s="1119"/>
      <c r="CB52" s="1119"/>
      <c r="CC52" s="1119"/>
      <c r="CD52" s="1119"/>
      <c r="CE52" s="1119"/>
      <c r="CF52" s="1119"/>
      <c r="CG52" s="1119"/>
      <c r="CH52" s="1119"/>
      <c r="CI52" s="1119"/>
      <c r="CJ52" s="1119"/>
      <c r="CK52" s="1119"/>
      <c r="CL52" s="1119"/>
      <c r="CM52" s="1119"/>
      <c r="CN52" s="1119"/>
      <c r="CO52" s="1119"/>
      <c r="CP52" s="1119"/>
      <c r="CQ52" s="1119"/>
      <c r="CR52" s="1119"/>
      <c r="CS52" s="1119"/>
      <c r="CT52" s="1119"/>
      <c r="CU52" s="1119"/>
      <c r="CV52" s="1119"/>
      <c r="CW52" s="1119"/>
      <c r="CX52" s="1119"/>
      <c r="CY52" s="1119"/>
      <c r="CZ52" s="1119"/>
      <c r="DA52" s="1119"/>
      <c r="DB52" s="1119"/>
      <c r="DC52" s="1119"/>
    </row>
    <row r="53" spans="1:109" ht="13.2" x14ac:dyDescent="0.2">
      <c r="A53" s="329"/>
      <c r="B53" s="315"/>
      <c r="G53" s="1130"/>
      <c r="H53" s="1130"/>
      <c r="I53" s="1124"/>
      <c r="J53" s="1124"/>
      <c r="K53" s="1126"/>
      <c r="L53" s="1126"/>
      <c r="M53" s="1126"/>
      <c r="N53" s="1126"/>
      <c r="AM53" s="321"/>
      <c r="AN53" s="1121"/>
      <c r="AO53" s="1121"/>
      <c r="AP53" s="1121"/>
      <c r="AQ53" s="1121"/>
      <c r="AR53" s="1121"/>
      <c r="AS53" s="1121"/>
      <c r="AT53" s="1121"/>
      <c r="AU53" s="1121"/>
      <c r="AV53" s="1121"/>
      <c r="AW53" s="1121"/>
      <c r="AX53" s="1121"/>
      <c r="AY53" s="1121"/>
      <c r="AZ53" s="1121"/>
      <c r="BA53" s="1121"/>
      <c r="BB53" s="1121" t="s">
        <v>542</v>
      </c>
      <c r="BC53" s="1121"/>
      <c r="BD53" s="1121"/>
      <c r="BE53" s="1121"/>
      <c r="BF53" s="1121"/>
      <c r="BG53" s="1121"/>
      <c r="BH53" s="1121"/>
      <c r="BI53" s="1121"/>
      <c r="BJ53" s="1121"/>
      <c r="BK53" s="1121"/>
      <c r="BL53" s="1121"/>
      <c r="BM53" s="1121"/>
      <c r="BN53" s="1121"/>
      <c r="BO53" s="1121"/>
      <c r="BP53" s="1119">
        <v>65.3</v>
      </c>
      <c r="BQ53" s="1119"/>
      <c r="BR53" s="1119"/>
      <c r="BS53" s="1119"/>
      <c r="BT53" s="1119"/>
      <c r="BU53" s="1119"/>
      <c r="BV53" s="1119"/>
      <c r="BW53" s="1119"/>
      <c r="BX53" s="1119">
        <v>65.5</v>
      </c>
      <c r="BY53" s="1119"/>
      <c r="BZ53" s="1119"/>
      <c r="CA53" s="1119"/>
      <c r="CB53" s="1119"/>
      <c r="CC53" s="1119"/>
      <c r="CD53" s="1119"/>
      <c r="CE53" s="1119"/>
      <c r="CF53" s="1119">
        <v>67</v>
      </c>
      <c r="CG53" s="1119"/>
      <c r="CH53" s="1119"/>
      <c r="CI53" s="1119"/>
      <c r="CJ53" s="1119"/>
      <c r="CK53" s="1119"/>
      <c r="CL53" s="1119"/>
      <c r="CM53" s="1119"/>
      <c r="CN53" s="1119">
        <v>66.7</v>
      </c>
      <c r="CO53" s="1119"/>
      <c r="CP53" s="1119"/>
      <c r="CQ53" s="1119"/>
      <c r="CR53" s="1119"/>
      <c r="CS53" s="1119"/>
      <c r="CT53" s="1119"/>
      <c r="CU53" s="1119"/>
      <c r="CV53" s="1119">
        <v>63.8</v>
      </c>
      <c r="CW53" s="1119"/>
      <c r="CX53" s="1119"/>
      <c r="CY53" s="1119"/>
      <c r="CZ53" s="1119"/>
      <c r="DA53" s="1119"/>
      <c r="DB53" s="1119"/>
      <c r="DC53" s="1119"/>
    </row>
    <row r="54" spans="1:109" ht="13.2" x14ac:dyDescent="0.2">
      <c r="A54" s="329"/>
      <c r="B54" s="315"/>
      <c r="G54" s="1130"/>
      <c r="H54" s="1130"/>
      <c r="I54" s="1124"/>
      <c r="J54" s="1124"/>
      <c r="K54" s="1126"/>
      <c r="L54" s="1126"/>
      <c r="M54" s="1126"/>
      <c r="N54" s="1126"/>
      <c r="AM54" s="321"/>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19"/>
      <c r="BQ54" s="1119"/>
      <c r="BR54" s="1119"/>
      <c r="BS54" s="1119"/>
      <c r="BT54" s="1119"/>
      <c r="BU54" s="1119"/>
      <c r="BV54" s="1119"/>
      <c r="BW54" s="1119"/>
      <c r="BX54" s="1119"/>
      <c r="BY54" s="1119"/>
      <c r="BZ54" s="1119"/>
      <c r="CA54" s="1119"/>
      <c r="CB54" s="1119"/>
      <c r="CC54" s="1119"/>
      <c r="CD54" s="1119"/>
      <c r="CE54" s="1119"/>
      <c r="CF54" s="1119"/>
      <c r="CG54" s="1119"/>
      <c r="CH54" s="1119"/>
      <c r="CI54" s="1119"/>
      <c r="CJ54" s="1119"/>
      <c r="CK54" s="1119"/>
      <c r="CL54" s="1119"/>
      <c r="CM54" s="1119"/>
      <c r="CN54" s="1119"/>
      <c r="CO54" s="1119"/>
      <c r="CP54" s="1119"/>
      <c r="CQ54" s="1119"/>
      <c r="CR54" s="1119"/>
      <c r="CS54" s="1119"/>
      <c r="CT54" s="1119"/>
      <c r="CU54" s="1119"/>
      <c r="CV54" s="1119"/>
      <c r="CW54" s="1119"/>
      <c r="CX54" s="1119"/>
      <c r="CY54" s="1119"/>
      <c r="CZ54" s="1119"/>
      <c r="DA54" s="1119"/>
      <c r="DB54" s="1119"/>
      <c r="DC54" s="1119"/>
    </row>
    <row r="55" spans="1:109" ht="13.2" x14ac:dyDescent="0.2">
      <c r="A55" s="329"/>
      <c r="B55" s="315"/>
      <c r="G55" s="1124"/>
      <c r="H55" s="1124"/>
      <c r="I55" s="1124"/>
      <c r="J55" s="1124"/>
      <c r="K55" s="1126"/>
      <c r="L55" s="1126"/>
      <c r="M55" s="1126"/>
      <c r="N55" s="1126"/>
      <c r="AN55" s="1123" t="s">
        <v>536</v>
      </c>
      <c r="AO55" s="1123"/>
      <c r="AP55" s="1123"/>
      <c r="AQ55" s="1123"/>
      <c r="AR55" s="1123"/>
      <c r="AS55" s="1123"/>
      <c r="AT55" s="1123"/>
      <c r="AU55" s="1123"/>
      <c r="AV55" s="1123"/>
      <c r="AW55" s="1123"/>
      <c r="AX55" s="1123"/>
      <c r="AY55" s="1123"/>
      <c r="AZ55" s="1123"/>
      <c r="BA55" s="1123"/>
      <c r="BB55" s="1121" t="s">
        <v>535</v>
      </c>
      <c r="BC55" s="1121"/>
      <c r="BD55" s="1121"/>
      <c r="BE55" s="1121"/>
      <c r="BF55" s="1121"/>
      <c r="BG55" s="1121"/>
      <c r="BH55" s="1121"/>
      <c r="BI55" s="1121"/>
      <c r="BJ55" s="1121"/>
      <c r="BK55" s="1121"/>
      <c r="BL55" s="1121"/>
      <c r="BM55" s="1121"/>
      <c r="BN55" s="1121"/>
      <c r="BO55" s="1121"/>
      <c r="BP55" s="1119">
        <v>23.5</v>
      </c>
      <c r="BQ55" s="1119"/>
      <c r="BR55" s="1119"/>
      <c r="BS55" s="1119"/>
      <c r="BT55" s="1119"/>
      <c r="BU55" s="1119"/>
      <c r="BV55" s="1119"/>
      <c r="BW55" s="1119"/>
      <c r="BX55" s="1119">
        <v>8.5</v>
      </c>
      <c r="BY55" s="1119"/>
      <c r="BZ55" s="1119"/>
      <c r="CA55" s="1119"/>
      <c r="CB55" s="1119"/>
      <c r="CC55" s="1119"/>
      <c r="CD55" s="1119"/>
      <c r="CE55" s="1119"/>
      <c r="CF55" s="1119">
        <v>0</v>
      </c>
      <c r="CG55" s="1119"/>
      <c r="CH55" s="1119"/>
      <c r="CI55" s="1119"/>
      <c r="CJ55" s="1119"/>
      <c r="CK55" s="1119"/>
      <c r="CL55" s="1119"/>
      <c r="CM55" s="1119"/>
      <c r="CN55" s="1119">
        <v>0</v>
      </c>
      <c r="CO55" s="1119"/>
      <c r="CP55" s="1119"/>
      <c r="CQ55" s="1119"/>
      <c r="CR55" s="1119"/>
      <c r="CS55" s="1119"/>
      <c r="CT55" s="1119"/>
      <c r="CU55" s="1119"/>
      <c r="CV55" s="1119">
        <v>0</v>
      </c>
      <c r="CW55" s="1119"/>
      <c r="CX55" s="1119"/>
      <c r="CY55" s="1119"/>
      <c r="CZ55" s="1119"/>
      <c r="DA55" s="1119"/>
      <c r="DB55" s="1119"/>
      <c r="DC55" s="1119"/>
    </row>
    <row r="56" spans="1:109" ht="13.2" x14ac:dyDescent="0.2">
      <c r="A56" s="329"/>
      <c r="B56" s="315"/>
      <c r="G56" s="1124"/>
      <c r="H56" s="1124"/>
      <c r="I56" s="1124"/>
      <c r="J56" s="1124"/>
      <c r="K56" s="1126"/>
      <c r="L56" s="1126"/>
      <c r="M56" s="1126"/>
      <c r="N56" s="1126"/>
      <c r="AN56" s="1123"/>
      <c r="AO56" s="1123"/>
      <c r="AP56" s="1123"/>
      <c r="AQ56" s="1123"/>
      <c r="AR56" s="1123"/>
      <c r="AS56" s="1123"/>
      <c r="AT56" s="1123"/>
      <c r="AU56" s="1123"/>
      <c r="AV56" s="1123"/>
      <c r="AW56" s="1123"/>
      <c r="AX56" s="1123"/>
      <c r="AY56" s="1123"/>
      <c r="AZ56" s="1123"/>
      <c r="BA56" s="1123"/>
      <c r="BB56" s="1121"/>
      <c r="BC56" s="1121"/>
      <c r="BD56" s="1121"/>
      <c r="BE56" s="1121"/>
      <c r="BF56" s="1121"/>
      <c r="BG56" s="1121"/>
      <c r="BH56" s="1121"/>
      <c r="BI56" s="1121"/>
      <c r="BJ56" s="1121"/>
      <c r="BK56" s="1121"/>
      <c r="BL56" s="1121"/>
      <c r="BM56" s="1121"/>
      <c r="BN56" s="1121"/>
      <c r="BO56" s="1121"/>
      <c r="BP56" s="1119"/>
      <c r="BQ56" s="1119"/>
      <c r="BR56" s="1119"/>
      <c r="BS56" s="1119"/>
      <c r="BT56" s="1119"/>
      <c r="BU56" s="1119"/>
      <c r="BV56" s="1119"/>
      <c r="BW56" s="1119"/>
      <c r="BX56" s="1119"/>
      <c r="BY56" s="1119"/>
      <c r="BZ56" s="1119"/>
      <c r="CA56" s="1119"/>
      <c r="CB56" s="1119"/>
      <c r="CC56" s="1119"/>
      <c r="CD56" s="1119"/>
      <c r="CE56" s="1119"/>
      <c r="CF56" s="1119"/>
      <c r="CG56" s="1119"/>
      <c r="CH56" s="1119"/>
      <c r="CI56" s="1119"/>
      <c r="CJ56" s="1119"/>
      <c r="CK56" s="1119"/>
      <c r="CL56" s="1119"/>
      <c r="CM56" s="1119"/>
      <c r="CN56" s="1119"/>
      <c r="CO56" s="1119"/>
      <c r="CP56" s="1119"/>
      <c r="CQ56" s="1119"/>
      <c r="CR56" s="1119"/>
      <c r="CS56" s="1119"/>
      <c r="CT56" s="1119"/>
      <c r="CU56" s="1119"/>
      <c r="CV56" s="1119"/>
      <c r="CW56" s="1119"/>
      <c r="CX56" s="1119"/>
      <c r="CY56" s="1119"/>
      <c r="CZ56" s="1119"/>
      <c r="DA56" s="1119"/>
      <c r="DB56" s="1119"/>
      <c r="DC56" s="1119"/>
    </row>
    <row r="57" spans="1:109" s="329" customFormat="1" ht="13.2" x14ac:dyDescent="0.2">
      <c r="B57" s="335"/>
      <c r="G57" s="1124"/>
      <c r="H57" s="1124"/>
      <c r="I57" s="1125"/>
      <c r="J57" s="1125"/>
      <c r="K57" s="1126"/>
      <c r="L57" s="1126"/>
      <c r="M57" s="1126"/>
      <c r="N57" s="1126"/>
      <c r="AM57" s="314"/>
      <c r="AN57" s="1123"/>
      <c r="AO57" s="1123"/>
      <c r="AP57" s="1123"/>
      <c r="AQ57" s="1123"/>
      <c r="AR57" s="1123"/>
      <c r="AS57" s="1123"/>
      <c r="AT57" s="1123"/>
      <c r="AU57" s="1123"/>
      <c r="AV57" s="1123"/>
      <c r="AW57" s="1123"/>
      <c r="AX57" s="1123"/>
      <c r="AY57" s="1123"/>
      <c r="AZ57" s="1123"/>
      <c r="BA57" s="1123"/>
      <c r="BB57" s="1121" t="s">
        <v>542</v>
      </c>
      <c r="BC57" s="1121"/>
      <c r="BD57" s="1121"/>
      <c r="BE57" s="1121"/>
      <c r="BF57" s="1121"/>
      <c r="BG57" s="1121"/>
      <c r="BH57" s="1121"/>
      <c r="BI57" s="1121"/>
      <c r="BJ57" s="1121"/>
      <c r="BK57" s="1121"/>
      <c r="BL57" s="1121"/>
      <c r="BM57" s="1121"/>
      <c r="BN57" s="1121"/>
      <c r="BO57" s="1121"/>
      <c r="BP57" s="1119">
        <v>62</v>
      </c>
      <c r="BQ57" s="1119"/>
      <c r="BR57" s="1119"/>
      <c r="BS57" s="1119"/>
      <c r="BT57" s="1119"/>
      <c r="BU57" s="1119"/>
      <c r="BV57" s="1119"/>
      <c r="BW57" s="1119"/>
      <c r="BX57" s="1119">
        <v>61.6</v>
      </c>
      <c r="BY57" s="1119"/>
      <c r="BZ57" s="1119"/>
      <c r="CA57" s="1119"/>
      <c r="CB57" s="1119"/>
      <c r="CC57" s="1119"/>
      <c r="CD57" s="1119"/>
      <c r="CE57" s="1119"/>
      <c r="CF57" s="1119">
        <v>63</v>
      </c>
      <c r="CG57" s="1119"/>
      <c r="CH57" s="1119"/>
      <c r="CI57" s="1119"/>
      <c r="CJ57" s="1119"/>
      <c r="CK57" s="1119"/>
      <c r="CL57" s="1119"/>
      <c r="CM57" s="1119"/>
      <c r="CN57" s="1119">
        <v>63.9</v>
      </c>
      <c r="CO57" s="1119"/>
      <c r="CP57" s="1119"/>
      <c r="CQ57" s="1119"/>
      <c r="CR57" s="1119"/>
      <c r="CS57" s="1119"/>
      <c r="CT57" s="1119"/>
      <c r="CU57" s="1119"/>
      <c r="CV57" s="1119">
        <v>64.2</v>
      </c>
      <c r="CW57" s="1119"/>
      <c r="CX57" s="1119"/>
      <c r="CY57" s="1119"/>
      <c r="CZ57" s="1119"/>
      <c r="DA57" s="1119"/>
      <c r="DB57" s="1119"/>
      <c r="DC57" s="1119"/>
      <c r="DD57" s="340"/>
      <c r="DE57" s="335"/>
    </row>
    <row r="58" spans="1:109" s="329" customFormat="1" ht="13.2" x14ac:dyDescent="0.2">
      <c r="A58" s="314"/>
      <c r="B58" s="335"/>
      <c r="G58" s="1124"/>
      <c r="H58" s="1124"/>
      <c r="I58" s="1125"/>
      <c r="J58" s="1125"/>
      <c r="K58" s="1126"/>
      <c r="L58" s="1126"/>
      <c r="M58" s="1126"/>
      <c r="N58" s="1126"/>
      <c r="AM58" s="314"/>
      <c r="AN58" s="1123"/>
      <c r="AO58" s="1123"/>
      <c r="AP58" s="1123"/>
      <c r="AQ58" s="1123"/>
      <c r="AR58" s="1123"/>
      <c r="AS58" s="1123"/>
      <c r="AT58" s="1123"/>
      <c r="AU58" s="1123"/>
      <c r="AV58" s="1123"/>
      <c r="AW58" s="1123"/>
      <c r="AX58" s="1123"/>
      <c r="AY58" s="1123"/>
      <c r="AZ58" s="1123"/>
      <c r="BA58" s="1123"/>
      <c r="BB58" s="1121"/>
      <c r="BC58" s="1121"/>
      <c r="BD58" s="1121"/>
      <c r="BE58" s="1121"/>
      <c r="BF58" s="1121"/>
      <c r="BG58" s="1121"/>
      <c r="BH58" s="1121"/>
      <c r="BI58" s="1121"/>
      <c r="BJ58" s="1121"/>
      <c r="BK58" s="1121"/>
      <c r="BL58" s="1121"/>
      <c r="BM58" s="1121"/>
      <c r="BN58" s="1121"/>
      <c r="BO58" s="1121"/>
      <c r="BP58" s="1119"/>
      <c r="BQ58" s="1119"/>
      <c r="BR58" s="1119"/>
      <c r="BS58" s="1119"/>
      <c r="BT58" s="1119"/>
      <c r="BU58" s="1119"/>
      <c r="BV58" s="1119"/>
      <c r="BW58" s="1119"/>
      <c r="BX58" s="1119"/>
      <c r="BY58" s="1119"/>
      <c r="BZ58" s="1119"/>
      <c r="CA58" s="1119"/>
      <c r="CB58" s="1119"/>
      <c r="CC58" s="1119"/>
      <c r="CD58" s="1119"/>
      <c r="CE58" s="1119"/>
      <c r="CF58" s="1119"/>
      <c r="CG58" s="1119"/>
      <c r="CH58" s="1119"/>
      <c r="CI58" s="1119"/>
      <c r="CJ58" s="1119"/>
      <c r="CK58" s="1119"/>
      <c r="CL58" s="1119"/>
      <c r="CM58" s="1119"/>
      <c r="CN58" s="1119"/>
      <c r="CO58" s="1119"/>
      <c r="CP58" s="1119"/>
      <c r="CQ58" s="1119"/>
      <c r="CR58" s="1119"/>
      <c r="CS58" s="1119"/>
      <c r="CT58" s="1119"/>
      <c r="CU58" s="1119"/>
      <c r="CV58" s="1119"/>
      <c r="CW58" s="1119"/>
      <c r="CX58" s="1119"/>
      <c r="CY58" s="1119"/>
      <c r="CZ58" s="1119"/>
      <c r="DA58" s="1119"/>
      <c r="DB58" s="1119"/>
      <c r="DC58" s="1119"/>
      <c r="DD58" s="340"/>
      <c r="DE58" s="335"/>
    </row>
    <row r="59" spans="1:109" s="329" customFormat="1" ht="13.2" x14ac:dyDescent="0.2">
      <c r="A59" s="314"/>
      <c r="B59" s="335"/>
      <c r="K59" s="341"/>
      <c r="L59" s="341"/>
      <c r="M59" s="341"/>
      <c r="N59" s="341"/>
      <c r="AQ59" s="341"/>
      <c r="AR59" s="341"/>
      <c r="AS59" s="341"/>
      <c r="AT59" s="341"/>
      <c r="BC59" s="341"/>
      <c r="BD59" s="341"/>
      <c r="BE59" s="341"/>
      <c r="BF59" s="341"/>
      <c r="BO59" s="341"/>
      <c r="BP59" s="341"/>
      <c r="BQ59" s="341"/>
      <c r="BR59" s="341"/>
      <c r="CA59" s="341"/>
      <c r="CB59" s="341"/>
      <c r="CC59" s="341"/>
      <c r="CD59" s="341"/>
      <c r="CM59" s="341"/>
      <c r="CN59" s="341"/>
      <c r="CO59" s="341"/>
      <c r="CP59" s="341"/>
      <c r="CY59" s="341"/>
      <c r="CZ59" s="341"/>
      <c r="DA59" s="341"/>
      <c r="DB59" s="341"/>
      <c r="DC59" s="341"/>
      <c r="DD59" s="340"/>
      <c r="DE59" s="335"/>
    </row>
    <row r="60" spans="1:109" s="329" customFormat="1" ht="13.2" x14ac:dyDescent="0.2">
      <c r="A60" s="314"/>
      <c r="B60" s="335"/>
      <c r="K60" s="341"/>
      <c r="L60" s="341"/>
      <c r="M60" s="341"/>
      <c r="N60" s="341"/>
      <c r="AQ60" s="341"/>
      <c r="AR60" s="341"/>
      <c r="AS60" s="341"/>
      <c r="AT60" s="341"/>
      <c r="BC60" s="341"/>
      <c r="BD60" s="341"/>
      <c r="BE60" s="341"/>
      <c r="BF60" s="341"/>
      <c r="BO60" s="341"/>
      <c r="BP60" s="341"/>
      <c r="BQ60" s="341"/>
      <c r="BR60" s="341"/>
      <c r="CA60" s="341"/>
      <c r="CB60" s="341"/>
      <c r="CC60" s="341"/>
      <c r="CD60" s="341"/>
      <c r="CM60" s="341"/>
      <c r="CN60" s="341"/>
      <c r="CO60" s="341"/>
      <c r="CP60" s="341"/>
      <c r="CY60" s="341"/>
      <c r="CZ60" s="341"/>
      <c r="DA60" s="341"/>
      <c r="DB60" s="341"/>
      <c r="DC60" s="341"/>
      <c r="DD60" s="340"/>
      <c r="DE60" s="335"/>
    </row>
    <row r="61" spans="1:109" s="329" customFormat="1" ht="13.2" x14ac:dyDescent="0.2">
      <c r="A61" s="314"/>
      <c r="B61" s="339"/>
      <c r="C61" s="338"/>
      <c r="D61" s="338"/>
      <c r="E61" s="338"/>
      <c r="F61" s="338"/>
      <c r="G61" s="338"/>
      <c r="H61" s="338"/>
      <c r="I61" s="338"/>
      <c r="J61" s="338"/>
      <c r="K61" s="338"/>
      <c r="L61" s="338"/>
      <c r="M61" s="337"/>
      <c r="N61" s="337"/>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7"/>
      <c r="AT61" s="337"/>
      <c r="AU61" s="338"/>
      <c r="AV61" s="338"/>
      <c r="AW61" s="338"/>
      <c r="AX61" s="338"/>
      <c r="AY61" s="338"/>
      <c r="AZ61" s="338"/>
      <c r="BA61" s="338"/>
      <c r="BB61" s="338"/>
      <c r="BC61" s="338"/>
      <c r="BD61" s="338"/>
      <c r="BE61" s="337"/>
      <c r="BF61" s="337"/>
      <c r="BG61" s="338"/>
      <c r="BH61" s="338"/>
      <c r="BI61" s="338"/>
      <c r="BJ61" s="338"/>
      <c r="BK61" s="338"/>
      <c r="BL61" s="338"/>
      <c r="BM61" s="338"/>
      <c r="BN61" s="338"/>
      <c r="BO61" s="338"/>
      <c r="BP61" s="338"/>
      <c r="BQ61" s="337"/>
      <c r="BR61" s="337"/>
      <c r="BS61" s="338"/>
      <c r="BT61" s="338"/>
      <c r="BU61" s="338"/>
      <c r="BV61" s="338"/>
      <c r="BW61" s="338"/>
      <c r="BX61" s="338"/>
      <c r="BY61" s="338"/>
      <c r="BZ61" s="338"/>
      <c r="CA61" s="338"/>
      <c r="CB61" s="338"/>
      <c r="CC61" s="337"/>
      <c r="CD61" s="337"/>
      <c r="CE61" s="338"/>
      <c r="CF61" s="338"/>
      <c r="CG61" s="338"/>
      <c r="CH61" s="338"/>
      <c r="CI61" s="338"/>
      <c r="CJ61" s="338"/>
      <c r="CK61" s="338"/>
      <c r="CL61" s="338"/>
      <c r="CM61" s="338"/>
      <c r="CN61" s="338"/>
      <c r="CO61" s="337"/>
      <c r="CP61" s="337"/>
      <c r="CQ61" s="338"/>
      <c r="CR61" s="338"/>
      <c r="CS61" s="338"/>
      <c r="CT61" s="338"/>
      <c r="CU61" s="338"/>
      <c r="CV61" s="338"/>
      <c r="CW61" s="338"/>
      <c r="CX61" s="338"/>
      <c r="CY61" s="338"/>
      <c r="CZ61" s="338"/>
      <c r="DA61" s="337"/>
      <c r="DB61" s="337"/>
      <c r="DC61" s="337"/>
      <c r="DD61" s="336"/>
      <c r="DE61" s="335"/>
    </row>
    <row r="62" spans="1:109" ht="13.2" x14ac:dyDescent="0.2">
      <c r="B62" s="334"/>
      <c r="C62" s="334"/>
      <c r="D62" s="334"/>
      <c r="E62" s="334"/>
      <c r="F62" s="334"/>
      <c r="G62" s="334"/>
      <c r="H62" s="334"/>
      <c r="I62" s="334"/>
      <c r="J62" s="334"/>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4"/>
      <c r="AY62" s="334"/>
      <c r="AZ62" s="334"/>
      <c r="BA62" s="334"/>
      <c r="BB62" s="334"/>
      <c r="BC62" s="334"/>
      <c r="BD62" s="334"/>
      <c r="BE62" s="334"/>
      <c r="BF62" s="334"/>
      <c r="BG62" s="334"/>
      <c r="BH62" s="334"/>
      <c r="BI62" s="334"/>
      <c r="BJ62" s="334"/>
      <c r="BK62" s="334"/>
      <c r="BL62" s="334"/>
      <c r="BM62" s="334"/>
      <c r="BN62" s="334"/>
      <c r="BO62" s="334"/>
      <c r="BP62" s="334"/>
      <c r="BQ62" s="334"/>
      <c r="BR62" s="334"/>
      <c r="BS62" s="334"/>
      <c r="BT62" s="334"/>
      <c r="BU62" s="334"/>
      <c r="BV62" s="334"/>
      <c r="BW62" s="334"/>
      <c r="BX62" s="334"/>
      <c r="BY62" s="334"/>
      <c r="BZ62" s="334"/>
      <c r="CA62" s="334"/>
      <c r="CB62" s="334"/>
      <c r="CC62" s="334"/>
      <c r="CD62" s="334"/>
      <c r="CE62" s="334"/>
      <c r="CF62" s="334"/>
      <c r="CG62" s="334"/>
      <c r="CH62" s="334"/>
      <c r="CI62" s="334"/>
      <c r="CJ62" s="334"/>
      <c r="CK62" s="334"/>
      <c r="CL62" s="334"/>
      <c r="CM62" s="334"/>
      <c r="CN62" s="334"/>
      <c r="CO62" s="334"/>
      <c r="CP62" s="334"/>
      <c r="CQ62" s="334"/>
      <c r="CR62" s="334"/>
      <c r="CS62" s="334"/>
      <c r="CT62" s="334"/>
      <c r="CU62" s="334"/>
      <c r="CV62" s="334"/>
      <c r="CW62" s="334"/>
      <c r="CX62" s="334"/>
      <c r="CY62" s="334"/>
      <c r="CZ62" s="334"/>
      <c r="DA62" s="334"/>
      <c r="DB62" s="334"/>
      <c r="DC62" s="334"/>
      <c r="DD62" s="334"/>
      <c r="DE62" s="314"/>
    </row>
    <row r="63" spans="1:109" ht="16.2" x14ac:dyDescent="0.2">
      <c r="B63" s="333" t="s">
        <v>541</v>
      </c>
    </row>
    <row r="64" spans="1:109" ht="13.2" x14ac:dyDescent="0.2">
      <c r="B64" s="315"/>
      <c r="G64" s="330"/>
      <c r="I64" s="332"/>
      <c r="J64" s="332"/>
      <c r="K64" s="332"/>
      <c r="L64" s="332"/>
      <c r="M64" s="332"/>
      <c r="N64" s="331"/>
      <c r="AM64" s="330"/>
      <c r="AN64" s="330" t="s">
        <v>540</v>
      </c>
      <c r="AP64" s="329"/>
      <c r="AQ64" s="329"/>
      <c r="AR64" s="329"/>
      <c r="AY64" s="330"/>
      <c r="BA64" s="329"/>
      <c r="BB64" s="329"/>
      <c r="BC64" s="329"/>
      <c r="BK64" s="330"/>
      <c r="BM64" s="329"/>
      <c r="BN64" s="329"/>
      <c r="BO64" s="329"/>
      <c r="BW64" s="330"/>
      <c r="BY64" s="329"/>
      <c r="BZ64" s="329"/>
      <c r="CA64" s="329"/>
      <c r="CI64" s="330"/>
      <c r="CK64" s="329"/>
      <c r="CL64" s="329"/>
      <c r="CM64" s="329"/>
      <c r="CU64" s="330"/>
      <c r="CW64" s="329"/>
      <c r="CX64" s="329"/>
      <c r="CY64" s="329"/>
    </row>
    <row r="65" spans="2:107" ht="13.2" x14ac:dyDescent="0.2">
      <c r="B65" s="315"/>
      <c r="AN65" s="1131" t="s">
        <v>539</v>
      </c>
      <c r="AO65" s="1132"/>
      <c r="AP65" s="1132"/>
      <c r="AQ65" s="1132"/>
      <c r="AR65" s="1132"/>
      <c r="AS65" s="1132"/>
      <c r="AT65" s="1132"/>
      <c r="AU65" s="1132"/>
      <c r="AV65" s="1132"/>
      <c r="AW65" s="1132"/>
      <c r="AX65" s="1132"/>
      <c r="AY65" s="1132"/>
      <c r="AZ65" s="1132"/>
      <c r="BA65" s="1132"/>
      <c r="BB65" s="1132"/>
      <c r="BC65" s="1132"/>
      <c r="BD65" s="1132"/>
      <c r="BE65" s="1132"/>
      <c r="BF65" s="1132"/>
      <c r="BG65" s="1132"/>
      <c r="BH65" s="1132"/>
      <c r="BI65" s="1132"/>
      <c r="BJ65" s="1132"/>
      <c r="BK65" s="1132"/>
      <c r="BL65" s="1132"/>
      <c r="BM65" s="1132"/>
      <c r="BN65" s="1132"/>
      <c r="BO65" s="1132"/>
      <c r="BP65" s="1132"/>
      <c r="BQ65" s="1132"/>
      <c r="BR65" s="1132"/>
      <c r="BS65" s="1132"/>
      <c r="BT65" s="1132"/>
      <c r="BU65" s="1132"/>
      <c r="BV65" s="1132"/>
      <c r="BW65" s="1132"/>
      <c r="BX65" s="1132"/>
      <c r="BY65" s="1132"/>
      <c r="BZ65" s="1132"/>
      <c r="CA65" s="1132"/>
      <c r="CB65" s="1132"/>
      <c r="CC65" s="1132"/>
      <c r="CD65" s="1132"/>
      <c r="CE65" s="1132"/>
      <c r="CF65" s="1132"/>
      <c r="CG65" s="1132"/>
      <c r="CH65" s="1132"/>
      <c r="CI65" s="1132"/>
      <c r="CJ65" s="1132"/>
      <c r="CK65" s="1132"/>
      <c r="CL65" s="1132"/>
      <c r="CM65" s="1132"/>
      <c r="CN65" s="1132"/>
      <c r="CO65" s="1132"/>
      <c r="CP65" s="1132"/>
      <c r="CQ65" s="1132"/>
      <c r="CR65" s="1132"/>
      <c r="CS65" s="1132"/>
      <c r="CT65" s="1132"/>
      <c r="CU65" s="1132"/>
      <c r="CV65" s="1132"/>
      <c r="CW65" s="1132"/>
      <c r="CX65" s="1132"/>
      <c r="CY65" s="1132"/>
      <c r="CZ65" s="1132"/>
      <c r="DA65" s="1132"/>
      <c r="DB65" s="1132"/>
      <c r="DC65" s="1133"/>
    </row>
    <row r="66" spans="2:107" ht="13.2" x14ac:dyDescent="0.2">
      <c r="B66" s="315"/>
      <c r="AN66" s="1134"/>
      <c r="AO66" s="1135"/>
      <c r="AP66" s="1135"/>
      <c r="AQ66" s="1135"/>
      <c r="AR66" s="1135"/>
      <c r="AS66" s="1135"/>
      <c r="AT66" s="1135"/>
      <c r="AU66" s="1135"/>
      <c r="AV66" s="1135"/>
      <c r="AW66" s="1135"/>
      <c r="AX66" s="1135"/>
      <c r="AY66" s="1135"/>
      <c r="AZ66" s="1135"/>
      <c r="BA66" s="1135"/>
      <c r="BB66" s="1135"/>
      <c r="BC66" s="1135"/>
      <c r="BD66" s="1135"/>
      <c r="BE66" s="1135"/>
      <c r="BF66" s="1135"/>
      <c r="BG66" s="1135"/>
      <c r="BH66" s="1135"/>
      <c r="BI66" s="1135"/>
      <c r="BJ66" s="1135"/>
      <c r="BK66" s="1135"/>
      <c r="BL66" s="1135"/>
      <c r="BM66" s="1135"/>
      <c r="BN66" s="1135"/>
      <c r="BO66" s="1135"/>
      <c r="BP66" s="1135"/>
      <c r="BQ66" s="1135"/>
      <c r="BR66" s="1135"/>
      <c r="BS66" s="1135"/>
      <c r="BT66" s="1135"/>
      <c r="BU66" s="1135"/>
      <c r="BV66" s="1135"/>
      <c r="BW66" s="1135"/>
      <c r="BX66" s="1135"/>
      <c r="BY66" s="1135"/>
      <c r="BZ66" s="1135"/>
      <c r="CA66" s="1135"/>
      <c r="CB66" s="1135"/>
      <c r="CC66" s="1135"/>
      <c r="CD66" s="1135"/>
      <c r="CE66" s="1135"/>
      <c r="CF66" s="1135"/>
      <c r="CG66" s="1135"/>
      <c r="CH66" s="1135"/>
      <c r="CI66" s="1135"/>
      <c r="CJ66" s="1135"/>
      <c r="CK66" s="1135"/>
      <c r="CL66" s="1135"/>
      <c r="CM66" s="1135"/>
      <c r="CN66" s="1135"/>
      <c r="CO66" s="1135"/>
      <c r="CP66" s="1135"/>
      <c r="CQ66" s="1135"/>
      <c r="CR66" s="1135"/>
      <c r="CS66" s="1135"/>
      <c r="CT66" s="1135"/>
      <c r="CU66" s="1135"/>
      <c r="CV66" s="1135"/>
      <c r="CW66" s="1135"/>
      <c r="CX66" s="1135"/>
      <c r="CY66" s="1135"/>
      <c r="CZ66" s="1135"/>
      <c r="DA66" s="1135"/>
      <c r="DB66" s="1135"/>
      <c r="DC66" s="1136"/>
    </row>
    <row r="67" spans="2:107" ht="13.2" x14ac:dyDescent="0.2">
      <c r="B67" s="315"/>
      <c r="AN67" s="1134"/>
      <c r="AO67" s="1135"/>
      <c r="AP67" s="1135"/>
      <c r="AQ67" s="1135"/>
      <c r="AR67" s="1135"/>
      <c r="AS67" s="1135"/>
      <c r="AT67" s="1135"/>
      <c r="AU67" s="1135"/>
      <c r="AV67" s="1135"/>
      <c r="AW67" s="1135"/>
      <c r="AX67" s="1135"/>
      <c r="AY67" s="1135"/>
      <c r="AZ67" s="1135"/>
      <c r="BA67" s="1135"/>
      <c r="BB67" s="1135"/>
      <c r="BC67" s="1135"/>
      <c r="BD67" s="1135"/>
      <c r="BE67" s="1135"/>
      <c r="BF67" s="1135"/>
      <c r="BG67" s="1135"/>
      <c r="BH67" s="1135"/>
      <c r="BI67" s="1135"/>
      <c r="BJ67" s="1135"/>
      <c r="BK67" s="1135"/>
      <c r="BL67" s="1135"/>
      <c r="BM67" s="1135"/>
      <c r="BN67" s="1135"/>
      <c r="BO67" s="1135"/>
      <c r="BP67" s="1135"/>
      <c r="BQ67" s="1135"/>
      <c r="BR67" s="1135"/>
      <c r="BS67" s="1135"/>
      <c r="BT67" s="1135"/>
      <c r="BU67" s="1135"/>
      <c r="BV67" s="1135"/>
      <c r="BW67" s="1135"/>
      <c r="BX67" s="1135"/>
      <c r="BY67" s="1135"/>
      <c r="BZ67" s="1135"/>
      <c r="CA67" s="1135"/>
      <c r="CB67" s="1135"/>
      <c r="CC67" s="1135"/>
      <c r="CD67" s="1135"/>
      <c r="CE67" s="1135"/>
      <c r="CF67" s="1135"/>
      <c r="CG67" s="1135"/>
      <c r="CH67" s="1135"/>
      <c r="CI67" s="1135"/>
      <c r="CJ67" s="1135"/>
      <c r="CK67" s="1135"/>
      <c r="CL67" s="1135"/>
      <c r="CM67" s="1135"/>
      <c r="CN67" s="1135"/>
      <c r="CO67" s="1135"/>
      <c r="CP67" s="1135"/>
      <c r="CQ67" s="1135"/>
      <c r="CR67" s="1135"/>
      <c r="CS67" s="1135"/>
      <c r="CT67" s="1135"/>
      <c r="CU67" s="1135"/>
      <c r="CV67" s="1135"/>
      <c r="CW67" s="1135"/>
      <c r="CX67" s="1135"/>
      <c r="CY67" s="1135"/>
      <c r="CZ67" s="1135"/>
      <c r="DA67" s="1135"/>
      <c r="DB67" s="1135"/>
      <c r="DC67" s="1136"/>
    </row>
    <row r="68" spans="2:107" ht="13.2" x14ac:dyDescent="0.2">
      <c r="B68" s="315"/>
      <c r="AN68" s="1134"/>
      <c r="AO68" s="1135"/>
      <c r="AP68" s="1135"/>
      <c r="AQ68" s="1135"/>
      <c r="AR68" s="1135"/>
      <c r="AS68" s="1135"/>
      <c r="AT68" s="1135"/>
      <c r="AU68" s="1135"/>
      <c r="AV68" s="1135"/>
      <c r="AW68" s="1135"/>
      <c r="AX68" s="1135"/>
      <c r="AY68" s="1135"/>
      <c r="AZ68" s="1135"/>
      <c r="BA68" s="1135"/>
      <c r="BB68" s="1135"/>
      <c r="BC68" s="1135"/>
      <c r="BD68" s="1135"/>
      <c r="BE68" s="1135"/>
      <c r="BF68" s="1135"/>
      <c r="BG68" s="1135"/>
      <c r="BH68" s="1135"/>
      <c r="BI68" s="1135"/>
      <c r="BJ68" s="1135"/>
      <c r="BK68" s="1135"/>
      <c r="BL68" s="1135"/>
      <c r="BM68" s="1135"/>
      <c r="BN68" s="1135"/>
      <c r="BO68" s="1135"/>
      <c r="BP68" s="1135"/>
      <c r="BQ68" s="1135"/>
      <c r="BR68" s="1135"/>
      <c r="BS68" s="1135"/>
      <c r="BT68" s="1135"/>
      <c r="BU68" s="1135"/>
      <c r="BV68" s="1135"/>
      <c r="BW68" s="1135"/>
      <c r="BX68" s="1135"/>
      <c r="BY68" s="1135"/>
      <c r="BZ68" s="1135"/>
      <c r="CA68" s="1135"/>
      <c r="CB68" s="1135"/>
      <c r="CC68" s="1135"/>
      <c r="CD68" s="1135"/>
      <c r="CE68" s="1135"/>
      <c r="CF68" s="1135"/>
      <c r="CG68" s="1135"/>
      <c r="CH68" s="1135"/>
      <c r="CI68" s="1135"/>
      <c r="CJ68" s="1135"/>
      <c r="CK68" s="1135"/>
      <c r="CL68" s="1135"/>
      <c r="CM68" s="1135"/>
      <c r="CN68" s="1135"/>
      <c r="CO68" s="1135"/>
      <c r="CP68" s="1135"/>
      <c r="CQ68" s="1135"/>
      <c r="CR68" s="1135"/>
      <c r="CS68" s="1135"/>
      <c r="CT68" s="1135"/>
      <c r="CU68" s="1135"/>
      <c r="CV68" s="1135"/>
      <c r="CW68" s="1135"/>
      <c r="CX68" s="1135"/>
      <c r="CY68" s="1135"/>
      <c r="CZ68" s="1135"/>
      <c r="DA68" s="1135"/>
      <c r="DB68" s="1135"/>
      <c r="DC68" s="1136"/>
    </row>
    <row r="69" spans="2:107" ht="13.2" x14ac:dyDescent="0.2">
      <c r="B69" s="315"/>
      <c r="AN69" s="1137"/>
      <c r="AO69" s="1138"/>
      <c r="AP69" s="1138"/>
      <c r="AQ69" s="1138"/>
      <c r="AR69" s="1138"/>
      <c r="AS69" s="1138"/>
      <c r="AT69" s="1138"/>
      <c r="AU69" s="1138"/>
      <c r="AV69" s="1138"/>
      <c r="AW69" s="1138"/>
      <c r="AX69" s="1138"/>
      <c r="AY69" s="1138"/>
      <c r="AZ69" s="1138"/>
      <c r="BA69" s="1138"/>
      <c r="BB69" s="1138"/>
      <c r="BC69" s="1138"/>
      <c r="BD69" s="1138"/>
      <c r="BE69" s="1138"/>
      <c r="BF69" s="1138"/>
      <c r="BG69" s="1138"/>
      <c r="BH69" s="1138"/>
      <c r="BI69" s="1138"/>
      <c r="BJ69" s="1138"/>
      <c r="BK69" s="1138"/>
      <c r="BL69" s="1138"/>
      <c r="BM69" s="1138"/>
      <c r="BN69" s="1138"/>
      <c r="BO69" s="1138"/>
      <c r="BP69" s="1138"/>
      <c r="BQ69" s="1138"/>
      <c r="BR69" s="1138"/>
      <c r="BS69" s="1138"/>
      <c r="BT69" s="1138"/>
      <c r="BU69" s="1138"/>
      <c r="BV69" s="1138"/>
      <c r="BW69" s="1138"/>
      <c r="BX69" s="1138"/>
      <c r="BY69" s="1138"/>
      <c r="BZ69" s="1138"/>
      <c r="CA69" s="1138"/>
      <c r="CB69" s="1138"/>
      <c r="CC69" s="1138"/>
      <c r="CD69" s="1138"/>
      <c r="CE69" s="1138"/>
      <c r="CF69" s="1138"/>
      <c r="CG69" s="1138"/>
      <c r="CH69" s="1138"/>
      <c r="CI69" s="1138"/>
      <c r="CJ69" s="1138"/>
      <c r="CK69" s="1138"/>
      <c r="CL69" s="1138"/>
      <c r="CM69" s="1138"/>
      <c r="CN69" s="1138"/>
      <c r="CO69" s="1138"/>
      <c r="CP69" s="1138"/>
      <c r="CQ69" s="1138"/>
      <c r="CR69" s="1138"/>
      <c r="CS69" s="1138"/>
      <c r="CT69" s="1138"/>
      <c r="CU69" s="1138"/>
      <c r="CV69" s="1138"/>
      <c r="CW69" s="1138"/>
      <c r="CX69" s="1138"/>
      <c r="CY69" s="1138"/>
      <c r="CZ69" s="1138"/>
      <c r="DA69" s="1138"/>
      <c r="DB69" s="1138"/>
      <c r="DC69" s="1139"/>
    </row>
    <row r="70" spans="2:107" ht="13.2" x14ac:dyDescent="0.2">
      <c r="B70" s="315"/>
      <c r="H70" s="328"/>
      <c r="I70" s="328"/>
      <c r="J70" s="326"/>
      <c r="K70" s="326"/>
      <c r="L70" s="325"/>
      <c r="M70" s="326"/>
      <c r="N70" s="325"/>
      <c r="AN70" s="321"/>
      <c r="AO70" s="321"/>
      <c r="AP70" s="321"/>
      <c r="AZ70" s="321"/>
      <c r="BA70" s="321"/>
      <c r="BB70" s="321"/>
      <c r="BL70" s="321"/>
      <c r="BM70" s="321"/>
      <c r="BN70" s="321"/>
      <c r="BX70" s="321"/>
      <c r="BY70" s="321"/>
      <c r="BZ70" s="321"/>
      <c r="CJ70" s="321"/>
      <c r="CK70" s="321"/>
      <c r="CL70" s="321"/>
      <c r="CV70" s="321"/>
      <c r="CW70" s="321"/>
      <c r="CX70" s="321"/>
    </row>
    <row r="71" spans="2:107" ht="13.2" x14ac:dyDescent="0.2">
      <c r="B71" s="315"/>
      <c r="G71" s="324"/>
      <c r="I71" s="327"/>
      <c r="J71" s="326"/>
      <c r="K71" s="326"/>
      <c r="L71" s="325"/>
      <c r="M71" s="326"/>
      <c r="N71" s="325"/>
      <c r="AM71" s="324"/>
      <c r="AN71" s="314" t="s">
        <v>538</v>
      </c>
    </row>
    <row r="72" spans="2:107" ht="13.2" x14ac:dyDescent="0.2">
      <c r="B72" s="315"/>
      <c r="G72" s="1124"/>
      <c r="H72" s="1124"/>
      <c r="I72" s="1124"/>
      <c r="J72" s="1124"/>
      <c r="K72" s="323"/>
      <c r="L72" s="323"/>
      <c r="M72" s="322"/>
      <c r="N72" s="322"/>
      <c r="AN72" s="1127"/>
      <c r="AO72" s="1128"/>
      <c r="AP72" s="1128"/>
      <c r="AQ72" s="1128"/>
      <c r="AR72" s="1128"/>
      <c r="AS72" s="1128"/>
      <c r="AT72" s="1128"/>
      <c r="AU72" s="1128"/>
      <c r="AV72" s="1128"/>
      <c r="AW72" s="1128"/>
      <c r="AX72" s="1128"/>
      <c r="AY72" s="1128"/>
      <c r="AZ72" s="1128"/>
      <c r="BA72" s="1128"/>
      <c r="BB72" s="1128"/>
      <c r="BC72" s="1128"/>
      <c r="BD72" s="1128"/>
      <c r="BE72" s="1128"/>
      <c r="BF72" s="1128"/>
      <c r="BG72" s="1128"/>
      <c r="BH72" s="1128"/>
      <c r="BI72" s="1128"/>
      <c r="BJ72" s="1128"/>
      <c r="BK72" s="1128"/>
      <c r="BL72" s="1128"/>
      <c r="BM72" s="1128"/>
      <c r="BN72" s="1128"/>
      <c r="BO72" s="1129"/>
      <c r="BP72" s="1123" t="s">
        <v>523</v>
      </c>
      <c r="BQ72" s="1123"/>
      <c r="BR72" s="1123"/>
      <c r="BS72" s="1123"/>
      <c r="BT72" s="1123"/>
      <c r="BU72" s="1123"/>
      <c r="BV72" s="1123"/>
      <c r="BW72" s="1123"/>
      <c r="BX72" s="1123" t="s">
        <v>525</v>
      </c>
      <c r="BY72" s="1123"/>
      <c r="BZ72" s="1123"/>
      <c r="CA72" s="1123"/>
      <c r="CB72" s="1123"/>
      <c r="CC72" s="1123"/>
      <c r="CD72" s="1123"/>
      <c r="CE72" s="1123"/>
      <c r="CF72" s="1123" t="s">
        <v>526</v>
      </c>
      <c r="CG72" s="1123"/>
      <c r="CH72" s="1123"/>
      <c r="CI72" s="1123"/>
      <c r="CJ72" s="1123"/>
      <c r="CK72" s="1123"/>
      <c r="CL72" s="1123"/>
      <c r="CM72" s="1123"/>
      <c r="CN72" s="1123" t="s">
        <v>226</v>
      </c>
      <c r="CO72" s="1123"/>
      <c r="CP72" s="1123"/>
      <c r="CQ72" s="1123"/>
      <c r="CR72" s="1123"/>
      <c r="CS72" s="1123"/>
      <c r="CT72" s="1123"/>
      <c r="CU72" s="1123"/>
      <c r="CV72" s="1123" t="s">
        <v>527</v>
      </c>
      <c r="CW72" s="1123"/>
      <c r="CX72" s="1123"/>
      <c r="CY72" s="1123"/>
      <c r="CZ72" s="1123"/>
      <c r="DA72" s="1123"/>
      <c r="DB72" s="1123"/>
      <c r="DC72" s="1123"/>
    </row>
    <row r="73" spans="2:107" ht="13.2" x14ac:dyDescent="0.2">
      <c r="B73" s="315"/>
      <c r="G73" s="1130"/>
      <c r="H73" s="1130"/>
      <c r="I73" s="1130"/>
      <c r="J73" s="1130"/>
      <c r="K73" s="1122"/>
      <c r="L73" s="1122"/>
      <c r="M73" s="1122"/>
      <c r="N73" s="1122"/>
      <c r="AM73" s="321"/>
      <c r="AN73" s="1121" t="s">
        <v>537</v>
      </c>
      <c r="AO73" s="1121"/>
      <c r="AP73" s="1121"/>
      <c r="AQ73" s="1121"/>
      <c r="AR73" s="1121"/>
      <c r="AS73" s="1121"/>
      <c r="AT73" s="1121"/>
      <c r="AU73" s="1121"/>
      <c r="AV73" s="1121"/>
      <c r="AW73" s="1121"/>
      <c r="AX73" s="1121"/>
      <c r="AY73" s="1121"/>
      <c r="AZ73" s="1121"/>
      <c r="BA73" s="1121"/>
      <c r="BB73" s="1121" t="s">
        <v>535</v>
      </c>
      <c r="BC73" s="1121"/>
      <c r="BD73" s="1121"/>
      <c r="BE73" s="1121"/>
      <c r="BF73" s="1121"/>
      <c r="BG73" s="1121"/>
      <c r="BH73" s="1121"/>
      <c r="BI73" s="1121"/>
      <c r="BJ73" s="1121"/>
      <c r="BK73" s="1121"/>
      <c r="BL73" s="1121"/>
      <c r="BM73" s="1121"/>
      <c r="BN73" s="1121"/>
      <c r="BO73" s="1121"/>
      <c r="BP73" s="1119">
        <v>27.1</v>
      </c>
      <c r="BQ73" s="1119"/>
      <c r="BR73" s="1119"/>
      <c r="BS73" s="1119"/>
      <c r="BT73" s="1119"/>
      <c r="BU73" s="1119"/>
      <c r="BV73" s="1119"/>
      <c r="BW73" s="1119"/>
      <c r="BX73" s="1119">
        <v>24.3</v>
      </c>
      <c r="BY73" s="1119"/>
      <c r="BZ73" s="1119"/>
      <c r="CA73" s="1119"/>
      <c r="CB73" s="1119"/>
      <c r="CC73" s="1119"/>
      <c r="CD73" s="1119"/>
      <c r="CE73" s="1119"/>
      <c r="CF73" s="1119">
        <v>12.1</v>
      </c>
      <c r="CG73" s="1119"/>
      <c r="CH73" s="1119"/>
      <c r="CI73" s="1119"/>
      <c r="CJ73" s="1119"/>
      <c r="CK73" s="1119"/>
      <c r="CL73" s="1119"/>
      <c r="CM73" s="1119"/>
      <c r="CN73" s="1119"/>
      <c r="CO73" s="1119"/>
      <c r="CP73" s="1119"/>
      <c r="CQ73" s="1119"/>
      <c r="CR73" s="1119"/>
      <c r="CS73" s="1119"/>
      <c r="CT73" s="1119"/>
      <c r="CU73" s="1119"/>
      <c r="CV73" s="1119"/>
      <c r="CW73" s="1119"/>
      <c r="CX73" s="1119"/>
      <c r="CY73" s="1119"/>
      <c r="CZ73" s="1119"/>
      <c r="DA73" s="1119"/>
      <c r="DB73" s="1119"/>
      <c r="DC73" s="1119"/>
    </row>
    <row r="74" spans="2:107" ht="13.2" x14ac:dyDescent="0.2">
      <c r="B74" s="315"/>
      <c r="G74" s="1130"/>
      <c r="H74" s="1130"/>
      <c r="I74" s="1130"/>
      <c r="J74" s="1130"/>
      <c r="K74" s="1122"/>
      <c r="L74" s="1122"/>
      <c r="M74" s="1122"/>
      <c r="N74" s="1122"/>
      <c r="AM74" s="321"/>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19"/>
      <c r="BQ74" s="1119"/>
      <c r="BR74" s="1119"/>
      <c r="BS74" s="1119"/>
      <c r="BT74" s="1119"/>
      <c r="BU74" s="1119"/>
      <c r="BV74" s="1119"/>
      <c r="BW74" s="1119"/>
      <c r="BX74" s="1119"/>
      <c r="BY74" s="1119"/>
      <c r="BZ74" s="1119"/>
      <c r="CA74" s="1119"/>
      <c r="CB74" s="1119"/>
      <c r="CC74" s="1119"/>
      <c r="CD74" s="1119"/>
      <c r="CE74" s="1119"/>
      <c r="CF74" s="1119"/>
      <c r="CG74" s="1119"/>
      <c r="CH74" s="1119"/>
      <c r="CI74" s="1119"/>
      <c r="CJ74" s="1119"/>
      <c r="CK74" s="1119"/>
      <c r="CL74" s="1119"/>
      <c r="CM74" s="1119"/>
      <c r="CN74" s="1119"/>
      <c r="CO74" s="1119"/>
      <c r="CP74" s="1119"/>
      <c r="CQ74" s="1119"/>
      <c r="CR74" s="1119"/>
      <c r="CS74" s="1119"/>
      <c r="CT74" s="1119"/>
      <c r="CU74" s="1119"/>
      <c r="CV74" s="1119"/>
      <c r="CW74" s="1119"/>
      <c r="CX74" s="1119"/>
      <c r="CY74" s="1119"/>
      <c r="CZ74" s="1119"/>
      <c r="DA74" s="1119"/>
      <c r="DB74" s="1119"/>
      <c r="DC74" s="1119"/>
    </row>
    <row r="75" spans="2:107" ht="13.2" x14ac:dyDescent="0.2">
      <c r="B75" s="315"/>
      <c r="G75" s="1130"/>
      <c r="H75" s="1130"/>
      <c r="I75" s="1124"/>
      <c r="J75" s="1124"/>
      <c r="K75" s="1126"/>
      <c r="L75" s="1126"/>
      <c r="M75" s="1126"/>
      <c r="N75" s="1126"/>
      <c r="AM75" s="321"/>
      <c r="AN75" s="1121"/>
      <c r="AO75" s="1121"/>
      <c r="AP75" s="1121"/>
      <c r="AQ75" s="1121"/>
      <c r="AR75" s="1121"/>
      <c r="AS75" s="1121"/>
      <c r="AT75" s="1121"/>
      <c r="AU75" s="1121"/>
      <c r="AV75" s="1121"/>
      <c r="AW75" s="1121"/>
      <c r="AX75" s="1121"/>
      <c r="AY75" s="1121"/>
      <c r="AZ75" s="1121"/>
      <c r="BA75" s="1121"/>
      <c r="BB75" s="1121" t="s">
        <v>534</v>
      </c>
      <c r="BC75" s="1121"/>
      <c r="BD75" s="1121"/>
      <c r="BE75" s="1121"/>
      <c r="BF75" s="1121"/>
      <c r="BG75" s="1121"/>
      <c r="BH75" s="1121"/>
      <c r="BI75" s="1121"/>
      <c r="BJ75" s="1121"/>
      <c r="BK75" s="1121"/>
      <c r="BL75" s="1121"/>
      <c r="BM75" s="1121"/>
      <c r="BN75" s="1121"/>
      <c r="BO75" s="1121"/>
      <c r="BP75" s="1119">
        <v>5.2</v>
      </c>
      <c r="BQ75" s="1119"/>
      <c r="BR75" s="1119"/>
      <c r="BS75" s="1119"/>
      <c r="BT75" s="1119"/>
      <c r="BU75" s="1119"/>
      <c r="BV75" s="1119"/>
      <c r="BW75" s="1119"/>
      <c r="BX75" s="1119">
        <v>6.5</v>
      </c>
      <c r="BY75" s="1119"/>
      <c r="BZ75" s="1119"/>
      <c r="CA75" s="1119"/>
      <c r="CB75" s="1119"/>
      <c r="CC75" s="1119"/>
      <c r="CD75" s="1119"/>
      <c r="CE75" s="1119"/>
      <c r="CF75" s="1119">
        <v>7.3</v>
      </c>
      <c r="CG75" s="1119"/>
      <c r="CH75" s="1119"/>
      <c r="CI75" s="1119"/>
      <c r="CJ75" s="1119"/>
      <c r="CK75" s="1119"/>
      <c r="CL75" s="1119"/>
      <c r="CM75" s="1119"/>
      <c r="CN75" s="1119">
        <v>8.5</v>
      </c>
      <c r="CO75" s="1119"/>
      <c r="CP75" s="1119"/>
      <c r="CQ75" s="1119"/>
      <c r="CR75" s="1119"/>
      <c r="CS75" s="1119"/>
      <c r="CT75" s="1119"/>
      <c r="CU75" s="1119"/>
      <c r="CV75" s="1119">
        <v>7.6</v>
      </c>
      <c r="CW75" s="1119"/>
      <c r="CX75" s="1119"/>
      <c r="CY75" s="1119"/>
      <c r="CZ75" s="1119"/>
      <c r="DA75" s="1119"/>
      <c r="DB75" s="1119"/>
      <c r="DC75" s="1119"/>
    </row>
    <row r="76" spans="2:107" ht="13.2" x14ac:dyDescent="0.2">
      <c r="B76" s="315"/>
      <c r="G76" s="1130"/>
      <c r="H76" s="1130"/>
      <c r="I76" s="1124"/>
      <c r="J76" s="1124"/>
      <c r="K76" s="1126"/>
      <c r="L76" s="1126"/>
      <c r="M76" s="1126"/>
      <c r="N76" s="1126"/>
      <c r="AM76" s="321"/>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19"/>
      <c r="BQ76" s="1119"/>
      <c r="BR76" s="1119"/>
      <c r="BS76" s="1119"/>
      <c r="BT76" s="1119"/>
      <c r="BU76" s="1119"/>
      <c r="BV76" s="1119"/>
      <c r="BW76" s="1119"/>
      <c r="BX76" s="1119"/>
      <c r="BY76" s="1119"/>
      <c r="BZ76" s="1119"/>
      <c r="CA76" s="1119"/>
      <c r="CB76" s="1119"/>
      <c r="CC76" s="1119"/>
      <c r="CD76" s="1119"/>
      <c r="CE76" s="1119"/>
      <c r="CF76" s="1119"/>
      <c r="CG76" s="1119"/>
      <c r="CH76" s="1119"/>
      <c r="CI76" s="1119"/>
      <c r="CJ76" s="1119"/>
      <c r="CK76" s="1119"/>
      <c r="CL76" s="1119"/>
      <c r="CM76" s="1119"/>
      <c r="CN76" s="1119"/>
      <c r="CO76" s="1119"/>
      <c r="CP76" s="1119"/>
      <c r="CQ76" s="1119"/>
      <c r="CR76" s="1119"/>
      <c r="CS76" s="1119"/>
      <c r="CT76" s="1119"/>
      <c r="CU76" s="1119"/>
      <c r="CV76" s="1119"/>
      <c r="CW76" s="1119"/>
      <c r="CX76" s="1119"/>
      <c r="CY76" s="1119"/>
      <c r="CZ76" s="1119"/>
      <c r="DA76" s="1119"/>
      <c r="DB76" s="1119"/>
      <c r="DC76" s="1119"/>
    </row>
    <row r="77" spans="2:107" ht="13.2" x14ac:dyDescent="0.2">
      <c r="B77" s="315"/>
      <c r="G77" s="1124"/>
      <c r="H77" s="1124"/>
      <c r="I77" s="1124"/>
      <c r="J77" s="1124"/>
      <c r="K77" s="1122"/>
      <c r="L77" s="1122"/>
      <c r="M77" s="1122"/>
      <c r="N77" s="1122"/>
      <c r="AN77" s="1123" t="s">
        <v>536</v>
      </c>
      <c r="AO77" s="1123"/>
      <c r="AP77" s="1123"/>
      <c r="AQ77" s="1123"/>
      <c r="AR77" s="1123"/>
      <c r="AS77" s="1123"/>
      <c r="AT77" s="1123"/>
      <c r="AU77" s="1123"/>
      <c r="AV77" s="1123"/>
      <c r="AW77" s="1123"/>
      <c r="AX77" s="1123"/>
      <c r="AY77" s="1123"/>
      <c r="AZ77" s="1123"/>
      <c r="BA77" s="1123"/>
      <c r="BB77" s="1121" t="s">
        <v>535</v>
      </c>
      <c r="BC77" s="1121"/>
      <c r="BD77" s="1121"/>
      <c r="BE77" s="1121"/>
      <c r="BF77" s="1121"/>
      <c r="BG77" s="1121"/>
      <c r="BH77" s="1121"/>
      <c r="BI77" s="1121"/>
      <c r="BJ77" s="1121"/>
      <c r="BK77" s="1121"/>
      <c r="BL77" s="1121"/>
      <c r="BM77" s="1121"/>
      <c r="BN77" s="1121"/>
      <c r="BO77" s="1121"/>
      <c r="BP77" s="1119">
        <v>23.5</v>
      </c>
      <c r="BQ77" s="1119"/>
      <c r="BR77" s="1119"/>
      <c r="BS77" s="1119"/>
      <c r="BT77" s="1119"/>
      <c r="BU77" s="1119"/>
      <c r="BV77" s="1119"/>
      <c r="BW77" s="1119"/>
      <c r="BX77" s="1119">
        <v>8.5</v>
      </c>
      <c r="BY77" s="1119"/>
      <c r="BZ77" s="1119"/>
      <c r="CA77" s="1119"/>
      <c r="CB77" s="1119"/>
      <c r="CC77" s="1119"/>
      <c r="CD77" s="1119"/>
      <c r="CE77" s="1119"/>
      <c r="CF77" s="1119">
        <v>0</v>
      </c>
      <c r="CG77" s="1119"/>
      <c r="CH77" s="1119"/>
      <c r="CI77" s="1119"/>
      <c r="CJ77" s="1119"/>
      <c r="CK77" s="1119"/>
      <c r="CL77" s="1119"/>
      <c r="CM77" s="1119"/>
      <c r="CN77" s="1119">
        <v>0</v>
      </c>
      <c r="CO77" s="1119"/>
      <c r="CP77" s="1119"/>
      <c r="CQ77" s="1119"/>
      <c r="CR77" s="1119"/>
      <c r="CS77" s="1119"/>
      <c r="CT77" s="1119"/>
      <c r="CU77" s="1119"/>
      <c r="CV77" s="1119">
        <v>0</v>
      </c>
      <c r="CW77" s="1119"/>
      <c r="CX77" s="1119"/>
      <c r="CY77" s="1119"/>
      <c r="CZ77" s="1119"/>
      <c r="DA77" s="1119"/>
      <c r="DB77" s="1119"/>
      <c r="DC77" s="1119"/>
    </row>
    <row r="78" spans="2:107" ht="13.2" x14ac:dyDescent="0.2">
      <c r="B78" s="315"/>
      <c r="G78" s="1124"/>
      <c r="H78" s="1124"/>
      <c r="I78" s="1124"/>
      <c r="J78" s="1124"/>
      <c r="K78" s="1122"/>
      <c r="L78" s="1122"/>
      <c r="M78" s="1122"/>
      <c r="N78" s="1122"/>
      <c r="AN78" s="1123"/>
      <c r="AO78" s="1123"/>
      <c r="AP78" s="1123"/>
      <c r="AQ78" s="1123"/>
      <c r="AR78" s="1123"/>
      <c r="AS78" s="1123"/>
      <c r="AT78" s="1123"/>
      <c r="AU78" s="1123"/>
      <c r="AV78" s="1123"/>
      <c r="AW78" s="1123"/>
      <c r="AX78" s="1123"/>
      <c r="AY78" s="1123"/>
      <c r="AZ78" s="1123"/>
      <c r="BA78" s="1123"/>
      <c r="BB78" s="1121"/>
      <c r="BC78" s="1121"/>
      <c r="BD78" s="1121"/>
      <c r="BE78" s="1121"/>
      <c r="BF78" s="1121"/>
      <c r="BG78" s="1121"/>
      <c r="BH78" s="1121"/>
      <c r="BI78" s="1121"/>
      <c r="BJ78" s="1121"/>
      <c r="BK78" s="1121"/>
      <c r="BL78" s="1121"/>
      <c r="BM78" s="1121"/>
      <c r="BN78" s="1121"/>
      <c r="BO78" s="1121"/>
      <c r="BP78" s="1119"/>
      <c r="BQ78" s="1119"/>
      <c r="BR78" s="1119"/>
      <c r="BS78" s="1119"/>
      <c r="BT78" s="1119"/>
      <c r="BU78" s="1119"/>
      <c r="BV78" s="1119"/>
      <c r="BW78" s="1119"/>
      <c r="BX78" s="1119"/>
      <c r="BY78" s="1119"/>
      <c r="BZ78" s="1119"/>
      <c r="CA78" s="1119"/>
      <c r="CB78" s="1119"/>
      <c r="CC78" s="1119"/>
      <c r="CD78" s="1119"/>
      <c r="CE78" s="1119"/>
      <c r="CF78" s="1119"/>
      <c r="CG78" s="1119"/>
      <c r="CH78" s="1119"/>
      <c r="CI78" s="1119"/>
      <c r="CJ78" s="1119"/>
      <c r="CK78" s="1119"/>
      <c r="CL78" s="1119"/>
      <c r="CM78" s="1119"/>
      <c r="CN78" s="1119"/>
      <c r="CO78" s="1119"/>
      <c r="CP78" s="1119"/>
      <c r="CQ78" s="1119"/>
      <c r="CR78" s="1119"/>
      <c r="CS78" s="1119"/>
      <c r="CT78" s="1119"/>
      <c r="CU78" s="1119"/>
      <c r="CV78" s="1119"/>
      <c r="CW78" s="1119"/>
      <c r="CX78" s="1119"/>
      <c r="CY78" s="1119"/>
      <c r="CZ78" s="1119"/>
      <c r="DA78" s="1119"/>
      <c r="DB78" s="1119"/>
      <c r="DC78" s="1119"/>
    </row>
    <row r="79" spans="2:107" ht="13.2" x14ac:dyDescent="0.2">
      <c r="B79" s="315"/>
      <c r="G79" s="1124"/>
      <c r="H79" s="1124"/>
      <c r="I79" s="1125"/>
      <c r="J79" s="1125"/>
      <c r="K79" s="1120"/>
      <c r="L79" s="1120"/>
      <c r="M79" s="1120"/>
      <c r="N79" s="1120"/>
      <c r="AN79" s="1123"/>
      <c r="AO79" s="1123"/>
      <c r="AP79" s="1123"/>
      <c r="AQ79" s="1123"/>
      <c r="AR79" s="1123"/>
      <c r="AS79" s="1123"/>
      <c r="AT79" s="1123"/>
      <c r="AU79" s="1123"/>
      <c r="AV79" s="1123"/>
      <c r="AW79" s="1123"/>
      <c r="AX79" s="1123"/>
      <c r="AY79" s="1123"/>
      <c r="AZ79" s="1123"/>
      <c r="BA79" s="1123"/>
      <c r="BB79" s="1121" t="s">
        <v>534</v>
      </c>
      <c r="BC79" s="1121"/>
      <c r="BD79" s="1121"/>
      <c r="BE79" s="1121"/>
      <c r="BF79" s="1121"/>
      <c r="BG79" s="1121"/>
      <c r="BH79" s="1121"/>
      <c r="BI79" s="1121"/>
      <c r="BJ79" s="1121"/>
      <c r="BK79" s="1121"/>
      <c r="BL79" s="1121"/>
      <c r="BM79" s="1121"/>
      <c r="BN79" s="1121"/>
      <c r="BO79" s="1121"/>
      <c r="BP79" s="1119">
        <v>8.6</v>
      </c>
      <c r="BQ79" s="1119"/>
      <c r="BR79" s="1119"/>
      <c r="BS79" s="1119"/>
      <c r="BT79" s="1119"/>
      <c r="BU79" s="1119"/>
      <c r="BV79" s="1119"/>
      <c r="BW79" s="1119"/>
      <c r="BX79" s="1119">
        <v>8.1999999999999993</v>
      </c>
      <c r="BY79" s="1119"/>
      <c r="BZ79" s="1119"/>
      <c r="CA79" s="1119"/>
      <c r="CB79" s="1119"/>
      <c r="CC79" s="1119"/>
      <c r="CD79" s="1119"/>
      <c r="CE79" s="1119"/>
      <c r="CF79" s="1119">
        <v>8.4</v>
      </c>
      <c r="CG79" s="1119"/>
      <c r="CH79" s="1119"/>
      <c r="CI79" s="1119"/>
      <c r="CJ79" s="1119"/>
      <c r="CK79" s="1119"/>
      <c r="CL79" s="1119"/>
      <c r="CM79" s="1119"/>
      <c r="CN79" s="1119">
        <v>8.5</v>
      </c>
      <c r="CO79" s="1119"/>
      <c r="CP79" s="1119"/>
      <c r="CQ79" s="1119"/>
      <c r="CR79" s="1119"/>
      <c r="CS79" s="1119"/>
      <c r="CT79" s="1119"/>
      <c r="CU79" s="1119"/>
      <c r="CV79" s="1119">
        <v>8.1999999999999993</v>
      </c>
      <c r="CW79" s="1119"/>
      <c r="CX79" s="1119"/>
      <c r="CY79" s="1119"/>
      <c r="CZ79" s="1119"/>
      <c r="DA79" s="1119"/>
      <c r="DB79" s="1119"/>
      <c r="DC79" s="1119"/>
    </row>
    <row r="80" spans="2:107" ht="13.2" x14ac:dyDescent="0.2">
      <c r="B80" s="315"/>
      <c r="G80" s="1124"/>
      <c r="H80" s="1124"/>
      <c r="I80" s="1125"/>
      <c r="J80" s="1125"/>
      <c r="K80" s="1120"/>
      <c r="L80" s="1120"/>
      <c r="M80" s="1120"/>
      <c r="N80" s="1120"/>
      <c r="AN80" s="1123"/>
      <c r="AO80" s="1123"/>
      <c r="AP80" s="1123"/>
      <c r="AQ80" s="1123"/>
      <c r="AR80" s="1123"/>
      <c r="AS80" s="1123"/>
      <c r="AT80" s="1123"/>
      <c r="AU80" s="1123"/>
      <c r="AV80" s="1123"/>
      <c r="AW80" s="1123"/>
      <c r="AX80" s="1123"/>
      <c r="AY80" s="1123"/>
      <c r="AZ80" s="1123"/>
      <c r="BA80" s="1123"/>
      <c r="BB80" s="1121"/>
      <c r="BC80" s="1121"/>
      <c r="BD80" s="1121"/>
      <c r="BE80" s="1121"/>
      <c r="BF80" s="1121"/>
      <c r="BG80" s="1121"/>
      <c r="BH80" s="1121"/>
      <c r="BI80" s="1121"/>
      <c r="BJ80" s="1121"/>
      <c r="BK80" s="1121"/>
      <c r="BL80" s="1121"/>
      <c r="BM80" s="1121"/>
      <c r="BN80" s="1121"/>
      <c r="BO80" s="1121"/>
      <c r="BP80" s="1119"/>
      <c r="BQ80" s="1119"/>
      <c r="BR80" s="1119"/>
      <c r="BS80" s="1119"/>
      <c r="BT80" s="1119"/>
      <c r="BU80" s="1119"/>
      <c r="BV80" s="1119"/>
      <c r="BW80" s="1119"/>
      <c r="BX80" s="1119"/>
      <c r="BY80" s="1119"/>
      <c r="BZ80" s="1119"/>
      <c r="CA80" s="1119"/>
      <c r="CB80" s="1119"/>
      <c r="CC80" s="1119"/>
      <c r="CD80" s="1119"/>
      <c r="CE80" s="1119"/>
      <c r="CF80" s="1119"/>
      <c r="CG80" s="1119"/>
      <c r="CH80" s="1119"/>
      <c r="CI80" s="1119"/>
      <c r="CJ80" s="1119"/>
      <c r="CK80" s="1119"/>
      <c r="CL80" s="1119"/>
      <c r="CM80" s="1119"/>
      <c r="CN80" s="1119"/>
      <c r="CO80" s="1119"/>
      <c r="CP80" s="1119"/>
      <c r="CQ80" s="1119"/>
      <c r="CR80" s="1119"/>
      <c r="CS80" s="1119"/>
      <c r="CT80" s="1119"/>
      <c r="CU80" s="1119"/>
      <c r="CV80" s="1119"/>
      <c r="CW80" s="1119"/>
      <c r="CX80" s="1119"/>
      <c r="CY80" s="1119"/>
      <c r="CZ80" s="1119"/>
      <c r="DA80" s="1119"/>
      <c r="DB80" s="1119"/>
      <c r="DC80" s="1119"/>
    </row>
    <row r="81" spans="2:109" ht="13.2" x14ac:dyDescent="0.2">
      <c r="B81" s="315"/>
    </row>
    <row r="82" spans="2:109" ht="16.2" x14ac:dyDescent="0.2">
      <c r="B82" s="315"/>
      <c r="K82" s="320"/>
      <c r="L82" s="320"/>
      <c r="M82" s="320"/>
      <c r="N82" s="320"/>
      <c r="AQ82" s="320"/>
      <c r="AR82" s="320"/>
      <c r="AS82" s="320"/>
      <c r="AT82" s="320"/>
      <c r="BC82" s="320"/>
      <c r="BD82" s="320"/>
      <c r="BE82" s="320"/>
      <c r="BF82" s="320"/>
      <c r="BO82" s="320"/>
      <c r="BP82" s="320"/>
      <c r="BQ82" s="320"/>
      <c r="BR82" s="320"/>
      <c r="CA82" s="320"/>
      <c r="CB82" s="320"/>
      <c r="CC82" s="320"/>
      <c r="CD82" s="320"/>
      <c r="CM82" s="320"/>
      <c r="CN82" s="320"/>
      <c r="CO82" s="320"/>
      <c r="CP82" s="320"/>
      <c r="CY82" s="320"/>
      <c r="CZ82" s="320"/>
      <c r="DA82" s="320"/>
      <c r="DB82" s="320"/>
      <c r="DC82" s="320"/>
    </row>
    <row r="83" spans="2:109" ht="13.2" x14ac:dyDescent="0.2">
      <c r="B83" s="319"/>
      <c r="C83" s="318"/>
      <c r="D83" s="318"/>
      <c r="E83" s="318"/>
      <c r="F83" s="318"/>
      <c r="G83" s="318"/>
      <c r="H83" s="318"/>
      <c r="I83" s="318"/>
      <c r="J83" s="318"/>
      <c r="K83" s="318"/>
      <c r="L83" s="318"/>
      <c r="M83" s="318"/>
      <c r="N83" s="318"/>
      <c r="O83" s="318"/>
      <c r="P83" s="318"/>
      <c r="Q83" s="318"/>
      <c r="R83" s="318"/>
      <c r="S83" s="318"/>
      <c r="T83" s="318"/>
      <c r="U83" s="318"/>
      <c r="V83" s="318"/>
      <c r="W83" s="318"/>
      <c r="X83" s="318"/>
      <c r="Y83" s="318"/>
      <c r="Z83" s="318"/>
      <c r="AA83" s="318"/>
      <c r="AB83" s="318"/>
      <c r="AC83" s="318"/>
      <c r="AD83" s="318"/>
      <c r="AE83" s="318"/>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8"/>
      <c r="CU83" s="318"/>
      <c r="CV83" s="318"/>
      <c r="CW83" s="318"/>
      <c r="CX83" s="318"/>
      <c r="CY83" s="318"/>
      <c r="CZ83" s="318"/>
      <c r="DA83" s="318"/>
      <c r="DB83" s="318"/>
      <c r="DC83" s="318"/>
      <c r="DD83" s="317"/>
    </row>
    <row r="84" spans="2:109" ht="13.2" x14ac:dyDescent="0.2">
      <c r="DD84" s="314"/>
      <c r="DE84" s="314"/>
    </row>
    <row r="85" spans="2:109" ht="13.2" x14ac:dyDescent="0.2">
      <c r="DD85" s="314"/>
      <c r="DE85" s="314"/>
    </row>
  </sheetData>
  <sheetProtection algorithmName="SHA-512" hashValue="go2nSMEjUWd3K025oJpo1YN8IeDNn9YPlQTUybnsoWngo9BmyXNfpq5ntwzfL9sq319XKk8v3yT9rBSrC+jigg==" saltValue="CFGNF/REbvi5tpeA08jFiw=="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 ref="G55:H58"/>
    <mergeCell ref="I55:J56"/>
    <mergeCell ref="K55:K56"/>
    <mergeCell ref="L55:L56"/>
    <mergeCell ref="M55:M56"/>
    <mergeCell ref="N55:N56"/>
    <mergeCell ref="L57:L58"/>
    <mergeCell ref="M57:M58"/>
    <mergeCell ref="N57:N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V73:DC74"/>
    <mergeCell ref="I75:J76"/>
    <mergeCell ref="K75:K76"/>
    <mergeCell ref="L75:L76"/>
    <mergeCell ref="M75:M76"/>
    <mergeCell ref="N75:N76"/>
    <mergeCell ref="BB75:BO76"/>
    <mergeCell ref="AN73:BA76"/>
    <mergeCell ref="BB73:BO74"/>
    <mergeCell ref="BP73:BW74"/>
    <mergeCell ref="G77:H80"/>
    <mergeCell ref="I77:J78"/>
    <mergeCell ref="K77:K78"/>
    <mergeCell ref="L77:L78"/>
    <mergeCell ref="M77:M78"/>
    <mergeCell ref="CN79:CU80"/>
    <mergeCell ref="BX73:CE74"/>
    <mergeCell ref="CF73:CM74"/>
    <mergeCell ref="CN73:CU74"/>
    <mergeCell ref="I79:J80"/>
    <mergeCell ref="K79:K80"/>
    <mergeCell ref="L79:L80"/>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s>
  <phoneticPr fontId="46"/>
  <printOptions horizontalCentered="1"/>
  <pageMargins left="0" right="0" top="0.39370078740157483" bottom="0.39370078740157483" header="0.19685039370078741" footer="0.19685039370078741"/>
  <pageSetup paperSize="8" scale="72" orientation="landscape" verticalDpi="300" r:id="rId1"/>
  <headerFooter>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CE1E0-D685-4505-9C61-BA51539E06B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51" customWidth="1"/>
    <col min="35" max="122" width="2.44140625" style="347" customWidth="1"/>
    <col min="123" max="16384" width="2.44140625" style="347" hidden="1"/>
  </cols>
  <sheetData>
    <row r="1" spans="1:34" ht="13.5" customHeight="1" x14ac:dyDescent="0.2">
      <c r="A1" s="347"/>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1:34" ht="13.2" x14ac:dyDescent="0.2">
      <c r="S2" s="347"/>
      <c r="AH2" s="347"/>
    </row>
    <row r="3" spans="1:34" ht="13.2" x14ac:dyDescent="0.2">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1:34" ht="13.2" x14ac:dyDescent="0.2"/>
    <row r="5" spans="1:34" ht="13.2" x14ac:dyDescent="0.2"/>
    <row r="6" spans="1:34" ht="13.2" x14ac:dyDescent="0.2"/>
    <row r="7" spans="1:34" ht="13.2" x14ac:dyDescent="0.2"/>
    <row r="8" spans="1:34" ht="13.2" x14ac:dyDescent="0.2"/>
    <row r="9" spans="1:34" ht="13.2" x14ac:dyDescent="0.2">
      <c r="AH9" s="3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347"/>
    </row>
    <row r="18" spans="12:34" ht="13.2" x14ac:dyDescent="0.2"/>
    <row r="19" spans="12:34" ht="13.2" x14ac:dyDescent="0.2"/>
    <row r="20" spans="12:34" ht="13.2" x14ac:dyDescent="0.2">
      <c r="AH20" s="347"/>
    </row>
    <row r="21" spans="12:34" ht="13.2" x14ac:dyDescent="0.2">
      <c r="AH21" s="347"/>
    </row>
    <row r="22" spans="12:34" ht="13.2" x14ac:dyDescent="0.2"/>
    <row r="23" spans="12:34" ht="13.2" x14ac:dyDescent="0.2"/>
    <row r="24" spans="12:34" ht="13.2" x14ac:dyDescent="0.2">
      <c r="Q24" s="347"/>
    </row>
    <row r="25" spans="12:34" ht="13.2" x14ac:dyDescent="0.2"/>
    <row r="26" spans="12:34" ht="13.2" x14ac:dyDescent="0.2"/>
    <row r="27" spans="12:34" ht="13.2" x14ac:dyDescent="0.2"/>
    <row r="28" spans="12:34" ht="13.2" x14ac:dyDescent="0.2">
      <c r="O28" s="347"/>
      <c r="T28" s="347"/>
      <c r="AH28" s="347"/>
    </row>
    <row r="29" spans="12:34" ht="13.2" x14ac:dyDescent="0.2"/>
    <row r="30" spans="12:34" ht="13.2" x14ac:dyDescent="0.2"/>
    <row r="31" spans="12:34" ht="13.2" x14ac:dyDescent="0.2">
      <c r="Q31" s="347"/>
    </row>
    <row r="32" spans="12:34" ht="13.2" x14ac:dyDescent="0.2">
      <c r="L32" s="347"/>
    </row>
    <row r="33" spans="2:34" ht="13.2" x14ac:dyDescent="0.2">
      <c r="C33" s="347"/>
      <c r="E33" s="347"/>
      <c r="G33" s="347"/>
      <c r="I33" s="347"/>
      <c r="X33" s="347"/>
    </row>
    <row r="34" spans="2:34" ht="13.2" x14ac:dyDescent="0.2">
      <c r="B34" s="347"/>
      <c r="P34" s="347"/>
      <c r="R34" s="347"/>
      <c r="T34" s="347"/>
    </row>
    <row r="35" spans="2:34" ht="13.2" x14ac:dyDescent="0.2">
      <c r="D35" s="347"/>
      <c r="W35" s="347"/>
      <c r="AC35" s="347"/>
      <c r="AD35" s="347"/>
      <c r="AE35" s="347"/>
      <c r="AF35" s="347"/>
      <c r="AG35" s="347"/>
      <c r="AH35" s="347"/>
    </row>
    <row r="36" spans="2:34" ht="13.2" x14ac:dyDescent="0.2">
      <c r="H36" s="347"/>
      <c r="J36" s="347"/>
      <c r="K36" s="347"/>
      <c r="M36" s="347"/>
      <c r="Y36" s="347"/>
      <c r="Z36" s="347"/>
      <c r="AA36" s="347"/>
      <c r="AB36" s="347"/>
      <c r="AC36" s="347"/>
      <c r="AD36" s="347"/>
      <c r="AE36" s="347"/>
      <c r="AF36" s="347"/>
      <c r="AG36" s="347"/>
      <c r="AH36" s="347"/>
    </row>
    <row r="37" spans="2:34" ht="13.2" x14ac:dyDescent="0.2">
      <c r="AH37" s="347"/>
    </row>
    <row r="38" spans="2:34" ht="13.2" x14ac:dyDescent="0.2">
      <c r="AG38" s="347"/>
      <c r="AH38" s="347"/>
    </row>
    <row r="39" spans="2:34" ht="13.2" x14ac:dyDescent="0.2"/>
    <row r="40" spans="2:34" ht="13.2" x14ac:dyDescent="0.2">
      <c r="X40" s="347"/>
    </row>
    <row r="41" spans="2:34" ht="13.2" x14ac:dyDescent="0.2">
      <c r="R41" s="347"/>
    </row>
    <row r="42" spans="2:34" ht="13.2" x14ac:dyDescent="0.2">
      <c r="W42" s="347"/>
    </row>
    <row r="43" spans="2:34" ht="13.2" x14ac:dyDescent="0.2">
      <c r="Y43" s="347"/>
      <c r="Z43" s="347"/>
      <c r="AA43" s="347"/>
      <c r="AB43" s="347"/>
      <c r="AC43" s="347"/>
      <c r="AD43" s="347"/>
      <c r="AE43" s="347"/>
      <c r="AF43" s="347"/>
      <c r="AG43" s="347"/>
      <c r="AH43" s="347"/>
    </row>
    <row r="44" spans="2:34" ht="13.2" x14ac:dyDescent="0.2">
      <c r="AH44" s="347"/>
    </row>
    <row r="45" spans="2:34" ht="13.2" x14ac:dyDescent="0.2">
      <c r="X45" s="347"/>
    </row>
    <row r="46" spans="2:34" ht="13.2" x14ac:dyDescent="0.2"/>
    <row r="47" spans="2:34" ht="13.2" x14ac:dyDescent="0.2"/>
    <row r="48" spans="2:34" ht="13.2" x14ac:dyDescent="0.2">
      <c r="W48" s="347"/>
      <c r="Y48" s="347"/>
      <c r="Z48" s="347"/>
      <c r="AA48" s="347"/>
      <c r="AB48" s="347"/>
      <c r="AC48" s="347"/>
      <c r="AD48" s="347"/>
      <c r="AE48" s="347"/>
      <c r="AF48" s="347"/>
      <c r="AG48" s="347"/>
      <c r="AH48" s="347"/>
    </row>
    <row r="49" spans="28:34" ht="13.2" x14ac:dyDescent="0.2"/>
    <row r="50" spans="28:34" ht="13.2" x14ac:dyDescent="0.2">
      <c r="AE50" s="347"/>
      <c r="AF50" s="347"/>
      <c r="AG50" s="347"/>
      <c r="AH50" s="347"/>
    </row>
    <row r="51" spans="28:34" ht="13.2" x14ac:dyDescent="0.2">
      <c r="AC51" s="347"/>
      <c r="AD51" s="347"/>
      <c r="AE51" s="347"/>
      <c r="AF51" s="347"/>
      <c r="AG51" s="347"/>
      <c r="AH51" s="347"/>
    </row>
    <row r="52" spans="28:34" ht="13.2" x14ac:dyDescent="0.2"/>
    <row r="53" spans="28:34" ht="13.2" x14ac:dyDescent="0.2">
      <c r="AF53" s="347"/>
      <c r="AG53" s="347"/>
      <c r="AH53" s="347"/>
    </row>
    <row r="54" spans="28:34" ht="13.2" x14ac:dyDescent="0.2">
      <c r="AH54" s="347"/>
    </row>
    <row r="55" spans="28:34" ht="13.2" x14ac:dyDescent="0.2"/>
    <row r="56" spans="28:34" ht="13.2" x14ac:dyDescent="0.2">
      <c r="AB56" s="347"/>
      <c r="AC56" s="347"/>
      <c r="AD56" s="347"/>
      <c r="AE56" s="347"/>
      <c r="AF56" s="347"/>
      <c r="AG56" s="347"/>
      <c r="AH56" s="347"/>
    </row>
    <row r="57" spans="28:34" ht="13.2" x14ac:dyDescent="0.2">
      <c r="AH57" s="347"/>
    </row>
    <row r="58" spans="28:34" ht="13.2" x14ac:dyDescent="0.2">
      <c r="AH58" s="347"/>
    </row>
    <row r="59" spans="28:34" ht="13.2" x14ac:dyDescent="0.2"/>
    <row r="60" spans="28:34" ht="13.2" x14ac:dyDescent="0.2"/>
    <row r="61" spans="28:34" ht="13.2" x14ac:dyDescent="0.2"/>
    <row r="62" spans="28:34" ht="13.2" x14ac:dyDescent="0.2"/>
    <row r="63" spans="28:34" ht="13.2" x14ac:dyDescent="0.2">
      <c r="AH63" s="347"/>
    </row>
    <row r="64" spans="28:34" ht="13.2" x14ac:dyDescent="0.2">
      <c r="AG64" s="347"/>
      <c r="AH64" s="347"/>
    </row>
    <row r="65" spans="28:34" ht="13.2" x14ac:dyDescent="0.2"/>
    <row r="66" spans="28:34" ht="13.2" x14ac:dyDescent="0.2"/>
    <row r="67" spans="28:34" ht="13.2" x14ac:dyDescent="0.2"/>
    <row r="68" spans="28:34" ht="13.2" x14ac:dyDescent="0.2">
      <c r="AB68" s="347"/>
      <c r="AC68" s="347"/>
      <c r="AD68" s="347"/>
      <c r="AE68" s="347"/>
      <c r="AF68" s="347"/>
      <c r="AG68" s="347"/>
      <c r="AH68" s="347"/>
    </row>
    <row r="69" spans="28:34" ht="13.2" x14ac:dyDescent="0.2">
      <c r="AF69" s="347"/>
      <c r="AG69" s="347"/>
      <c r="AH69" s="347"/>
    </row>
    <row r="70" spans="28:34" ht="13.2" x14ac:dyDescent="0.2"/>
    <row r="71" spans="28:34" ht="13.2" x14ac:dyDescent="0.2"/>
    <row r="72" spans="28:34" ht="13.2" x14ac:dyDescent="0.2"/>
    <row r="73" spans="28:34" ht="13.2" x14ac:dyDescent="0.2"/>
    <row r="74" spans="28:34" ht="13.2" x14ac:dyDescent="0.2"/>
    <row r="75" spans="28:34" ht="13.2" x14ac:dyDescent="0.2">
      <c r="AH75" s="347"/>
    </row>
    <row r="76" spans="28:34" ht="13.2" x14ac:dyDescent="0.2">
      <c r="AF76" s="347"/>
      <c r="AG76" s="347"/>
      <c r="AH76" s="347"/>
    </row>
    <row r="77" spans="28:34" ht="13.2" x14ac:dyDescent="0.2">
      <c r="AG77" s="347"/>
      <c r="AH77" s="347"/>
    </row>
    <row r="78" spans="28:34" ht="13.2" x14ac:dyDescent="0.2"/>
    <row r="79" spans="28:34" ht="13.2" x14ac:dyDescent="0.2"/>
    <row r="80" spans="28:34" ht="13.2" x14ac:dyDescent="0.2"/>
    <row r="81" spans="25:34" ht="13.2" x14ac:dyDescent="0.2"/>
    <row r="82" spans="25:34" ht="13.2" x14ac:dyDescent="0.2">
      <c r="Y82" s="347"/>
    </row>
    <row r="83" spans="25:34" ht="13.2" x14ac:dyDescent="0.2">
      <c r="Y83" s="347"/>
      <c r="Z83" s="347"/>
      <c r="AA83" s="347"/>
      <c r="AB83" s="347"/>
      <c r="AC83" s="347"/>
      <c r="AD83" s="347"/>
      <c r="AE83" s="347"/>
      <c r="AF83" s="347"/>
      <c r="AG83" s="347"/>
      <c r="AH83" s="347"/>
    </row>
    <row r="84" spans="25:34" ht="13.2" x14ac:dyDescent="0.2"/>
    <row r="85" spans="25:34" ht="13.2" x14ac:dyDescent="0.2"/>
    <row r="86" spans="25:34" ht="13.2" x14ac:dyDescent="0.2"/>
    <row r="87" spans="25:34" ht="13.2" x14ac:dyDescent="0.2"/>
    <row r="88" spans="25:34" ht="13.2" x14ac:dyDescent="0.2">
      <c r="AH88" s="3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7"/>
      <c r="AG94" s="347"/>
      <c r="AH94" s="347"/>
    </row>
    <row r="95" spans="25:34" ht="13.5" customHeight="1" x14ac:dyDescent="0.2">
      <c r="AH95" s="3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7"/>
    </row>
    <row r="102" spans="33:34" ht="13.5" customHeight="1" x14ac:dyDescent="0.2"/>
    <row r="103" spans="33:34" ht="13.5" customHeight="1" x14ac:dyDescent="0.2"/>
    <row r="104" spans="33:34" ht="13.5" customHeight="1" x14ac:dyDescent="0.2">
      <c r="AG104" s="347"/>
      <c r="AH104" s="3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7"/>
    </row>
    <row r="117" spans="34:122" ht="13.5" customHeight="1" x14ac:dyDescent="0.2"/>
    <row r="118" spans="34:122" ht="13.5" customHeight="1" x14ac:dyDescent="0.2"/>
    <row r="119" spans="34:122" ht="13.5" customHeight="1" x14ac:dyDescent="0.2"/>
    <row r="120" spans="34:122" ht="13.5" customHeight="1" x14ac:dyDescent="0.2">
      <c r="AH120" s="347"/>
    </row>
    <row r="121" spans="34:122" ht="13.5" customHeight="1" x14ac:dyDescent="0.2">
      <c r="AH121" s="347"/>
    </row>
    <row r="122" spans="34:122" ht="13.5" customHeight="1" x14ac:dyDescent="0.2"/>
    <row r="123" spans="34:122" ht="13.5" customHeight="1" x14ac:dyDescent="0.2"/>
    <row r="124" spans="34:122" ht="13.5" customHeight="1" x14ac:dyDescent="0.2"/>
    <row r="125" spans="34:122" ht="13.5" customHeight="1" x14ac:dyDescent="0.2">
      <c r="DR125" s="347" t="s">
        <v>544</v>
      </c>
    </row>
  </sheetData>
  <sheetProtection algorithmName="SHA-512" hashValue="Z8ilL6Wl/o+cFjPZcU/z4UNW91xeCE/l0sIZMv3vcNitsx23NFfXhRcMMU6gwbi7I20iw92AgGPgYfkRlop3eQ==" saltValue="iE3ZUoTX8rtiMFnb0NJG0g==" spinCount="100000" sheet="1" objects="1" scenarios="1"/>
  <dataConsolidate/>
  <phoneticPr fontId="46"/>
  <printOptions horizontalCentered="1"/>
  <pageMargins left="0" right="0" top="0.39370078740157483" bottom="0.39370078740157483" header="0.19685039370078741" footer="0.19685039370078741"/>
  <pageSetup paperSize="8" scale="51" orientation="landscape" verticalDpi="300" r:id="rId1"/>
  <headerFooter>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AACAD-CDA8-4533-AF33-49BC19E5A85D}">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351" customWidth="1"/>
    <col min="35" max="122" width="2.44140625" style="347" customWidth="1"/>
    <col min="123" max="16384" width="2.44140625" style="347" hidden="1"/>
  </cols>
  <sheetData>
    <row r="1" spans="2:34" ht="13.5" customHeight="1" x14ac:dyDescent="0.2">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2:34" ht="13.2" x14ac:dyDescent="0.2">
      <c r="S2" s="347"/>
      <c r="AH2" s="347"/>
    </row>
    <row r="3" spans="2:34" ht="13.2" x14ac:dyDescent="0.2">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2:34" ht="13.2" x14ac:dyDescent="0.2"/>
    <row r="5" spans="2:34" ht="13.2" x14ac:dyDescent="0.2"/>
    <row r="6" spans="2:34" ht="13.2" x14ac:dyDescent="0.2"/>
    <row r="7" spans="2:34" ht="13.2" x14ac:dyDescent="0.2"/>
    <row r="8" spans="2:34" ht="13.2" x14ac:dyDescent="0.2"/>
    <row r="9" spans="2:34" ht="13.2" x14ac:dyDescent="0.2">
      <c r="AH9" s="3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347"/>
    </row>
    <row r="18" spans="12:34" ht="13.2" x14ac:dyDescent="0.2"/>
    <row r="19" spans="12:34" ht="13.2" x14ac:dyDescent="0.2"/>
    <row r="20" spans="12:34" ht="13.2" x14ac:dyDescent="0.2">
      <c r="AH20" s="347"/>
    </row>
    <row r="21" spans="12:34" ht="13.2" x14ac:dyDescent="0.2">
      <c r="AH21" s="347"/>
    </row>
    <row r="22" spans="12:34" ht="13.2" x14ac:dyDescent="0.2"/>
    <row r="23" spans="12:34" ht="13.2" x14ac:dyDescent="0.2"/>
    <row r="24" spans="12:34" ht="13.2" x14ac:dyDescent="0.2">
      <c r="Q24" s="347"/>
    </row>
    <row r="25" spans="12:34" ht="13.2" x14ac:dyDescent="0.2"/>
    <row r="26" spans="12:34" ht="13.2" x14ac:dyDescent="0.2"/>
    <row r="27" spans="12:34" ht="13.2" x14ac:dyDescent="0.2"/>
    <row r="28" spans="12:34" ht="13.2" x14ac:dyDescent="0.2">
      <c r="O28" s="347"/>
      <c r="T28" s="347"/>
      <c r="AH28" s="347"/>
    </row>
    <row r="29" spans="12:34" ht="13.2" x14ac:dyDescent="0.2"/>
    <row r="30" spans="12:34" ht="13.2" x14ac:dyDescent="0.2"/>
    <row r="31" spans="12:34" ht="13.2" x14ac:dyDescent="0.2">
      <c r="Q31" s="347"/>
    </row>
    <row r="32" spans="12:34" ht="13.2" x14ac:dyDescent="0.2">
      <c r="L32" s="347"/>
    </row>
    <row r="33" spans="2:34" ht="13.2" x14ac:dyDescent="0.2">
      <c r="C33" s="347"/>
      <c r="E33" s="347"/>
      <c r="G33" s="347"/>
      <c r="I33" s="347"/>
      <c r="X33" s="347"/>
    </row>
    <row r="34" spans="2:34" ht="13.2" x14ac:dyDescent="0.2">
      <c r="B34" s="347"/>
      <c r="P34" s="347"/>
      <c r="R34" s="347"/>
      <c r="T34" s="347"/>
    </row>
    <row r="35" spans="2:34" ht="13.2" x14ac:dyDescent="0.2">
      <c r="D35" s="347"/>
      <c r="W35" s="347"/>
      <c r="AC35" s="347"/>
      <c r="AD35" s="347"/>
      <c r="AE35" s="347"/>
      <c r="AF35" s="347"/>
      <c r="AG35" s="347"/>
      <c r="AH35" s="347"/>
    </row>
    <row r="36" spans="2:34" ht="13.2" x14ac:dyDescent="0.2">
      <c r="H36" s="347"/>
      <c r="J36" s="347"/>
      <c r="K36" s="347"/>
      <c r="M36" s="347"/>
      <c r="Y36" s="347"/>
      <c r="Z36" s="347"/>
      <c r="AA36" s="347"/>
      <c r="AB36" s="347"/>
      <c r="AC36" s="347"/>
      <c r="AD36" s="347"/>
      <c r="AE36" s="347"/>
      <c r="AF36" s="347"/>
      <c r="AG36" s="347"/>
      <c r="AH36" s="347"/>
    </row>
    <row r="37" spans="2:34" ht="13.2" x14ac:dyDescent="0.2">
      <c r="AH37" s="347"/>
    </row>
    <row r="38" spans="2:34" ht="13.2" x14ac:dyDescent="0.2">
      <c r="AG38" s="347"/>
      <c r="AH38" s="347"/>
    </row>
    <row r="39" spans="2:34" ht="13.2" x14ac:dyDescent="0.2"/>
    <row r="40" spans="2:34" ht="13.2" x14ac:dyDescent="0.2">
      <c r="X40" s="347"/>
    </row>
    <row r="41" spans="2:34" ht="13.2" x14ac:dyDescent="0.2">
      <c r="R41" s="347"/>
    </row>
    <row r="42" spans="2:34" ht="13.2" x14ac:dyDescent="0.2">
      <c r="W42" s="347"/>
    </row>
    <row r="43" spans="2:34" ht="13.2" x14ac:dyDescent="0.2">
      <c r="Y43" s="347"/>
      <c r="Z43" s="347"/>
      <c r="AA43" s="347"/>
      <c r="AB43" s="347"/>
      <c r="AC43" s="347"/>
      <c r="AD43" s="347"/>
      <c r="AE43" s="347"/>
      <c r="AF43" s="347"/>
      <c r="AG43" s="347"/>
      <c r="AH43" s="347"/>
    </row>
    <row r="44" spans="2:34" ht="13.2" x14ac:dyDescent="0.2">
      <c r="AH44" s="347"/>
    </row>
    <row r="45" spans="2:34" ht="13.2" x14ac:dyDescent="0.2">
      <c r="X45" s="347"/>
    </row>
    <row r="46" spans="2:34" ht="13.2" x14ac:dyDescent="0.2"/>
    <row r="47" spans="2:34" ht="13.2" x14ac:dyDescent="0.2"/>
    <row r="48" spans="2:34" ht="13.2" x14ac:dyDescent="0.2">
      <c r="W48" s="347"/>
      <c r="Y48" s="347"/>
      <c r="Z48" s="347"/>
      <c r="AA48" s="347"/>
      <c r="AB48" s="347"/>
      <c r="AC48" s="347"/>
      <c r="AD48" s="347"/>
      <c r="AE48" s="347"/>
      <c r="AF48" s="347"/>
      <c r="AG48" s="347"/>
      <c r="AH48" s="347"/>
    </row>
    <row r="49" spans="28:34" ht="13.2" x14ac:dyDescent="0.2"/>
    <row r="50" spans="28:34" ht="13.2" x14ac:dyDescent="0.2">
      <c r="AE50" s="347"/>
      <c r="AF50" s="347"/>
      <c r="AG50" s="347"/>
      <c r="AH50" s="347"/>
    </row>
    <row r="51" spans="28:34" ht="13.2" x14ac:dyDescent="0.2">
      <c r="AC51" s="347"/>
      <c r="AD51" s="347"/>
      <c r="AE51" s="347"/>
      <c r="AF51" s="347"/>
      <c r="AG51" s="347"/>
      <c r="AH51" s="347"/>
    </row>
    <row r="52" spans="28:34" ht="13.2" x14ac:dyDescent="0.2"/>
    <row r="53" spans="28:34" ht="13.2" x14ac:dyDescent="0.2">
      <c r="AF53" s="347"/>
      <c r="AG53" s="347"/>
      <c r="AH53" s="347"/>
    </row>
    <row r="54" spans="28:34" ht="13.2" x14ac:dyDescent="0.2">
      <c r="AH54" s="347"/>
    </row>
    <row r="55" spans="28:34" ht="13.2" x14ac:dyDescent="0.2"/>
    <row r="56" spans="28:34" ht="13.2" x14ac:dyDescent="0.2">
      <c r="AB56" s="347"/>
      <c r="AC56" s="347"/>
      <c r="AD56" s="347"/>
      <c r="AE56" s="347"/>
      <c r="AF56" s="347"/>
      <c r="AG56" s="347"/>
      <c r="AH56" s="347"/>
    </row>
    <row r="57" spans="28:34" ht="13.2" x14ac:dyDescent="0.2">
      <c r="AH57" s="347"/>
    </row>
    <row r="58" spans="28:34" ht="13.2" x14ac:dyDescent="0.2">
      <c r="AH58" s="347"/>
    </row>
    <row r="59" spans="28:34" ht="13.2" x14ac:dyDescent="0.2">
      <c r="AG59" s="347"/>
      <c r="AH59" s="347"/>
    </row>
    <row r="60" spans="28:34" ht="13.2" x14ac:dyDescent="0.2"/>
    <row r="61" spans="28:34" ht="13.2" x14ac:dyDescent="0.2"/>
    <row r="62" spans="28:34" ht="13.2" x14ac:dyDescent="0.2"/>
    <row r="63" spans="28:34" ht="13.2" x14ac:dyDescent="0.2">
      <c r="AH63" s="347"/>
    </row>
    <row r="64" spans="28:34" ht="13.2" x14ac:dyDescent="0.2">
      <c r="AG64" s="347"/>
      <c r="AH64" s="347"/>
    </row>
    <row r="65" spans="28:34" ht="13.2" x14ac:dyDescent="0.2"/>
    <row r="66" spans="28:34" ht="13.2" x14ac:dyDescent="0.2"/>
    <row r="67" spans="28:34" ht="13.2" x14ac:dyDescent="0.2"/>
    <row r="68" spans="28:34" ht="13.2" x14ac:dyDescent="0.2">
      <c r="AB68" s="347"/>
      <c r="AC68" s="347"/>
      <c r="AD68" s="347"/>
      <c r="AE68" s="347"/>
      <c r="AF68" s="347"/>
      <c r="AG68" s="347"/>
      <c r="AH68" s="347"/>
    </row>
    <row r="69" spans="28:34" ht="13.2" x14ac:dyDescent="0.2">
      <c r="AF69" s="347"/>
      <c r="AG69" s="347"/>
      <c r="AH69" s="347"/>
    </row>
    <row r="70" spans="28:34" ht="13.2" x14ac:dyDescent="0.2"/>
    <row r="71" spans="28:34" ht="13.2" x14ac:dyDescent="0.2"/>
    <row r="72" spans="28:34" ht="13.2" x14ac:dyDescent="0.2"/>
    <row r="73" spans="28:34" ht="13.2" x14ac:dyDescent="0.2"/>
    <row r="74" spans="28:34" ht="13.2" x14ac:dyDescent="0.2"/>
    <row r="75" spans="28:34" ht="13.2" x14ac:dyDescent="0.2">
      <c r="AH75" s="347"/>
    </row>
    <row r="76" spans="28:34" ht="13.2" x14ac:dyDescent="0.2">
      <c r="AF76" s="347"/>
      <c r="AG76" s="347"/>
      <c r="AH76" s="347"/>
    </row>
    <row r="77" spans="28:34" ht="13.2" x14ac:dyDescent="0.2">
      <c r="AG77" s="347"/>
      <c r="AH77" s="347"/>
    </row>
    <row r="78" spans="28:34" ht="13.2" x14ac:dyDescent="0.2"/>
    <row r="79" spans="28:34" ht="13.2" x14ac:dyDescent="0.2"/>
    <row r="80" spans="28:34" ht="13.2" x14ac:dyDescent="0.2"/>
    <row r="81" spans="25:34" ht="13.2" x14ac:dyDescent="0.2"/>
    <row r="82" spans="25:34" ht="13.2" x14ac:dyDescent="0.2">
      <c r="Y82" s="347"/>
    </row>
    <row r="83" spans="25:34" ht="13.2" x14ac:dyDescent="0.2">
      <c r="Y83" s="347"/>
      <c r="Z83" s="347"/>
      <c r="AA83" s="347"/>
      <c r="AB83" s="347"/>
      <c r="AC83" s="347"/>
      <c r="AD83" s="347"/>
      <c r="AE83" s="347"/>
      <c r="AF83" s="347"/>
      <c r="AG83" s="347"/>
      <c r="AH83" s="347"/>
    </row>
    <row r="84" spans="25:34" ht="13.2" x14ac:dyDescent="0.2"/>
    <row r="85" spans="25:34" ht="13.2" x14ac:dyDescent="0.2"/>
    <row r="86" spans="25:34" ht="13.2" x14ac:dyDescent="0.2"/>
    <row r="87" spans="25:34" ht="13.2" x14ac:dyDescent="0.2"/>
    <row r="88" spans="25:34" ht="13.2" x14ac:dyDescent="0.2">
      <c r="AH88" s="3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7"/>
      <c r="AG94" s="347"/>
      <c r="AH94" s="347"/>
    </row>
    <row r="95" spans="25:34" ht="13.5" customHeight="1" x14ac:dyDescent="0.2">
      <c r="AH95" s="3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7"/>
    </row>
    <row r="102" spans="33:34" ht="13.5" customHeight="1" x14ac:dyDescent="0.2"/>
    <row r="103" spans="33:34" ht="13.5" customHeight="1" x14ac:dyDescent="0.2"/>
    <row r="104" spans="33:34" ht="13.5" customHeight="1" x14ac:dyDescent="0.2">
      <c r="AG104" s="347"/>
      <c r="AH104" s="3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7"/>
    </row>
    <row r="117" spans="34:122" ht="13.5" customHeight="1" x14ac:dyDescent="0.2"/>
    <row r="118" spans="34:122" ht="13.5" customHeight="1" x14ac:dyDescent="0.2"/>
    <row r="119" spans="34:122" ht="13.5" customHeight="1" x14ac:dyDescent="0.2"/>
    <row r="120" spans="34:122" ht="13.5" customHeight="1" x14ac:dyDescent="0.2">
      <c r="AH120" s="347"/>
    </row>
    <row r="121" spans="34:122" ht="13.5" customHeight="1" x14ac:dyDescent="0.2">
      <c r="AH121" s="347"/>
    </row>
    <row r="122" spans="34:122" ht="13.5" customHeight="1" x14ac:dyDescent="0.2"/>
    <row r="123" spans="34:122" ht="13.5" customHeight="1" x14ac:dyDescent="0.2"/>
    <row r="124" spans="34:122" ht="13.5" customHeight="1" x14ac:dyDescent="0.2"/>
    <row r="125" spans="34:122" ht="13.5" customHeight="1" x14ac:dyDescent="0.2">
      <c r="DR125" s="347" t="s">
        <v>544</v>
      </c>
    </row>
  </sheetData>
  <sheetProtection algorithmName="SHA-512" hashValue="ycza+s0aVINamcsJHaMQOp9DpflWi1+n83h8YOeAQiJ70yPpJtm5cW1IO6y2wkJT2K2YPrUEONDfk7FHx4rEmg==" saltValue="7jNzNrYLIaGR33T+4i1zzg==" spinCount="100000" sheet="1" objects="1" scenarios="1"/>
  <dataConsolidate/>
  <phoneticPr fontId="46"/>
  <printOptions horizontalCentered="1"/>
  <pageMargins left="0" right="0" top="0.39370078740157483" bottom="0.39370078740157483" header="0.19685039370078741" footer="0.19685039370078741"/>
  <pageSetup paperSize="8" scale="51" orientation="landscape" verticalDpi="300"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82</v>
      </c>
      <c r="E2" s="123"/>
      <c r="F2" s="306" t="s">
        <v>522</v>
      </c>
      <c r="G2" s="147"/>
      <c r="H2" s="157"/>
    </row>
    <row r="3" spans="1:8" x14ac:dyDescent="0.2">
      <c r="A3" s="113" t="s">
        <v>454</v>
      </c>
      <c r="B3" s="105"/>
      <c r="C3" s="299"/>
      <c r="D3" s="302">
        <v>72322</v>
      </c>
      <c r="E3" s="304"/>
      <c r="F3" s="307">
        <v>94796</v>
      </c>
      <c r="G3" s="309"/>
      <c r="H3" s="312"/>
    </row>
    <row r="4" spans="1:8" x14ac:dyDescent="0.2">
      <c r="A4" s="98"/>
      <c r="B4" s="104"/>
      <c r="C4" s="300"/>
      <c r="D4" s="303">
        <v>43090</v>
      </c>
      <c r="E4" s="305"/>
      <c r="F4" s="308">
        <v>55781</v>
      </c>
      <c r="G4" s="310"/>
      <c r="H4" s="313"/>
    </row>
    <row r="5" spans="1:8" x14ac:dyDescent="0.2">
      <c r="A5" s="113" t="s">
        <v>316</v>
      </c>
      <c r="B5" s="105"/>
      <c r="C5" s="299"/>
      <c r="D5" s="302">
        <v>102534</v>
      </c>
      <c r="E5" s="304"/>
      <c r="F5" s="307">
        <v>85942</v>
      </c>
      <c r="G5" s="309"/>
      <c r="H5" s="312"/>
    </row>
    <row r="6" spans="1:8" x14ac:dyDescent="0.2">
      <c r="A6" s="98"/>
      <c r="B6" s="104"/>
      <c r="C6" s="300"/>
      <c r="D6" s="303">
        <v>64765</v>
      </c>
      <c r="E6" s="305"/>
      <c r="F6" s="308">
        <v>48630</v>
      </c>
      <c r="G6" s="310"/>
      <c r="H6" s="313"/>
    </row>
    <row r="7" spans="1:8" x14ac:dyDescent="0.2">
      <c r="A7" s="113" t="s">
        <v>136</v>
      </c>
      <c r="B7" s="105"/>
      <c r="C7" s="299"/>
      <c r="D7" s="302">
        <v>76358</v>
      </c>
      <c r="E7" s="304"/>
      <c r="F7" s="307">
        <v>95007</v>
      </c>
      <c r="G7" s="309"/>
      <c r="H7" s="312"/>
    </row>
    <row r="8" spans="1:8" x14ac:dyDescent="0.2">
      <c r="A8" s="98"/>
      <c r="B8" s="104"/>
      <c r="C8" s="300"/>
      <c r="D8" s="303">
        <v>32438</v>
      </c>
      <c r="E8" s="305"/>
      <c r="F8" s="308">
        <v>48509</v>
      </c>
      <c r="G8" s="310"/>
      <c r="H8" s="313"/>
    </row>
    <row r="9" spans="1:8" x14ac:dyDescent="0.2">
      <c r="A9" s="113" t="s">
        <v>519</v>
      </c>
      <c r="B9" s="105"/>
      <c r="C9" s="299"/>
      <c r="D9" s="302">
        <v>152227</v>
      </c>
      <c r="E9" s="304"/>
      <c r="F9" s="307">
        <v>98176</v>
      </c>
      <c r="G9" s="309"/>
      <c r="H9" s="312"/>
    </row>
    <row r="10" spans="1:8" x14ac:dyDescent="0.2">
      <c r="A10" s="98"/>
      <c r="B10" s="104"/>
      <c r="C10" s="300"/>
      <c r="D10" s="303">
        <v>48778</v>
      </c>
      <c r="E10" s="305"/>
      <c r="F10" s="308">
        <v>58489</v>
      </c>
      <c r="G10" s="310"/>
      <c r="H10" s="313"/>
    </row>
    <row r="11" spans="1:8" x14ac:dyDescent="0.2">
      <c r="A11" s="113" t="s">
        <v>520</v>
      </c>
      <c r="B11" s="105"/>
      <c r="C11" s="299"/>
      <c r="D11" s="302">
        <v>170023</v>
      </c>
      <c r="E11" s="304"/>
      <c r="F11" s="307">
        <v>119283</v>
      </c>
      <c r="G11" s="309"/>
      <c r="H11" s="312"/>
    </row>
    <row r="12" spans="1:8" x14ac:dyDescent="0.2">
      <c r="A12" s="98"/>
      <c r="B12" s="104"/>
      <c r="C12" s="301"/>
      <c r="D12" s="303">
        <v>115909</v>
      </c>
      <c r="E12" s="305"/>
      <c r="F12" s="308">
        <v>64747</v>
      </c>
      <c r="G12" s="310"/>
      <c r="H12" s="313"/>
    </row>
    <row r="13" spans="1:8" x14ac:dyDescent="0.2">
      <c r="A13" s="113"/>
      <c r="B13" s="105"/>
      <c r="C13" s="299"/>
      <c r="D13" s="302">
        <v>114693</v>
      </c>
      <c r="E13" s="304"/>
      <c r="F13" s="307">
        <v>98641</v>
      </c>
      <c r="G13" s="311"/>
      <c r="H13" s="312"/>
    </row>
    <row r="14" spans="1:8" x14ac:dyDescent="0.2">
      <c r="A14" s="98"/>
      <c r="B14" s="104"/>
      <c r="C14" s="300"/>
      <c r="D14" s="303">
        <v>60996</v>
      </c>
      <c r="E14" s="305"/>
      <c r="F14" s="308">
        <v>55231</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88</v>
      </c>
      <c r="B19" s="292">
        <f>ROUND(VALUE(SUBSTITUTE(実質収支比率等に係る経年分析!F$48,"▲","-")),2)</f>
        <v>8.27</v>
      </c>
      <c r="C19" s="292">
        <f>ROUND(VALUE(SUBSTITUTE(実質収支比率等に係る経年分析!G$48,"▲","-")),2)</f>
        <v>13.7</v>
      </c>
      <c r="D19" s="292">
        <f>ROUND(VALUE(SUBSTITUTE(実質収支比率等に係る経年分析!H$48,"▲","-")),2)</f>
        <v>13.58</v>
      </c>
      <c r="E19" s="292">
        <f>ROUND(VALUE(SUBSTITUTE(実質収支比率等に係る経年分析!I$48,"▲","-")),2)</f>
        <v>12.89</v>
      </c>
      <c r="F19" s="292">
        <f>ROUND(VALUE(SUBSTITUTE(実質収支比率等に係る経年分析!J$48,"▲","-")),2)</f>
        <v>19.97</v>
      </c>
    </row>
    <row r="20" spans="1:11" x14ac:dyDescent="0.2">
      <c r="A20" s="292" t="s">
        <v>37</v>
      </c>
      <c r="B20" s="292">
        <f>ROUND(VALUE(SUBSTITUTE(実質収支比率等に係る経年分析!F$47,"▲","-")),2)</f>
        <v>13.62</v>
      </c>
      <c r="C20" s="292">
        <f>ROUND(VALUE(SUBSTITUTE(実質収支比率等に係る経年分析!G$47,"▲","-")),2)</f>
        <v>15.21</v>
      </c>
      <c r="D20" s="292">
        <f>ROUND(VALUE(SUBSTITUTE(実質収支比率等に係る経年分析!H$47,"▲","-")),2)</f>
        <v>17.239999999999998</v>
      </c>
      <c r="E20" s="292">
        <f>ROUND(VALUE(SUBSTITUTE(実質収支比率等に係る経年分析!I$47,"▲","-")),2)</f>
        <v>20.39</v>
      </c>
      <c r="F20" s="292">
        <f>ROUND(VALUE(SUBSTITUTE(実質収支比率等に係る経年分析!J$47,"▲","-")),2)</f>
        <v>25.69</v>
      </c>
    </row>
    <row r="21" spans="1:11" x14ac:dyDescent="0.2">
      <c r="A21" s="292" t="s">
        <v>111</v>
      </c>
      <c r="B21" s="292">
        <f>IF(ISNUMBER(VALUE(SUBSTITUTE(実質収支比率等に係る経年分析!F$49,"▲","-"))),ROUND(VALUE(SUBSTITUTE(実質収支比率等に係る経年分析!F$49,"▲","-")),2),NA())</f>
        <v>13.36</v>
      </c>
      <c r="C21" s="292">
        <f>IF(ISNUMBER(VALUE(SUBSTITUTE(実質収支比率等に係る経年分析!G$49,"▲","-"))),ROUND(VALUE(SUBSTITUTE(実質収支比率等に係る経年分析!G$49,"▲","-")),2),NA())</f>
        <v>8.59</v>
      </c>
      <c r="D21" s="292">
        <f>IF(ISNUMBER(VALUE(SUBSTITUTE(実質収支比率等に係る経年分析!H$49,"▲","-"))),ROUND(VALUE(SUBSTITUTE(実質収支比率等に係る経年分析!H$49,"▲","-")),2),NA())</f>
        <v>8.52</v>
      </c>
      <c r="E21" s="292">
        <f>IF(ISNUMBER(VALUE(SUBSTITUTE(実質収支比率等に係る経年分析!I$49,"▲","-"))),ROUND(VALUE(SUBSTITUTE(実質収支比率等に係る経年分析!I$49,"▲","-")),2),NA())</f>
        <v>8.9700000000000006</v>
      </c>
      <c r="F21" s="292">
        <f>IF(ISNUMBER(VALUE(SUBSTITUTE(実質収支比率等に係る経年分析!J$49,"▲","-"))),ROUND(VALUE(SUBSTITUTE(実質収支比率等に係る経年分析!J$49,"▲","-")),2),NA())</f>
        <v>19.489999999999998</v>
      </c>
    </row>
    <row r="24" spans="1:11" x14ac:dyDescent="0.2">
      <c r="A24" s="291" t="s">
        <v>100</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113</v>
      </c>
      <c r="C26" s="293" t="s">
        <v>68</v>
      </c>
      <c r="D26" s="293" t="s">
        <v>113</v>
      </c>
      <c r="E26" s="293" t="s">
        <v>68</v>
      </c>
      <c r="F26" s="293" t="s">
        <v>113</v>
      </c>
      <c r="G26" s="293" t="s">
        <v>68</v>
      </c>
      <c r="H26" s="293" t="s">
        <v>113</v>
      </c>
      <c r="I26" s="293" t="s">
        <v>68</v>
      </c>
      <c r="J26" s="293" t="s">
        <v>113</v>
      </c>
      <c r="K26" s="293" t="s">
        <v>68</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宝達志水町ケーブルテレビ事業特別会計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宝達志水町介護保険特別会計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0.06</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0.02</v>
      </c>
    </row>
    <row r="31" spans="1:11" x14ac:dyDescent="0.2">
      <c r="A31" s="293" t="str">
        <f>IF(連結実質赤字比率に係る赤字・黒字の構成分析!C$39="",NA(),連結実質赤字比率に係る赤字・黒字の構成分析!C$39)</f>
        <v>宝達志水町国民健康保険特別会計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0.03</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0.04</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0.02</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0.03</v>
      </c>
    </row>
    <row r="32" spans="1:11" x14ac:dyDescent="0.2">
      <c r="A32" s="293" t="str">
        <f>IF(連結実質赤字比率に係る赤字・黒字の構成分析!C$38="",NA(),連結実質赤字比率に係る赤字・黒字の構成分析!C$38)</f>
        <v>宝達志水町後期高齢者医療特別会計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0.03</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0.03</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0.04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0.04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0.05</v>
      </c>
    </row>
    <row r="33" spans="1:16" x14ac:dyDescent="0.2">
      <c r="A33" s="293" t="str">
        <f>IF(連結実質赤字比率に係る赤字・黒字の構成分析!C$37="",NA(),連結実質赤字比率に係る赤字・黒字の構成分析!C$37)</f>
        <v>宝達志水町下水道事業会計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2.59</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4.79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7.61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5.54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6.08</v>
      </c>
    </row>
    <row r="34" spans="1:16" x14ac:dyDescent="0.2">
      <c r="A34" s="293" t="str">
        <f>IF(連結実質赤字比率に係る赤字・黒字の構成分析!C$36="",NA(),連結実質赤字比率に係る赤字・黒字の構成分析!C$36)</f>
        <v>宝達志水町水道事業会計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10.3</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9.2799999999999994</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9.76</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9.49</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9.4600000000000009</v>
      </c>
    </row>
    <row r="35" spans="1:16" x14ac:dyDescent="0.2">
      <c r="A35" s="293" t="str">
        <f>IF(連結実質赤字比率に係る赤字・黒字の構成分析!C$35="",NA(),連結実質赤字比率に係る赤字・黒字の構成分析!C$35)</f>
        <v>宝達志水町病院事業会計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13.46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15.22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17.39</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18.18</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18.440000000000001</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8.26</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13.69</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13.58</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12.88</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19.97</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114</v>
      </c>
      <c r="C41" s="294"/>
      <c r="D41" s="294" t="s">
        <v>116</v>
      </c>
      <c r="E41" s="294" t="s">
        <v>114</v>
      </c>
      <c r="F41" s="294"/>
      <c r="G41" s="294" t="s">
        <v>116</v>
      </c>
      <c r="H41" s="294" t="s">
        <v>114</v>
      </c>
      <c r="I41" s="294"/>
      <c r="J41" s="294" t="s">
        <v>116</v>
      </c>
      <c r="K41" s="294" t="s">
        <v>114</v>
      </c>
      <c r="L41" s="294"/>
      <c r="M41" s="294" t="s">
        <v>116</v>
      </c>
      <c r="N41" s="294" t="s">
        <v>114</v>
      </c>
      <c r="O41" s="294"/>
      <c r="P41" s="294" t="s">
        <v>116</v>
      </c>
    </row>
    <row r="42" spans="1:16" x14ac:dyDescent="0.2">
      <c r="A42" s="294" t="s">
        <v>117</v>
      </c>
      <c r="B42" s="294"/>
      <c r="C42" s="294"/>
      <c r="D42" s="294">
        <f>'実質公債費比率（分子）の構造'!K$52</f>
        <v>1171</v>
      </c>
      <c r="E42" s="294"/>
      <c r="F42" s="294"/>
      <c r="G42" s="294">
        <f>'実質公債費比率（分子）の構造'!L$52</f>
        <v>1120</v>
      </c>
      <c r="H42" s="294"/>
      <c r="I42" s="294"/>
      <c r="J42" s="294">
        <f>'実質公債費比率（分子）の構造'!M$52</f>
        <v>968</v>
      </c>
      <c r="K42" s="294"/>
      <c r="L42" s="294"/>
      <c r="M42" s="294">
        <f>'実質公債費比率（分子）の構造'!N$52</f>
        <v>968</v>
      </c>
      <c r="N42" s="294"/>
      <c r="O42" s="294"/>
      <c r="P42" s="294">
        <f>'実質公債費比率（分子）の構造'!O$52</f>
        <v>924</v>
      </c>
    </row>
    <row r="43" spans="1:16" x14ac:dyDescent="0.2">
      <c r="A43" s="294" t="s">
        <v>41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39</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44</v>
      </c>
      <c r="C45" s="294"/>
      <c r="D45" s="294"/>
      <c r="E45" s="294">
        <f>'実質公債費比率（分子）の構造'!L$49</f>
        <v>44</v>
      </c>
      <c r="F45" s="294"/>
      <c r="G45" s="294"/>
      <c r="H45" s="294">
        <f>'実質公債費比率（分子）の構造'!M$49</f>
        <v>39</v>
      </c>
      <c r="I45" s="294"/>
      <c r="J45" s="294"/>
      <c r="K45" s="294">
        <f>'実質公債費比率（分子）の構造'!N$49</f>
        <v>40</v>
      </c>
      <c r="L45" s="294"/>
      <c r="M45" s="294"/>
      <c r="N45" s="294">
        <f>'実質公債費比率（分子）の構造'!O$49</f>
        <v>34</v>
      </c>
      <c r="O45" s="294"/>
      <c r="P45" s="294"/>
    </row>
    <row r="46" spans="1:16" x14ac:dyDescent="0.2">
      <c r="A46" s="294" t="s">
        <v>34</v>
      </c>
      <c r="B46" s="294">
        <f>'実質公債費比率（分子）の構造'!K$48</f>
        <v>405</v>
      </c>
      <c r="C46" s="294"/>
      <c r="D46" s="294"/>
      <c r="E46" s="294">
        <f>'実質公債費比率（分子）の構造'!L$48</f>
        <v>463</v>
      </c>
      <c r="F46" s="294"/>
      <c r="G46" s="294"/>
      <c r="H46" s="294">
        <f>'実質公債費比率（分子）の構造'!M$48</f>
        <v>457</v>
      </c>
      <c r="I46" s="294"/>
      <c r="J46" s="294"/>
      <c r="K46" s="294">
        <f>'実質公債費比率（分子）の構造'!N$48</f>
        <v>547</v>
      </c>
      <c r="L46" s="294"/>
      <c r="M46" s="294"/>
      <c r="N46" s="294">
        <f>'実質公債費比率（分子）の構造'!O$48</f>
        <v>363</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959</v>
      </c>
      <c r="C49" s="294"/>
      <c r="D49" s="294"/>
      <c r="E49" s="294">
        <f>'実質公債費比率（分子）の構造'!L$45</f>
        <v>963</v>
      </c>
      <c r="F49" s="294"/>
      <c r="G49" s="294"/>
      <c r="H49" s="294">
        <f>'実質公債費比率（分子）の構造'!M$45</f>
        <v>839</v>
      </c>
      <c r="I49" s="294"/>
      <c r="J49" s="294"/>
      <c r="K49" s="294">
        <f>'実質公債費比率（分子）の構造'!N$45</f>
        <v>792</v>
      </c>
      <c r="L49" s="294"/>
      <c r="M49" s="294"/>
      <c r="N49" s="294">
        <f>'実質公債費比率（分子）の構造'!O$45</f>
        <v>748</v>
      </c>
      <c r="O49" s="294"/>
      <c r="P49" s="294"/>
    </row>
    <row r="50" spans="1:16" x14ac:dyDescent="0.2">
      <c r="A50" s="294" t="s">
        <v>53</v>
      </c>
      <c r="B50" s="294" t="e">
        <f>NA()</f>
        <v>#N/A</v>
      </c>
      <c r="C50" s="294">
        <f>IF(ISNUMBER('実質公債費比率（分子）の構造'!K$53),'実質公債費比率（分子）の構造'!K$53,NA())</f>
        <v>237</v>
      </c>
      <c r="D50" s="294" t="e">
        <f>NA()</f>
        <v>#N/A</v>
      </c>
      <c r="E50" s="294" t="e">
        <f>NA()</f>
        <v>#N/A</v>
      </c>
      <c r="F50" s="294">
        <f>IF(ISNUMBER('実質公債費比率（分子）の構造'!L$53),'実質公債費比率（分子）の構造'!L$53,NA())</f>
        <v>350</v>
      </c>
      <c r="G50" s="294" t="e">
        <f>NA()</f>
        <v>#N/A</v>
      </c>
      <c r="H50" s="294" t="e">
        <f>NA()</f>
        <v>#N/A</v>
      </c>
      <c r="I50" s="294">
        <f>IF(ISNUMBER('実質公債費比率（分子）の構造'!M$53),'実質公債費比率（分子）の構造'!M$53,NA())</f>
        <v>367</v>
      </c>
      <c r="J50" s="294" t="e">
        <f>NA()</f>
        <v>#N/A</v>
      </c>
      <c r="K50" s="294" t="e">
        <f>NA()</f>
        <v>#N/A</v>
      </c>
      <c r="L50" s="294">
        <f>IF(ISNUMBER('実質公債費比率（分子）の構造'!N$53),'実質公債費比率（分子）の構造'!N$53,NA())</f>
        <v>411</v>
      </c>
      <c r="M50" s="294" t="e">
        <f>NA()</f>
        <v>#N/A</v>
      </c>
      <c r="N50" s="294" t="e">
        <f>NA()</f>
        <v>#N/A</v>
      </c>
      <c r="O50" s="294">
        <f>IF(ISNUMBER('実質公債費比率（分子）の構造'!O$53),'実質公債費比率（分子）の構造'!O$53,NA())</f>
        <v>221</v>
      </c>
      <c r="P50" s="294" t="e">
        <f>NA()</f>
        <v>#N/A</v>
      </c>
    </row>
    <row r="53" spans="1:16" x14ac:dyDescent="0.2">
      <c r="A53" s="291" t="s">
        <v>63</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119</v>
      </c>
      <c r="C55" s="293"/>
      <c r="D55" s="293" t="s">
        <v>122</v>
      </c>
      <c r="E55" s="293" t="s">
        <v>119</v>
      </c>
      <c r="F55" s="293"/>
      <c r="G55" s="293" t="s">
        <v>122</v>
      </c>
      <c r="H55" s="293" t="s">
        <v>119</v>
      </c>
      <c r="I55" s="293"/>
      <c r="J55" s="293" t="s">
        <v>122</v>
      </c>
      <c r="K55" s="293" t="s">
        <v>119</v>
      </c>
      <c r="L55" s="293"/>
      <c r="M55" s="293" t="s">
        <v>122</v>
      </c>
      <c r="N55" s="293" t="s">
        <v>119</v>
      </c>
      <c r="O55" s="293"/>
      <c r="P55" s="293" t="s">
        <v>122</v>
      </c>
    </row>
    <row r="56" spans="1:16" x14ac:dyDescent="0.2">
      <c r="A56" s="293" t="s">
        <v>43</v>
      </c>
      <c r="B56" s="293"/>
      <c r="C56" s="293"/>
      <c r="D56" s="293">
        <f>'将来負担比率（分子）の構造'!I$52</f>
        <v>10458</v>
      </c>
      <c r="E56" s="293"/>
      <c r="F56" s="293"/>
      <c r="G56" s="293">
        <f>'将来負担比率（分子）の構造'!J$52</f>
        <v>10184</v>
      </c>
      <c r="H56" s="293"/>
      <c r="I56" s="293"/>
      <c r="J56" s="293">
        <f>'将来負担比率（分子）の構造'!K$52</f>
        <v>9743</v>
      </c>
      <c r="K56" s="293"/>
      <c r="L56" s="293"/>
      <c r="M56" s="293">
        <f>'将来負担比率（分子）の構造'!L$52</f>
        <v>9578</v>
      </c>
      <c r="N56" s="293"/>
      <c r="O56" s="293"/>
      <c r="P56" s="293">
        <f>'将来負担比率（分子）の構造'!M$52</f>
        <v>10020</v>
      </c>
    </row>
    <row r="57" spans="1:16" x14ac:dyDescent="0.2">
      <c r="A57" s="293" t="s">
        <v>95</v>
      </c>
      <c r="B57" s="293"/>
      <c r="C57" s="293"/>
      <c r="D57" s="293">
        <f>'将来負担比率（分子）の構造'!I$51</f>
        <v>237</v>
      </c>
      <c r="E57" s="293"/>
      <c r="F57" s="293"/>
      <c r="G57" s="293">
        <f>'将来負担比率（分子）の構造'!J$51</f>
        <v>199</v>
      </c>
      <c r="H57" s="293"/>
      <c r="I57" s="293"/>
      <c r="J57" s="293">
        <f>'将来負担比率（分子）の構造'!K$51</f>
        <v>173</v>
      </c>
      <c r="K57" s="293"/>
      <c r="L57" s="293"/>
      <c r="M57" s="293">
        <f>'将来負担比率（分子）の構造'!L$51</f>
        <v>86</v>
      </c>
      <c r="N57" s="293"/>
      <c r="O57" s="293"/>
      <c r="P57" s="293">
        <f>'将来負担比率（分子）の構造'!M$51</f>
        <v>75</v>
      </c>
    </row>
    <row r="58" spans="1:16" x14ac:dyDescent="0.2">
      <c r="A58" s="293" t="s">
        <v>93</v>
      </c>
      <c r="B58" s="293"/>
      <c r="C58" s="293"/>
      <c r="D58" s="293">
        <f>'将来負担比率（分子）の構造'!I$50</f>
        <v>2203</v>
      </c>
      <c r="E58" s="293"/>
      <c r="F58" s="293"/>
      <c r="G58" s="293">
        <f>'将来負担比率（分子）の構造'!J$50</f>
        <v>2439</v>
      </c>
      <c r="H58" s="293"/>
      <c r="I58" s="293"/>
      <c r="J58" s="293">
        <f>'将来負担比率（分子）の構造'!K$50</f>
        <v>2585</v>
      </c>
      <c r="K58" s="293"/>
      <c r="L58" s="293"/>
      <c r="M58" s="293">
        <f>'将来負担比率（分子）の構造'!L$50</f>
        <v>2907</v>
      </c>
      <c r="N58" s="293"/>
      <c r="O58" s="293"/>
      <c r="P58" s="293">
        <f>'将来負担比率（分子）の構造'!M$50</f>
        <v>3413</v>
      </c>
    </row>
    <row r="59" spans="1:16" x14ac:dyDescent="0.2">
      <c r="A59" s="293" t="s">
        <v>90</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86</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77</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78</v>
      </c>
      <c r="B62" s="293">
        <f>'将来負担比率（分子）の構造'!I$45</f>
        <v>1052</v>
      </c>
      <c r="C62" s="293"/>
      <c r="D62" s="293"/>
      <c r="E62" s="293">
        <f>'将来負担比率（分子）の構造'!J$45</f>
        <v>1016</v>
      </c>
      <c r="F62" s="293"/>
      <c r="G62" s="293"/>
      <c r="H62" s="293">
        <f>'将来負担比率（分子）の構造'!K$45</f>
        <v>985</v>
      </c>
      <c r="I62" s="293"/>
      <c r="J62" s="293"/>
      <c r="K62" s="293">
        <f>'将来負担比率（分子）の構造'!L$45</f>
        <v>1035</v>
      </c>
      <c r="L62" s="293"/>
      <c r="M62" s="293"/>
      <c r="N62" s="293">
        <f>'将来負担比率（分子）の構造'!M$45</f>
        <v>927</v>
      </c>
      <c r="O62" s="293"/>
      <c r="P62" s="293"/>
    </row>
    <row r="63" spans="1:16" x14ac:dyDescent="0.2">
      <c r="A63" s="293" t="s">
        <v>76</v>
      </c>
      <c r="B63" s="293">
        <f>'将来負担比率（分子）の構造'!I$44</f>
        <v>334</v>
      </c>
      <c r="C63" s="293"/>
      <c r="D63" s="293"/>
      <c r="E63" s="293">
        <f>'将来負担比率（分子）の構造'!J$44</f>
        <v>291</v>
      </c>
      <c r="F63" s="293"/>
      <c r="G63" s="293"/>
      <c r="H63" s="293">
        <f>'将来負担比率（分子）の構造'!K$44</f>
        <v>264</v>
      </c>
      <c r="I63" s="293"/>
      <c r="J63" s="293"/>
      <c r="K63" s="293">
        <f>'将来負担比率（分子）の構造'!L$44</f>
        <v>293</v>
      </c>
      <c r="L63" s="293"/>
      <c r="M63" s="293"/>
      <c r="N63" s="293">
        <f>'将来負担比率（分子）の構造'!M$44</f>
        <v>264</v>
      </c>
      <c r="O63" s="293"/>
      <c r="P63" s="293"/>
    </row>
    <row r="64" spans="1:16" x14ac:dyDescent="0.2">
      <c r="A64" s="293" t="s">
        <v>74</v>
      </c>
      <c r="B64" s="293">
        <f>'将来負担比率（分子）の構造'!I$43</f>
        <v>5582</v>
      </c>
      <c r="C64" s="293"/>
      <c r="D64" s="293"/>
      <c r="E64" s="293">
        <f>'将来負担比率（分子）の構造'!J$43</f>
        <v>5628</v>
      </c>
      <c r="F64" s="293"/>
      <c r="G64" s="293"/>
      <c r="H64" s="293">
        <f>'将来負担比率（分子）の構造'!K$43</f>
        <v>5535</v>
      </c>
      <c r="I64" s="293"/>
      <c r="J64" s="293"/>
      <c r="K64" s="293">
        <f>'将来負担比率（分子）の構造'!L$43</f>
        <v>4897</v>
      </c>
      <c r="L64" s="293"/>
      <c r="M64" s="293"/>
      <c r="N64" s="293">
        <f>'将来負担比率（分子）の構造'!M$43</f>
        <v>4129</v>
      </c>
      <c r="O64" s="293"/>
      <c r="P64" s="293"/>
    </row>
    <row r="65" spans="1:16" x14ac:dyDescent="0.2">
      <c r="A65" s="293" t="s">
        <v>72</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57</v>
      </c>
      <c r="B66" s="293">
        <f>'将来負担比率（分子）の構造'!I$41</f>
        <v>7083</v>
      </c>
      <c r="C66" s="293"/>
      <c r="D66" s="293"/>
      <c r="E66" s="293">
        <f>'将来負担比率（分子）の構造'!J$41</f>
        <v>6969</v>
      </c>
      <c r="F66" s="293"/>
      <c r="G66" s="293"/>
      <c r="H66" s="293">
        <f>'将来負担比率（分子）の構造'!K$41</f>
        <v>6240</v>
      </c>
      <c r="I66" s="293"/>
      <c r="J66" s="293"/>
      <c r="K66" s="293">
        <f>'将来負担比率（分子）の構造'!L$41</f>
        <v>6303</v>
      </c>
      <c r="L66" s="293"/>
      <c r="M66" s="293"/>
      <c r="N66" s="293">
        <f>'将来負担比率（分子）の構造'!M$41</f>
        <v>6962</v>
      </c>
      <c r="O66" s="293"/>
      <c r="P66" s="293"/>
    </row>
    <row r="67" spans="1:16" x14ac:dyDescent="0.2">
      <c r="A67" s="293" t="s">
        <v>99</v>
      </c>
      <c r="B67" s="293" t="e">
        <f>NA()</f>
        <v>#N/A</v>
      </c>
      <c r="C67" s="293">
        <f>IF(ISNUMBER('将来負担比率（分子）の構造'!I$53),IF('将来負担比率（分子）の構造'!I$53&lt;0,0,'将来負担比率（分子）の構造'!I$53),NA())</f>
        <v>1153</v>
      </c>
      <c r="D67" s="293" t="e">
        <f>NA()</f>
        <v>#N/A</v>
      </c>
      <c r="E67" s="293" t="e">
        <f>NA()</f>
        <v>#N/A</v>
      </c>
      <c r="F67" s="293">
        <f>IF(ISNUMBER('将来負担比率（分子）の構造'!J$53),IF('将来負担比率（分子）の構造'!J$53&lt;0,0,'将来負担比率（分子）の構造'!J$53),NA())</f>
        <v>1082</v>
      </c>
      <c r="G67" s="293" t="e">
        <f>NA()</f>
        <v>#N/A</v>
      </c>
      <c r="H67" s="293" t="e">
        <f>NA()</f>
        <v>#N/A</v>
      </c>
      <c r="I67" s="293">
        <f>IF(ISNUMBER('将来負担比率（分子）の構造'!K$53),IF('将来負担比率（分子）の構造'!K$53&lt;0,0,'将来負担比率（分子）の構造'!K$53),NA())</f>
        <v>524</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124</v>
      </c>
      <c r="B72" s="297">
        <f>基金残高に係る経年分析!F55</f>
        <v>910</v>
      </c>
      <c r="C72" s="297">
        <f>基金残高に係る経年分析!G55</f>
        <v>1087</v>
      </c>
      <c r="D72" s="297">
        <f>基金残高に係る経年分析!H55</f>
        <v>1395</v>
      </c>
    </row>
    <row r="73" spans="1:16" x14ac:dyDescent="0.2">
      <c r="A73" s="295" t="s">
        <v>125</v>
      </c>
      <c r="B73" s="297">
        <f>基金残高に係る経年分析!F56</f>
        <v>112</v>
      </c>
      <c r="C73" s="297">
        <f>基金残高に係る経年分析!G56</f>
        <v>193</v>
      </c>
      <c r="D73" s="297">
        <f>基金残高に係る経年分析!H56</f>
        <v>193</v>
      </c>
    </row>
    <row r="74" spans="1:16" x14ac:dyDescent="0.2">
      <c r="A74" s="295" t="s">
        <v>128</v>
      </c>
      <c r="B74" s="297">
        <f>基金残高に係る経年分析!F57</f>
        <v>1338</v>
      </c>
      <c r="C74" s="297">
        <f>基金残高に係る経年分析!G57</f>
        <v>1380</v>
      </c>
      <c r="D74" s="297">
        <f>基金残高に係る経年分析!H57</f>
        <v>1627</v>
      </c>
    </row>
  </sheetData>
  <sheetProtection algorithmName="SHA-512" hashValue="ybsQYo5vzwiNApfHhfUEd+2X+bemBE78WAyfrOy4AcPu0wNlwoNWMlko3DL15PMKLsYF3FgSBFcL6vGbU2p/+w==" saltValue="w82slZme5VPFKFC6C0jlUQ==" spinCount="100000" sheet="1" objects="1" scenarios="1"/>
  <phoneticPr fontId="5"/>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二角　貴博</cp:lastModifiedBy>
  <cp:lastPrinted>2026-09-15T02:10:20Z</cp:lastPrinted>
  <dcterms:created xsi:type="dcterms:W3CDTF">2026-02-23T06:20:25Z</dcterms:created>
  <dcterms:modified xsi:type="dcterms:W3CDTF">2026-09-29T05:29:09Z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2026-03-11T06:17:11Z</vt:filetime>
  </property>
</Properties>
</file>