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lsv\1113000_市町支援課\005【大】財政グループ\015【中】公会計整備\2026(R8)\001【簿】公会計整備(R12末)\9_財政状況資料集\04_県HP公表用\"/>
    </mc:Choice>
  </mc:AlternateContent>
  <xr:revisionPtr revIDLastSave="0" documentId="8_{4DAD39A5-A8DD-4CB6-88A2-A01B74FD4EF5}" xr6:coauthVersionLast="47" xr6:coauthVersionMax="47" xr10:uidLastSave="{00000000-0000-0000-0000-000000000000}"/>
  <bookViews>
    <workbookView xWindow="2160" yWindow="2160" windowWidth="20856" windowHeight="888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C36" i="10"/>
  <c r="CO35" i="10"/>
  <c r="BE35" i="10"/>
  <c r="CO34" i="10"/>
  <c r="BE34" i="10"/>
  <c r="C34" i="10"/>
  <c r="C35" i="10" s="1"/>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l="1"/>
  <c r="AM35" i="10" s="1"/>
  <c r="AM36" i="10" s="1"/>
  <c r="BW34" i="10" l="1"/>
  <c r="BW35" i="10" s="1"/>
  <c r="BW36" i="10" s="1"/>
  <c r="BW37" i="10" s="1"/>
  <c r="BW38" i="10" s="1"/>
  <c r="BW39" i="10" s="1"/>
  <c r="BW40" i="10" s="1"/>
  <c r="BW41" i="10" s="1"/>
  <c r="BW42" i="10" s="1"/>
</calcChain>
</file>

<file path=xl/sharedStrings.xml><?xml version="1.0" encoding="utf-8"?>
<sst xmlns="http://schemas.openxmlformats.org/spreadsheetml/2006/main" count="1154" uniqueCount="571">
  <si>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</si>
  <si>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</si>
  <si>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</si>
  <si>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</si>
  <si>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</si>
  <si>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</si>
  <si>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</si>
  <si>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</si>
  <si>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</si>
  <si>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</si>
  <si>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</si>
  <si>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</si>
  <si>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</si>
  <si>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</si>
  <si>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</si>
  <si>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</si>
  <si>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</si>
  <si>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</si>
  <si>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</si>
  <si>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</si>
  <si>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</si>
  <si>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</si>
  <si>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</si>
  <si>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</si>
  <si>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</si>
  <si>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</si>
  <si>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</si>
  <si>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</si>
  <si>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</si>
  <si>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</si>
  <si>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</si>
  <si>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</si>
  <si>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</si>
  <si>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</si>
  <si>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</si>
  <si>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</si>
  <si>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</si>
  <si>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</si>
  <si>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</si>
  <si>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</si>
  <si>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</si>
  <si>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</si>
  <si>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</si>
  <si>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</si>
  <si>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</si>
  <si>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</si>
  <si>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</si>
  <si>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</si>
  <si>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</si>
  <si>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</si>
  <si>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</si>
  <si>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</si>
  <si>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</si>
  <si>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</si>
  <si>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</si>
  <si>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</si>
  <si>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</si>
  <si>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</si>
  <si>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</si>
  <si>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</si>
  <si>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</si>
  <si>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</si>
  <si>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</si>
  <si>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</si>
  <si>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</si>
  <si>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</si>
  <si>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</si>
  <si>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</si>
  <si>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</si>
  <si>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</si>
  <si>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</si>
  <si>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</si>
  <si>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</si>
  <si>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</si>
  <si>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</si>
  <si>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</si>
  <si>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</si>
  <si>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</si>
  <si>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</si>
  <si>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石川県</t>
    <phoneticPr fontId="5"/>
  </si>
  <si>
    <t>市町村類型</t>
    <phoneticPr fontId="5"/>
  </si>
  <si>
    <t>Ⅳ－１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</si>
  <si>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</si>
  <si>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</si>
  <si>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</si>
  <si>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</si>
  <si>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</si>
  <si>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</si>
  <si>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</si>
  <si>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</si>
  <si>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</si>
  <si>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</si>
  <si>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</si>
  <si>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</si>
  <si>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志賀町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</si>
  <si>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</si>
  <si>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</si>
  <si>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</si>
  <si>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</si>
  <si>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</si>
  <si>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</si>
  <si>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</si>
  <si>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</si>
  <si>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</si>
  <si>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</si>
  <si>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</si>
  <si>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</si>
  <si>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</si>
  <si>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</si>
  <si>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</si>
  <si>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</si>
  <si>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</si>
  <si>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</si>
  <si>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</si>
  <si>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</si>
  <si>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</si>
  <si>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</si>
  <si>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</si>
  <si>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</si>
  <si>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</si>
  <si>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</si>
  <si>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</si>
  <si>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</si>
  <si>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</si>
  <si>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</si>
  <si>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</si>
  <si>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</si>
  <si>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</si>
  <si>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</si>
  <si>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</si>
  <si>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</si>
  <si>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</si>
  <si>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</si>
  <si>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</si>
  <si>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</si>
  <si>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</si>
  <si>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</si>
  <si>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</si>
  <si>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</si>
  <si>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</si>
  <si>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</si>
  <si>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-3.6</t>
    <phoneticPr fontId="5"/>
  </si>
  <si>
    <t>基準財政需要額</t>
    <phoneticPr fontId="25"/>
  </si>
  <si>
    <t>うち日本人(％)</t>
    <phoneticPr fontId="5"/>
  </si>
  <si>
    <t>-3.7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</si>
  <si>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</si>
  <si>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</si>
  <si>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</si>
  <si>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</si>
  <si>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</si>
  <si>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</si>
  <si>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</si>
  <si>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</si>
  <si>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</si>
  <si>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</si>
  <si>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</si>
  <si>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</si>
  <si>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</si>
  <si>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</si>
  <si>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</si>
  <si>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</si>
  <si>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</si>
  <si>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</si>
  <si>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</si>
  <si>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</si>
  <si>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</si>
  <si>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</si>
  <si>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</si>
  <si>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</si>
  <si>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</si>
  <si>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</si>
  <si>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</si>
  <si>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</si>
  <si>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</si>
  <si>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</si>
  <si>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</si>
  <si>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</si>
  <si>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</si>
  <si>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</si>
  <si>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</si>
  <si>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</si>
  <si>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</si>
  <si>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</si>
  <si>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</si>
  <si>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</si>
  <si>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</si>
  <si>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</si>
  <si>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</si>
  <si>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</si>
  <si>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</si>
  <si>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</si>
  <si>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</si>
  <si>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</si>
  <si>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</si>
  <si>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</si>
  <si>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</si>
  <si>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</si>
  <si>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</si>
  <si>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</si>
  <si>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</si>
  <si>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</si>
  <si>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</si>
  <si>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</si>
  <si>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石川県志賀町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</si>
  <si>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</si>
  <si>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</si>
  <si>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</si>
  <si>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</si>
  <si>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</si>
  <si>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</si>
  <si>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</si>
  <si>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</si>
  <si>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</si>
  <si>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</si>
  <si>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</si>
  <si>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</si>
  <si>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</si>
  <si>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</si>
  <si>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</si>
  <si>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</si>
  <si>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</si>
  <si>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</si>
  <si>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</si>
  <si>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</si>
  <si>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</si>
  <si>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</si>
  <si>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</si>
  <si>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</si>
  <si>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</si>
  <si>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</si>
  <si>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</si>
  <si>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</si>
  <si>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</si>
  <si>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</si>
  <si>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</si>
  <si>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</si>
  <si>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</si>
  <si>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</si>
  <si>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</si>
  <si>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</si>
  <si>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</si>
  <si>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</si>
  <si>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</si>
  <si>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</si>
  <si>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</si>
  <si>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</si>
  <si>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</si>
  <si>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</si>
  <si>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</si>
  <si>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</si>
  <si>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</si>
  <si>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</si>
  <si>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</si>
  <si>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</si>
  <si>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</si>
  <si>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</si>
  <si>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</si>
  <si>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</si>
  <si>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</si>
  <si>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</si>
  <si>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</si>
  <si>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</si>
  <si>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</si>
  <si>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</si>
  <si>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</si>
  <si>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</si>
  <si>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</si>
  <si>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</si>
  <si>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</si>
  <si>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</si>
  <si>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</si>
  <si>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</si>
  <si>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</si>
  <si>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</si>
  <si>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</si>
  <si>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</si>
  <si>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</si>
  <si>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</si>
  <si>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</si>
  <si>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</si>
  <si>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</si>
  <si>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</si>
  <si>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</si>
  <si>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</si>
  <si>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</si>
  <si>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</si>
  <si>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</si>
  <si>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</si>
  <si>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</si>
  <si>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</si>
  <si>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</si>
  <si>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</si>
  <si>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</si>
  <si>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</si>
  <si>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</si>
  <si>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</si>
  <si>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</si>
  <si>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</si>
  <si>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</si>
  <si>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</si>
  <si>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</si>
  <si>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</si>
  <si>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</si>
  <si>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</si>
  <si>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</si>
  <si>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</si>
  <si>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</si>
  <si>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</si>
  <si>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</si>
  <si>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</si>
  <si>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</si>
  <si>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</si>
  <si>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</si>
  <si>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</si>
  <si>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</si>
  <si>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</si>
  <si>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</si>
  <si>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</si>
  <si>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</si>
  <si>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</si>
  <si>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</si>
  <si>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</si>
  <si>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</si>
  <si>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</si>
  <si>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</si>
  <si>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</si>
  <si>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</si>
  <si>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</si>
  <si>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</si>
  <si>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</si>
  <si>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</si>
  <si>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その他</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</si>
  <si>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</si>
  <si>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</si>
  <si>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</si>
  <si>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</si>
  <si>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</si>
  <si>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</si>
  <si>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</si>
  <si>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</si>
  <si>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</si>
  <si>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</si>
  <si>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</si>
  <si>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</si>
  <si>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</si>
  <si>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</si>
  <si>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</si>
  <si>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</si>
  <si>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</si>
  <si>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</si>
  <si>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</si>
  <si>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</si>
  <si>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</si>
  <si>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石川県志賀町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</si>
  <si>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</si>
  <si>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</si>
  <si>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</si>
  <si>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</si>
  <si>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</si>
  <si>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</si>
  <si>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</si>
  <si>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</si>
  <si>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</si>
  <si>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</si>
  <si>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</si>
  <si>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</si>
  <si>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</si>
  <si>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</si>
  <si>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</si>
  <si>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</si>
  <si>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</si>
  <si>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</si>
  <si>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</si>
  <si>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</si>
  <si>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志賀町立診療所事業特別会計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</si>
  <si>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</si>
  <si>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</si>
  <si>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</si>
  <si>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</si>
  <si>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</si>
  <si>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</si>
  <si>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</si>
  <si>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</si>
  <si>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</si>
  <si>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</si>
  <si>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</si>
  <si>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</si>
  <si>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</si>
  <si>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志賀町国民健康保険特別会計</t>
    <phoneticPr fontId="5"/>
  </si>
  <si>
    <t>志賀町介護保険特別会計</t>
    <phoneticPr fontId="5"/>
  </si>
  <si>
    <t>志賀町後期高齢者医療特別会計</t>
    <phoneticPr fontId="5"/>
  </si>
  <si>
    <t>志賀町水道事業会計</t>
    <phoneticPr fontId="5"/>
  </si>
  <si>
    <t>法適用企業</t>
    <phoneticPr fontId="5"/>
  </si>
  <si>
    <t>志賀町立富来病院事業会計</t>
    <phoneticPr fontId="5"/>
  </si>
  <si>
    <t>志賀町下水道事業会計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</si>
  <si>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</si>
  <si>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</si>
  <si>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</si>
  <si>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</si>
  <si>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</si>
  <si>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</si>
  <si>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</si>
  <si>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</si>
  <si>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</si>
  <si>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</si>
  <si>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</si>
  <si>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</si>
  <si>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</si>
  <si>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</si>
  <si>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</si>
  <si>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</si>
  <si>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</si>
  <si>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</si>
  <si>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</si>
  <si>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</si>
  <si>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</si>
  <si>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</si>
  <si>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</si>
  <si>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</si>
  <si>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</si>
  <si>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</si>
  <si>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</si>
  <si>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</si>
  <si>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</si>
  <si>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</si>
  <si>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</si>
  <si>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</si>
  <si>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</si>
  <si>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</si>
  <si>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</si>
  <si>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</si>
  <si>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</si>
  <si>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</si>
  <si>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</si>
  <si>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</si>
  <si>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</si>
  <si>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</si>
  <si>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</si>
  <si>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</si>
  <si>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</si>
  <si>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</si>
  <si>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</si>
  <si>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</si>
  <si>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</si>
  <si>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</si>
  <si>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</si>
  <si>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</si>
  <si>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</si>
  <si>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</si>
  <si>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</si>
  <si>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</si>
  <si>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</si>
  <si>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</si>
  <si>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</si>
  <si>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</si>
  <si>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</si>
  <si>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</si>
  <si>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</si>
  <si>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</si>
  <si>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</si>
  <si>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</si>
  <si>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</si>
  <si>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</si>
  <si>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</si>
  <si>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</si>
  <si>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</si>
  <si>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</si>
  <si>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</si>
  <si>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</si>
  <si>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</si>
  <si>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</si>
  <si>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</si>
  <si>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</si>
  <si>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</si>
  <si>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</si>
  <si>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</si>
  <si>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</si>
  <si>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</si>
  <si>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</si>
  <si>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</si>
  <si>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</si>
  <si>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</si>
  <si>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</si>
  <si>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</si>
  <si>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</si>
  <si>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</si>
  <si>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</si>
  <si>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</si>
  <si>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</si>
  <si>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</si>
  <si>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</si>
  <si>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</si>
  <si>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</si>
  <si>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</si>
  <si>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</si>
  <si>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</si>
  <si>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</si>
  <si>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</si>
  <si>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</si>
  <si>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</si>
  <si>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</si>
  <si>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</si>
  <si>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</si>
  <si>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</si>
  <si>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</si>
  <si>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</si>
  <si>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</si>
  <si>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</si>
  <si>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</si>
  <si>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</si>
  <si>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</si>
  <si>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</si>
  <si>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</si>
  <si>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</si>
  <si>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</si>
  <si>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</si>
  <si>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</si>
  <si>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</si>
  <si>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</si>
  <si>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</si>
  <si>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</si>
  <si>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</si>
  <si>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</si>
  <si>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</si>
  <si>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</si>
  <si>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</si>
  <si>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</si>
  <si>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</si>
  <si>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</si>
  <si>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</si>
  <si>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志賀町水道事業会計</t>
  </si>
  <si>
    <t>一般会計</t>
  </si>
  <si>
    <t>志賀町立富来病院事業会計</t>
  </si>
  <si>
    <t>志賀町下水道事業会計</t>
  </si>
  <si>
    <t>志賀町介護保険特別会計</t>
  </si>
  <si>
    <t>志賀町国民健康保険特別会計</t>
  </si>
  <si>
    <t>志賀町後期高齢者医療特別会計</t>
  </si>
  <si>
    <t>志賀町立診療所事業特別会計</t>
  </si>
  <si>
    <t>その他会計（赤字）</t>
  </si>
  <si>
    <t>その他会計（黒字）</t>
  </si>
  <si>
    <t>R02</t>
    <phoneticPr fontId="5"/>
  </si>
  <si>
    <t>R03</t>
    <phoneticPr fontId="5"/>
  </si>
  <si>
    <t>R04</t>
    <phoneticPr fontId="5"/>
  </si>
  <si>
    <t>R05</t>
    <phoneticPr fontId="5"/>
  </si>
  <si>
    <t>R06</t>
    <phoneticPr fontId="5"/>
  </si>
  <si>
    <t>-</t>
    <phoneticPr fontId="2"/>
  </si>
  <si>
    <t>羽咋郡市広域圏事務組合（一般会計）</t>
    <rPh sb="0" eb="4">
      <t>ハクイグンシ</t>
    </rPh>
    <rPh sb="4" eb="7">
      <t>コウイキケン</t>
    </rPh>
    <rPh sb="7" eb="11">
      <t>ジムクミアイ</t>
    </rPh>
    <rPh sb="12" eb="16">
      <t>イッパンカイケイ</t>
    </rPh>
    <phoneticPr fontId="2"/>
  </si>
  <si>
    <t>羽咋郡市広域圏事務組合（ふるさと振興事業特別会計）</t>
    <rPh sb="0" eb="4">
      <t>ハクイグンシ</t>
    </rPh>
    <rPh sb="4" eb="7">
      <t>コウイキケン</t>
    </rPh>
    <rPh sb="7" eb="11">
      <t>ジムクミアイ</t>
    </rPh>
    <rPh sb="16" eb="20">
      <t>シンコウジギョウ</t>
    </rPh>
    <rPh sb="20" eb="24">
      <t>トクベツカイケイ</t>
    </rPh>
    <phoneticPr fontId="2"/>
  </si>
  <si>
    <t>羽咋郡市広域圏事務組合（公立羽咋病院事業会計）</t>
    <rPh sb="12" eb="14">
      <t>コウリツ</t>
    </rPh>
    <rPh sb="14" eb="18">
      <t>ハクイビョウイン</t>
    </rPh>
    <rPh sb="18" eb="22">
      <t>ジギョウカイケイ</t>
    </rPh>
    <phoneticPr fontId="2"/>
  </si>
  <si>
    <t>石川県後期高齢者医療広域連合（一般会計）</t>
    <rPh sb="0" eb="3">
      <t>イシカワケン</t>
    </rPh>
    <rPh sb="3" eb="8">
      <t>コウキコウレイシャ</t>
    </rPh>
    <rPh sb="8" eb="14">
      <t>イリョウコウイキレンゴウ</t>
    </rPh>
    <rPh sb="15" eb="19">
      <t>イッパンカイケイ</t>
    </rPh>
    <phoneticPr fontId="2"/>
  </si>
  <si>
    <t>石川県後期高齢者医療広域連合（後期高齢者医療特別会計）</t>
    <rPh sb="0" eb="3">
      <t>イシカワケン</t>
    </rPh>
    <rPh sb="3" eb="8">
      <t>コウキコウレイシャ</t>
    </rPh>
    <rPh sb="8" eb="14">
      <t>イリョウコウイキレンゴウ</t>
    </rPh>
    <rPh sb="22" eb="26">
      <t>トクベツカイケイ</t>
    </rPh>
    <phoneticPr fontId="2"/>
  </si>
  <si>
    <t>石川県市町村職員退職手当組合</t>
    <rPh sb="0" eb="3">
      <t>イシカワケン</t>
    </rPh>
    <rPh sb="3" eb="6">
      <t>シチョウソン</t>
    </rPh>
    <rPh sb="6" eb="8">
      <t>ショクイン</t>
    </rPh>
    <rPh sb="8" eb="12">
      <t>タイショクテアテ</t>
    </rPh>
    <rPh sb="12" eb="14">
      <t>クミアイ</t>
    </rPh>
    <phoneticPr fontId="2"/>
  </si>
  <si>
    <t>石川県市町村消防団員等公務災害補償組合</t>
    <rPh sb="0" eb="3">
      <t>イシカワケン</t>
    </rPh>
    <rPh sb="3" eb="6">
      <t>シチョウソン</t>
    </rPh>
    <rPh sb="6" eb="11">
      <t>ショウボウダンイントウ</t>
    </rPh>
    <rPh sb="11" eb="15">
      <t>コウムサイガイ</t>
    </rPh>
    <rPh sb="15" eb="19">
      <t>ホショウクミアイ</t>
    </rPh>
    <phoneticPr fontId="2"/>
  </si>
  <si>
    <t>石川県市町村消防賞じゅつ金組合</t>
    <rPh sb="0" eb="3">
      <t>イシカワケン</t>
    </rPh>
    <rPh sb="3" eb="6">
      <t>シチョウソン</t>
    </rPh>
    <rPh sb="6" eb="8">
      <t>ショウボウ</t>
    </rPh>
    <rPh sb="8" eb="9">
      <t>ショウ</t>
    </rPh>
    <rPh sb="12" eb="13">
      <t>キン</t>
    </rPh>
    <rPh sb="13" eb="15">
      <t>クミアイ</t>
    </rPh>
    <phoneticPr fontId="2"/>
  </si>
  <si>
    <t>石川県市町議会議員等公務災害補償組合</t>
    <rPh sb="0" eb="3">
      <t>イシカワケン</t>
    </rPh>
    <rPh sb="3" eb="5">
      <t>シマチ</t>
    </rPh>
    <rPh sb="5" eb="9">
      <t>ギカイギイン</t>
    </rPh>
    <rPh sb="9" eb="10">
      <t>トウ</t>
    </rPh>
    <rPh sb="10" eb="14">
      <t>コウムサイガイ</t>
    </rPh>
    <rPh sb="14" eb="18">
      <t>ホショウクミアイ</t>
    </rPh>
    <phoneticPr fontId="2"/>
  </si>
  <si>
    <t>志賀町公共施設等整備基金</t>
    <phoneticPr fontId="38"/>
  </si>
  <si>
    <t>志賀町行政情報化整備推進基金</t>
    <phoneticPr fontId="38"/>
  </si>
  <si>
    <t>志賀町令和６年能登半島地震復興基金</t>
    <rPh sb="0" eb="3">
      <t>シカマチ</t>
    </rPh>
    <phoneticPr fontId="5"/>
  </si>
  <si>
    <t>志賀町地域づくり振興基金</t>
  </si>
  <si>
    <t>志賀町漁業振興特別基金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</si>
  <si>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</si>
  <si>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</si>
  <si>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</si>
  <si>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</si>
  <si>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</si>
  <si>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</si>
  <si>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</si>
  <si>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</si>
  <si>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</si>
  <si>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令和６年能登半島地震の発生により、災害廃棄物の処理等に係る起債を発行しているが、従前より地方債の新規発行を抑制してきた結果、将来負担比率は該当なしとなっている。また、有形固定資産減価償却率も類似団体と比較して低い水準にあり、これは、小学校統合に伴い閉校となった旧小学校施設を計画的に取り壊したことなど、老朽化した施設の除却が進んだためであると考えられる。</t>
    <rPh sb="1" eb="2">
      <t>レイ</t>
    </rPh>
    <rPh sb="2" eb="3">
      <t>カズ</t>
    </rPh>
    <rPh sb="4" eb="5">
      <t>ネン</t>
    </rPh>
    <rPh sb="5" eb="7">
      <t>ノト</t>
    </rPh>
    <rPh sb="7" eb="9">
      <t>ハントウ</t>
    </rPh>
    <rPh sb="9" eb="11">
      <t>ジシン</t>
    </rPh>
    <rPh sb="12" eb="14">
      <t>ハッセイ</t>
    </rPh>
    <rPh sb="18" eb="20">
      <t>サイガイ</t>
    </rPh>
    <rPh sb="20" eb="23">
      <t>ハイキブツ</t>
    </rPh>
    <rPh sb="24" eb="26">
      <t>ショリ</t>
    </rPh>
    <rPh sb="26" eb="27">
      <t>トウ</t>
    </rPh>
    <rPh sb="28" eb="29">
      <t>カカワ</t>
    </rPh>
    <rPh sb="30" eb="32">
      <t>キサイ</t>
    </rPh>
    <rPh sb="33" eb="35">
      <t>ハッコウ</t>
    </rPh>
    <rPh sb="41" eb="43">
      <t>ジュウゼン</t>
    </rPh>
    <phoneticPr fontId="5"/>
  </si>
  <si>
    <t>　令和６年能登半島地震の発生により、災害廃棄物の処理等に係る起債を発行しているが、従前より地方債の新規発行を抑制してきた結果、実質公債費率は類似団体と比較して低い水準にあり、将来負担比率についても該当なしとなっている。</t>
    <rPh sb="41" eb="43">
      <t>ジュウゼン</t>
    </rPh>
    <rPh sb="63" eb="65">
      <t>ジッシツ</t>
    </rPh>
    <rPh sb="65" eb="67">
      <t>コウサイ</t>
    </rPh>
    <rPh sb="67" eb="68">
      <t>ヒ</t>
    </rPh>
    <rPh sb="68" eb="69">
      <t>リツ</t>
    </rPh>
    <rPh sb="70" eb="72">
      <t>ルイジ</t>
    </rPh>
    <rPh sb="72" eb="74">
      <t>ダンタイ</t>
    </rPh>
    <rPh sb="75" eb="77">
      <t>ヒカク</t>
    </rPh>
    <rPh sb="79" eb="80">
      <t>ヒク</t>
    </rPh>
    <rPh sb="81" eb="83">
      <t>スイジュン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</si>
</sst>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4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838B26F-E855-4505-A9D7-56A4144D19A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84459</c:v>
                </c:pt>
                <c:pt idx="1">
                  <c:v>74568</c:v>
                </c:pt>
                <c:pt idx="2">
                  <c:v>73693</c:v>
                </c:pt>
                <c:pt idx="3">
                  <c:v>79401</c:v>
                </c:pt>
                <c:pt idx="4">
                  <c:v>87379</c:v>
                </c:pt>
              </c:numCache>
            </c:numRef>
          </c:val>
          <c:smooth val="0"/>
          <c:extLst>
            <c:ext xmlns:c16="http://schemas.microsoft.com/office/drawing/2014/chart" uri="{C3380CC4-5D6E-409C-BE32-E72D297353CC}">
              <c16:uniqueId val="{00000000-551E-434E-80DD-1CBD1D9B1F2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79856</c:v>
                </c:pt>
                <c:pt idx="1">
                  <c:v>93738</c:v>
                </c:pt>
                <c:pt idx="2">
                  <c:v>101451</c:v>
                </c:pt>
                <c:pt idx="3">
                  <c:v>65604</c:v>
                </c:pt>
                <c:pt idx="4">
                  <c:v>53028</c:v>
                </c:pt>
              </c:numCache>
            </c:numRef>
          </c:val>
          <c:smooth val="0"/>
          <c:extLst>
            <c:ext xmlns:c16="http://schemas.microsoft.com/office/drawing/2014/chart" uri="{C3380CC4-5D6E-409C-BE32-E72D297353CC}">
              <c16:uniqueId val="{00000001-551E-434E-80DD-1CBD1D9B1F2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1.31</c:v>
                </c:pt>
                <c:pt idx="1">
                  <c:v>1.51</c:v>
                </c:pt>
                <c:pt idx="2">
                  <c:v>1.63</c:v>
                </c:pt>
                <c:pt idx="3">
                  <c:v>11.28</c:v>
                </c:pt>
                <c:pt idx="4">
                  <c:v>20.059999999999999</c:v>
                </c:pt>
              </c:numCache>
            </c:numRef>
          </c:val>
          <c:extLst>
            <c:ext xmlns:c16="http://schemas.microsoft.com/office/drawing/2014/chart" uri="{C3380CC4-5D6E-409C-BE32-E72D297353CC}">
              <c16:uniqueId val="{00000000-400A-420C-B691-691D24CF404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37.83</c:v>
                </c:pt>
                <c:pt idx="1">
                  <c:v>40.049999999999997</c:v>
                </c:pt>
                <c:pt idx="2">
                  <c:v>44.2</c:v>
                </c:pt>
                <c:pt idx="3">
                  <c:v>41.35</c:v>
                </c:pt>
                <c:pt idx="4">
                  <c:v>34.28</c:v>
                </c:pt>
              </c:numCache>
            </c:numRef>
          </c:val>
          <c:extLst>
            <c:ext xmlns:c16="http://schemas.microsoft.com/office/drawing/2014/chart" uri="{C3380CC4-5D6E-409C-BE32-E72D297353CC}">
              <c16:uniqueId val="{00000001-400A-420C-B691-691D24CF404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0.66</c:v>
                </c:pt>
                <c:pt idx="1">
                  <c:v>7.74</c:v>
                </c:pt>
                <c:pt idx="2">
                  <c:v>0.85</c:v>
                </c:pt>
                <c:pt idx="3">
                  <c:v>6.66</c:v>
                </c:pt>
                <c:pt idx="4">
                  <c:v>1.2</c:v>
                </c:pt>
              </c:numCache>
            </c:numRef>
          </c:val>
          <c:smooth val="0"/>
          <c:extLst>
            <c:ext xmlns:c16="http://schemas.microsoft.com/office/drawing/2014/chart" uri="{C3380CC4-5D6E-409C-BE32-E72D297353CC}">
              <c16:uniqueId val="{00000002-400A-420C-B691-691D24CF404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0153-40C3-9FC6-5D3F2E389FF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153-40C3-9FC6-5D3F2E389FFA}"/>
            </c:ext>
          </c:extLst>
        </c:ser>
        <c:ser>
          <c:idx val="2"/>
          <c:order val="2"/>
          <c:tx>
            <c:strRef>
              <c:f>データシート!$A$29</c:f>
              <c:strCache>
                <c:ptCount val="1"/>
                <c:pt idx="0">
                  <c:v>志賀町立診療所事業特別会計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0153-40C3-9FC6-5D3F2E389FFA}"/>
            </c:ext>
          </c:extLst>
        </c:ser>
        <c:ser>
          <c:idx val="3"/>
          <c:order val="3"/>
          <c:tx>
            <c:strRef>
              <c:f>データシート!$A$30</c:f>
              <c:strCache>
                <c:ptCount val="1"/>
                <c:pt idx="0">
                  <c:v>志賀町後期高齢者医療特別会計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0.01</c:v>
                </c:pt>
                <c:pt idx="4">
                  <c:v>#N/A</c:v>
                </c:pt>
                <c:pt idx="5">
                  <c:v>0</c:v>
                </c:pt>
                <c:pt idx="6">
                  <c:v>#N/A</c:v>
                </c:pt>
                <c:pt idx="7">
                  <c:v>0</c:v>
                </c:pt>
                <c:pt idx="8">
                  <c:v>#N/A</c:v>
                </c:pt>
                <c:pt idx="9">
                  <c:v>0</c:v>
                </c:pt>
              </c:numCache>
            </c:numRef>
          </c:val>
          <c:extLst>
            <c:ext xmlns:c16="http://schemas.microsoft.com/office/drawing/2014/chart" uri="{C3380CC4-5D6E-409C-BE32-E72D297353CC}">
              <c16:uniqueId val="{00000003-0153-40C3-9FC6-5D3F2E389FFA}"/>
            </c:ext>
          </c:extLst>
        </c:ser>
        <c:ser>
          <c:idx val="4"/>
          <c:order val="4"/>
          <c:tx>
            <c:strRef>
              <c:f>データシート!$A$31</c:f>
              <c:strCache>
                <c:ptCount val="1"/>
                <c:pt idx="0">
                  <c:v>志賀町国民健康保険特別会計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0.05</c:v>
                </c:pt>
                <c:pt idx="2">
                  <c:v>#N/A</c:v>
                </c:pt>
                <c:pt idx="3">
                  <c:v>0.12</c:v>
                </c:pt>
                <c:pt idx="4">
                  <c:v>#N/A</c:v>
                </c:pt>
                <c:pt idx="5">
                  <c:v>0.1</c:v>
                </c:pt>
                <c:pt idx="6">
                  <c:v>#N/A</c:v>
                </c:pt>
                <c:pt idx="7">
                  <c:v>0</c:v>
                </c:pt>
                <c:pt idx="8">
                  <c:v>#N/A</c:v>
                </c:pt>
                <c:pt idx="9">
                  <c:v>0.04</c:v>
                </c:pt>
              </c:numCache>
            </c:numRef>
          </c:val>
          <c:extLst>
            <c:ext xmlns:c16="http://schemas.microsoft.com/office/drawing/2014/chart" uri="{C3380CC4-5D6E-409C-BE32-E72D297353CC}">
              <c16:uniqueId val="{00000004-0153-40C3-9FC6-5D3F2E389FFA}"/>
            </c:ext>
          </c:extLst>
        </c:ser>
        <c:ser>
          <c:idx val="5"/>
          <c:order val="5"/>
          <c:tx>
            <c:strRef>
              <c:f>データシート!$A$32</c:f>
              <c:strCache>
                <c:ptCount val="1"/>
                <c:pt idx="0">
                  <c:v>志賀町介護保険特別会計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0.08</c:v>
                </c:pt>
                <c:pt idx="2">
                  <c:v>#N/A</c:v>
                </c:pt>
                <c:pt idx="3">
                  <c:v>7.0000000000000007E-2</c:v>
                </c:pt>
                <c:pt idx="4">
                  <c:v>#N/A</c:v>
                </c:pt>
                <c:pt idx="5">
                  <c:v>0.03</c:v>
                </c:pt>
                <c:pt idx="6">
                  <c:v>#N/A</c:v>
                </c:pt>
                <c:pt idx="7">
                  <c:v>7.0000000000000007E-2</c:v>
                </c:pt>
                <c:pt idx="8">
                  <c:v>#N/A</c:v>
                </c:pt>
                <c:pt idx="9">
                  <c:v>0.09</c:v>
                </c:pt>
              </c:numCache>
            </c:numRef>
          </c:val>
          <c:extLst>
            <c:ext xmlns:c16="http://schemas.microsoft.com/office/drawing/2014/chart" uri="{C3380CC4-5D6E-409C-BE32-E72D297353CC}">
              <c16:uniqueId val="{00000005-0153-40C3-9FC6-5D3F2E389FFA}"/>
            </c:ext>
          </c:extLst>
        </c:ser>
        <c:ser>
          <c:idx val="6"/>
          <c:order val="6"/>
          <c:tx>
            <c:strRef>
              <c:f>データシート!$A$33</c:f>
              <c:strCache>
                <c:ptCount val="1"/>
                <c:pt idx="0">
                  <c:v>志賀町下水道事業会計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0.95</c:v>
                </c:pt>
                <c:pt idx="2">
                  <c:v>#N/A</c:v>
                </c:pt>
                <c:pt idx="3">
                  <c:v>1.79</c:v>
                </c:pt>
                <c:pt idx="4">
                  <c:v>#N/A</c:v>
                </c:pt>
                <c:pt idx="5">
                  <c:v>2.86</c:v>
                </c:pt>
                <c:pt idx="6">
                  <c:v>#N/A</c:v>
                </c:pt>
                <c:pt idx="7">
                  <c:v>2.3199999999999998</c:v>
                </c:pt>
                <c:pt idx="8">
                  <c:v>#N/A</c:v>
                </c:pt>
                <c:pt idx="9">
                  <c:v>2.34</c:v>
                </c:pt>
              </c:numCache>
            </c:numRef>
          </c:val>
          <c:extLst>
            <c:ext xmlns:c16="http://schemas.microsoft.com/office/drawing/2014/chart" uri="{C3380CC4-5D6E-409C-BE32-E72D297353CC}">
              <c16:uniqueId val="{00000006-0153-40C3-9FC6-5D3F2E389FFA}"/>
            </c:ext>
          </c:extLst>
        </c:ser>
        <c:ser>
          <c:idx val="7"/>
          <c:order val="7"/>
          <c:tx>
            <c:strRef>
              <c:f>データシート!$A$34</c:f>
              <c:strCache>
                <c:ptCount val="1"/>
                <c:pt idx="0">
                  <c:v>志賀町立富来病院事業会計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11.05</c:v>
                </c:pt>
                <c:pt idx="2">
                  <c:v>#N/A</c:v>
                </c:pt>
                <c:pt idx="3">
                  <c:v>12.38</c:v>
                </c:pt>
                <c:pt idx="4">
                  <c:v>#N/A</c:v>
                </c:pt>
                <c:pt idx="5">
                  <c:v>14.29</c:v>
                </c:pt>
                <c:pt idx="6">
                  <c:v>#N/A</c:v>
                </c:pt>
                <c:pt idx="7">
                  <c:v>13.61</c:v>
                </c:pt>
                <c:pt idx="8">
                  <c:v>#N/A</c:v>
                </c:pt>
                <c:pt idx="9">
                  <c:v>8.77</c:v>
                </c:pt>
              </c:numCache>
            </c:numRef>
          </c:val>
          <c:extLst>
            <c:ext xmlns:c16="http://schemas.microsoft.com/office/drawing/2014/chart" uri="{C3380CC4-5D6E-409C-BE32-E72D297353CC}">
              <c16:uniqueId val="{00000007-0153-40C3-9FC6-5D3F2E389FFA}"/>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1.3</c:v>
                </c:pt>
                <c:pt idx="2">
                  <c:v>#N/A</c:v>
                </c:pt>
                <c:pt idx="3">
                  <c:v>1.51</c:v>
                </c:pt>
                <c:pt idx="4">
                  <c:v>#N/A</c:v>
                </c:pt>
                <c:pt idx="5">
                  <c:v>1.63</c:v>
                </c:pt>
                <c:pt idx="6">
                  <c:v>#N/A</c:v>
                </c:pt>
                <c:pt idx="7">
                  <c:v>11.27</c:v>
                </c:pt>
                <c:pt idx="8">
                  <c:v>#N/A</c:v>
                </c:pt>
                <c:pt idx="9">
                  <c:v>20.059999999999999</c:v>
                </c:pt>
              </c:numCache>
            </c:numRef>
          </c:val>
          <c:extLst>
            <c:ext xmlns:c16="http://schemas.microsoft.com/office/drawing/2014/chart" uri="{C3380CC4-5D6E-409C-BE32-E72D297353CC}">
              <c16:uniqueId val="{00000008-0153-40C3-9FC6-5D3F2E389FFA}"/>
            </c:ext>
          </c:extLst>
        </c:ser>
        <c:ser>
          <c:idx val="9"/>
          <c:order val="9"/>
          <c:tx>
            <c:strRef>
              <c:f>データシート!$A$36</c:f>
              <c:strCache>
                <c:ptCount val="1"/>
                <c:pt idx="0">
                  <c:v>志賀町水道事業会計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22.98</c:v>
                </c:pt>
                <c:pt idx="2">
                  <c:v>#N/A</c:v>
                </c:pt>
                <c:pt idx="3">
                  <c:v>22.43</c:v>
                </c:pt>
                <c:pt idx="4">
                  <c:v>#N/A</c:v>
                </c:pt>
                <c:pt idx="5">
                  <c:v>25.46</c:v>
                </c:pt>
                <c:pt idx="6">
                  <c:v>#N/A</c:v>
                </c:pt>
                <c:pt idx="7">
                  <c:v>15.84</c:v>
                </c:pt>
                <c:pt idx="8">
                  <c:v>#N/A</c:v>
                </c:pt>
                <c:pt idx="9">
                  <c:v>22.85</c:v>
                </c:pt>
              </c:numCache>
            </c:numRef>
          </c:val>
          <c:extLst>
            <c:ext xmlns:c16="http://schemas.microsoft.com/office/drawing/2014/chart" uri="{C3380CC4-5D6E-409C-BE32-E72D297353CC}">
              <c16:uniqueId val="{00000009-0153-40C3-9FC6-5D3F2E389FF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1905</c:v>
                </c:pt>
                <c:pt idx="5">
                  <c:v>1849</c:v>
                </c:pt>
                <c:pt idx="8">
                  <c:v>1638</c:v>
                </c:pt>
                <c:pt idx="11">
                  <c:v>1568</c:v>
                </c:pt>
                <c:pt idx="14">
                  <c:v>1466</c:v>
                </c:pt>
              </c:numCache>
            </c:numRef>
          </c:val>
          <c:extLst>
            <c:ext xmlns:c16="http://schemas.microsoft.com/office/drawing/2014/chart" uri="{C3380CC4-5D6E-409C-BE32-E72D297353CC}">
              <c16:uniqueId val="{00000000-9A6B-4E4E-9867-FB5F1057EAA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A6B-4E4E-9867-FB5F1057EAA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9A6B-4E4E-9867-FB5F1057EAA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88</c:v>
                </c:pt>
                <c:pt idx="3">
                  <c:v>98</c:v>
                </c:pt>
                <c:pt idx="6">
                  <c:v>97</c:v>
                </c:pt>
                <c:pt idx="9">
                  <c:v>86</c:v>
                </c:pt>
                <c:pt idx="12">
                  <c:v>76</c:v>
                </c:pt>
              </c:numCache>
            </c:numRef>
          </c:val>
          <c:extLst>
            <c:ext xmlns:c16="http://schemas.microsoft.com/office/drawing/2014/chart" uri="{C3380CC4-5D6E-409C-BE32-E72D297353CC}">
              <c16:uniqueId val="{00000003-9A6B-4E4E-9867-FB5F1057EAA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829</c:v>
                </c:pt>
                <c:pt idx="3">
                  <c:v>827</c:v>
                </c:pt>
                <c:pt idx="6">
                  <c:v>786</c:v>
                </c:pt>
                <c:pt idx="9">
                  <c:v>768</c:v>
                </c:pt>
                <c:pt idx="12">
                  <c:v>705</c:v>
                </c:pt>
              </c:numCache>
            </c:numRef>
          </c:val>
          <c:extLst>
            <c:ext xmlns:c16="http://schemas.microsoft.com/office/drawing/2014/chart" uri="{C3380CC4-5D6E-409C-BE32-E72D297353CC}">
              <c16:uniqueId val="{00000004-9A6B-4E4E-9867-FB5F1057EAA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A6B-4E4E-9867-FB5F1057EAA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A6B-4E4E-9867-FB5F1057EAA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1579</c:v>
                </c:pt>
                <c:pt idx="3">
                  <c:v>1568</c:v>
                </c:pt>
                <c:pt idx="6">
                  <c:v>1349</c:v>
                </c:pt>
                <c:pt idx="9">
                  <c:v>1241</c:v>
                </c:pt>
                <c:pt idx="12">
                  <c:v>1134</c:v>
                </c:pt>
              </c:numCache>
            </c:numRef>
          </c:val>
          <c:extLst>
            <c:ext xmlns:c16="http://schemas.microsoft.com/office/drawing/2014/chart" uri="{C3380CC4-5D6E-409C-BE32-E72D297353CC}">
              <c16:uniqueId val="{00000007-9A6B-4E4E-9867-FB5F1057EAA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591</c:v>
                </c:pt>
                <c:pt idx="2">
                  <c:v>#N/A</c:v>
                </c:pt>
                <c:pt idx="3">
                  <c:v>#N/A</c:v>
                </c:pt>
                <c:pt idx="4">
                  <c:v>644</c:v>
                </c:pt>
                <c:pt idx="5">
                  <c:v>#N/A</c:v>
                </c:pt>
                <c:pt idx="6">
                  <c:v>#N/A</c:v>
                </c:pt>
                <c:pt idx="7">
                  <c:v>594</c:v>
                </c:pt>
                <c:pt idx="8">
                  <c:v>#N/A</c:v>
                </c:pt>
                <c:pt idx="9">
                  <c:v>#N/A</c:v>
                </c:pt>
                <c:pt idx="10">
                  <c:v>527</c:v>
                </c:pt>
                <c:pt idx="11">
                  <c:v>#N/A</c:v>
                </c:pt>
                <c:pt idx="12">
                  <c:v>#N/A</c:v>
                </c:pt>
                <c:pt idx="13">
                  <c:v>449</c:v>
                </c:pt>
                <c:pt idx="14">
                  <c:v>#N/A</c:v>
                </c:pt>
              </c:numCache>
            </c:numRef>
          </c:val>
          <c:smooth val="0"/>
          <c:extLst>
            <c:ext xmlns:c16="http://schemas.microsoft.com/office/drawing/2014/chart" uri="{C3380CC4-5D6E-409C-BE32-E72D297353CC}">
              <c16:uniqueId val="{00000008-9A6B-4E4E-9867-FB5F1057EAA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16593</c:v>
                </c:pt>
                <c:pt idx="5">
                  <c:v>15529</c:v>
                </c:pt>
                <c:pt idx="8">
                  <c:v>14985</c:v>
                </c:pt>
                <c:pt idx="11">
                  <c:v>14473</c:v>
                </c:pt>
                <c:pt idx="14">
                  <c:v>18957</c:v>
                </c:pt>
              </c:numCache>
            </c:numRef>
          </c:val>
          <c:extLst>
            <c:ext xmlns:c16="http://schemas.microsoft.com/office/drawing/2014/chart" uri="{C3380CC4-5D6E-409C-BE32-E72D297353CC}">
              <c16:uniqueId val="{00000000-D218-401E-8B37-08A76729C12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95</c:v>
                </c:pt>
                <c:pt idx="5">
                  <c:v>55</c:v>
                </c:pt>
                <c:pt idx="8">
                  <c:v>41</c:v>
                </c:pt>
                <c:pt idx="11">
                  <c:v>34</c:v>
                </c:pt>
                <c:pt idx="14">
                  <c:v>29</c:v>
                </c:pt>
              </c:numCache>
            </c:numRef>
          </c:val>
          <c:extLst>
            <c:ext xmlns:c16="http://schemas.microsoft.com/office/drawing/2014/chart" uri="{C3380CC4-5D6E-409C-BE32-E72D297353CC}">
              <c16:uniqueId val="{00000001-D218-401E-8B37-08A76729C12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6400</c:v>
                </c:pt>
                <c:pt idx="5">
                  <c:v>6342</c:v>
                </c:pt>
                <c:pt idx="8">
                  <c:v>6848</c:v>
                </c:pt>
                <c:pt idx="11">
                  <c:v>7180</c:v>
                </c:pt>
                <c:pt idx="14">
                  <c:v>7767</c:v>
                </c:pt>
              </c:numCache>
            </c:numRef>
          </c:val>
          <c:extLst>
            <c:ext xmlns:c16="http://schemas.microsoft.com/office/drawing/2014/chart" uri="{C3380CC4-5D6E-409C-BE32-E72D297353CC}">
              <c16:uniqueId val="{00000002-D218-401E-8B37-08A76729C12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218-401E-8B37-08A76729C12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218-401E-8B37-08A76729C12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218-401E-8B37-08A76729C12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2399</c:v>
                </c:pt>
                <c:pt idx="3">
                  <c:v>2329</c:v>
                </c:pt>
                <c:pt idx="6">
                  <c:v>2259</c:v>
                </c:pt>
                <c:pt idx="9">
                  <c:v>2220</c:v>
                </c:pt>
                <c:pt idx="12">
                  <c:v>2177</c:v>
                </c:pt>
              </c:numCache>
            </c:numRef>
          </c:val>
          <c:extLst>
            <c:ext xmlns:c16="http://schemas.microsoft.com/office/drawing/2014/chart" uri="{C3380CC4-5D6E-409C-BE32-E72D297353CC}">
              <c16:uniqueId val="{00000006-D218-401E-8B37-08A76729C12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697</c:v>
                </c:pt>
                <c:pt idx="3">
                  <c:v>608</c:v>
                </c:pt>
                <c:pt idx="6">
                  <c:v>530</c:v>
                </c:pt>
                <c:pt idx="9">
                  <c:v>556</c:v>
                </c:pt>
                <c:pt idx="12">
                  <c:v>489</c:v>
                </c:pt>
              </c:numCache>
            </c:numRef>
          </c:val>
          <c:extLst>
            <c:ext xmlns:c16="http://schemas.microsoft.com/office/drawing/2014/chart" uri="{C3380CC4-5D6E-409C-BE32-E72D297353CC}">
              <c16:uniqueId val="{00000007-D218-401E-8B37-08A76729C12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8824</c:v>
                </c:pt>
                <c:pt idx="3">
                  <c:v>7734</c:v>
                </c:pt>
                <c:pt idx="6">
                  <c:v>7087</c:v>
                </c:pt>
                <c:pt idx="9">
                  <c:v>7422</c:v>
                </c:pt>
                <c:pt idx="12">
                  <c:v>7993</c:v>
                </c:pt>
              </c:numCache>
            </c:numRef>
          </c:val>
          <c:extLst>
            <c:ext xmlns:c16="http://schemas.microsoft.com/office/drawing/2014/chart" uri="{C3380CC4-5D6E-409C-BE32-E72D297353CC}">
              <c16:uniqueId val="{00000008-D218-401E-8B37-08A76729C12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D218-401E-8B37-08A76729C12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8195</c:v>
                </c:pt>
                <c:pt idx="3">
                  <c:v>7016</c:v>
                </c:pt>
                <c:pt idx="6">
                  <c:v>6458</c:v>
                </c:pt>
                <c:pt idx="9">
                  <c:v>6065</c:v>
                </c:pt>
                <c:pt idx="12">
                  <c:v>11612</c:v>
                </c:pt>
              </c:numCache>
            </c:numRef>
          </c:val>
          <c:extLst>
            <c:ext xmlns:c16="http://schemas.microsoft.com/office/drawing/2014/chart" uri="{C3380CC4-5D6E-409C-BE32-E72D297353CC}">
              <c16:uniqueId val="{0000000A-D218-401E-8B37-08A76729C12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D218-401E-8B37-08A76729C12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3674</c:v>
                </c:pt>
                <c:pt idx="1">
                  <c:v>3427</c:v>
                </c:pt>
                <c:pt idx="2">
                  <c:v>2814</c:v>
                </c:pt>
              </c:numCache>
            </c:numRef>
          </c:val>
          <c:extLst>
            <c:ext xmlns:c16="http://schemas.microsoft.com/office/drawing/2014/chart" uri="{C3380CC4-5D6E-409C-BE32-E72D297353CC}">
              <c16:uniqueId val="{00000000-AD92-4457-9B7C-446FCECEA04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1022</c:v>
                </c:pt>
                <c:pt idx="1">
                  <c:v>1022</c:v>
                </c:pt>
                <c:pt idx="2">
                  <c:v>1322</c:v>
                </c:pt>
              </c:numCache>
            </c:numRef>
          </c:val>
          <c:extLst>
            <c:ext xmlns:c16="http://schemas.microsoft.com/office/drawing/2014/chart" uri="{C3380CC4-5D6E-409C-BE32-E72D297353CC}">
              <c16:uniqueId val="{00000001-AD92-4457-9B7C-446FCECEA04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3859</c:v>
                </c:pt>
                <c:pt idx="1">
                  <c:v>4246</c:v>
                </c:pt>
                <c:pt idx="2">
                  <c:v>5390</c:v>
                </c:pt>
              </c:numCache>
            </c:numRef>
          </c:val>
          <c:extLst>
            <c:ext xmlns:c16="http://schemas.microsoft.com/office/drawing/2014/chart" uri="{C3380CC4-5D6E-409C-BE32-E72D297353CC}">
              <c16:uniqueId val="{00000002-AD92-4457-9B7C-446FCECEA04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{1AB8ED18-B4C5-4B0F-97A9-7DA313A64567}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6E0-48E1-BECD-A4F6AEA264C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{E9CE0208-92D9-4329-99DC-102F97C3EF15}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6E0-48E1-BECD-A4F6AEA264C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{ABF5CACA-270E-4055-A6A3-9FC9B8DB3296}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6E0-48E1-BECD-A4F6AEA264C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{264C11DE-0F91-48BE-89A7-C00D9265B7A5}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6E0-48E1-BECD-A4F6AEA264C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{D28990FB-1DAF-4C0E-8CC3-D83E61420DD5}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6E0-48E1-BECD-A4F6AEA264C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{9A004212-7276-4335-9C03-164EE49B6698}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6E0-48E1-BECD-A4F6AEA264C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{8DCFA762-90AD-4AB8-90F6-4DA64E91D059}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6E0-48E1-BECD-A4F6AEA264C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{F849D2FA-F9EF-4C50-8368-3B9E737C75DE}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6E0-48E1-BECD-A4F6AEA264C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{2A258145-AF3D-4817-8A24-7C633C027498}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6E0-48E1-BECD-A4F6AEA264C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61.2</c:v>
                </c:pt>
                <c:pt idx="8">
                  <c:v>59.5</c:v>
                </c:pt>
                <c:pt idx="16">
                  <c:v>59</c:v>
                </c:pt>
                <c:pt idx="24">
                  <c:v>60.8</c:v>
                </c:pt>
                <c:pt idx="32">
                  <c:v>63.1</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A6E0-48E1-BECD-A4F6AEA264C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{DA956667-6ED8-4E59-AF95-FFC6FC15B22B}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6E0-48E1-BECD-A4F6AEA264C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{BBC18453-DC0C-4599-A208-5CEB2A118CFE}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6E0-48E1-BECD-A4F6AEA264C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{F8C08CC9-91F9-414B-9290-B0771DDB95A7}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6E0-48E1-BECD-A4F6AEA264C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{86450995-B165-46BA-8216-F685D51670DC}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6E0-48E1-BECD-A4F6AEA264C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{43B3449C-CDA0-4F88-9889-68C648B4DD24}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6E0-48E1-BECD-A4F6AEA264C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{58368DC7-EC59-42B5-A0FB-73A9D0BA5110}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6E0-48E1-BECD-A4F6AEA264C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{684E9ED0-FE43-4E48-B8E2-EF7BACB76ED6}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6E0-48E1-BECD-A4F6AEA264C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{75D982D5-6B71-4AA1-AFF6-AF71C0D51F81}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6E0-48E1-BECD-A4F6AEA264C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{86D28239-48BF-4182-9C84-9CB16C7A4CB1}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6E0-48E1-BECD-A4F6AEA264C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65.099999999999994</c:v>
                </c:pt>
                <c:pt idx="8">
                  <c:v>64.3</c:v>
                </c:pt>
                <c:pt idx="16">
                  <c:v>65.7</c:v>
                </c:pt>
                <c:pt idx="24">
                  <c:v>67</c:v>
                </c:pt>
                <c:pt idx="32">
                  <c:v>67.599999999999994</c:v>
                </c:pt>
              </c:numCache>
            </c:numRef>
          </c:xVal>
          <c:yVal>
            <c:numRef>
              <c:f>公会計指標分析・財政指標組合せ分析表!$BP$55:$DC$55</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A6E0-48E1-BECD-A4F6AEA264CA}"/>
            </c:ext>
          </c:extLst>
        </c:ser>
        <c:dLbls>
          <c:showLegendKey val="0"/>
          <c:showVal val="1"/>
          <c:showCatName val="0"/>
          <c:showSerName val="0"/>
          <c:showPercent val="0"/>
          <c:showBubbleSize val="0"/>
        </c:dLbls>
        <c:axId val="46179840"/>
        <c:axId val="46181760"/>
      </c:scatterChart>
      <c:valAx>
        <c:axId val="46179840"/>
        <c:scaling>
          <c:orientation val="maxMin"/>
          <c:max val="68"/>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{A0B1F718-9797-4C5A-ABC1-DCE4156260D6}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6F6-4521-9D1A-CB54A5A7E5F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{177BD2C4-13C0-4B47-B9EA-7848EBB4B5A6}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6F6-4521-9D1A-CB54A5A7E5F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{0E5C4611-C15C-43D0-BE1B-2D80F411D70D}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6F6-4521-9D1A-CB54A5A7E5F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{C28B22DF-9FD5-4295-9668-B8681B534952}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6F6-4521-9D1A-CB54A5A7E5F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{0A755E5B-1A71-462A-A63B-C1B602CF1954}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6F6-4521-9D1A-CB54A5A7E5F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{A54D1539-5854-494B-822B-D2936C51B9D9}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6F6-4521-9D1A-CB54A5A7E5F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{7A067F27-FABF-48EA-9695-711A8DF497D5}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6F6-4521-9D1A-CB54A5A7E5F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{FBF6D5A0-F1C1-4C47-93B4-D6CD3BFD5189}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6F6-4521-9D1A-CB54A5A7E5F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{07A9D7F8-21A7-4D7C-B074-0E5737A8E8FA}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6F6-4521-9D1A-CB54A5A7E5F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8.3000000000000007</c:v>
                </c:pt>
                <c:pt idx="8">
                  <c:v>8.6</c:v>
                </c:pt>
                <c:pt idx="16">
                  <c:v>8.8000000000000007</c:v>
                </c:pt>
                <c:pt idx="24">
                  <c:v>8.5</c:v>
                </c:pt>
                <c:pt idx="32">
                  <c:v>7.7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26F6-4521-9D1A-CB54A5A7E5F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{14F4DA03-01C5-4065-90A6-C824B60AB928}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6F6-4521-9D1A-CB54A5A7E5F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{EF15B929-4A6B-4735-8F49-810376CCA1C6}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6F6-4521-9D1A-CB54A5A7E5F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{78000968-6417-4571-9582-3D28FBEE0469}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6F6-4521-9D1A-CB54A5A7E5F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{92B0F0EE-1284-4480-BAA4-5423E40B3BCA}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6F6-4521-9D1A-CB54A5A7E5F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{B59E17ED-82FA-430B-8684-D85527C5C9E7}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6F6-4521-9D1A-CB54A5A7E5FE}"/>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{3C776D29-9DA0-4F97-9990-289750C90672}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6F6-4521-9D1A-CB54A5A7E5FE}"/>
                </c:ext>
              </c:extLst>
            </c:dLbl>
            <c:dLbl>
              <c:idx val="16"/>
              <c:layout>
                <c:manualLayout>
                  <c:x val="-4.4905057365901106E-2"/>
                  <c:y val="-4.3495921315535896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{7CA740EF-D05D-421C-B9A8-5BBC2A308CC4}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6F6-4521-9D1A-CB54A5A7E5FE}"/>
                </c:ext>
              </c:extLst>
            </c:dLbl>
            <c:dLbl>
              <c:idx val="24"/>
              <c:layout>
                <c:manualLayout>
                  <c:x val="-1.8235628084250059E-2"/>
                  <c:y val="-8.133737286005204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{49F4F82D-E707-4D17-81B7-BF4676220ADD}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6F6-4521-9D1A-CB54A5A7E5FE}"/>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{E92A75E7-4503-4E83-B361-5093F8B71D7F}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6F6-4521-9D1A-CB54A5A7E5F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8.3000000000000007</c:v>
                </c:pt>
                <c:pt idx="8">
                  <c:v>8</c:v>
                </c:pt>
                <c:pt idx="16">
                  <c:v>8.1</c:v>
                </c:pt>
                <c:pt idx="24">
                  <c:v>8.1</c:v>
                </c:pt>
                <c:pt idx="32">
                  <c:v>8</c:v>
                </c:pt>
              </c:numCache>
            </c:numRef>
          </c:xVal>
          <c:yVal>
            <c:numRef>
              <c:f>公会計指標分析・財政指標組合せ分析表!$BP$77:$DC$77</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26F6-4521-9D1A-CB54A5A7E5FE}"/>
            </c:ext>
          </c:extLst>
        </c:ser>
        <c:dLbls>
          <c:showLegendKey val="0"/>
          <c:showVal val="1"/>
          <c:showCatName val="0"/>
          <c:showSerName val="0"/>
          <c:showPercent val="0"/>
          <c:showBubbleSize val="0"/>
        </c:dLbls>
        <c:axId val="84219776"/>
        <c:axId val="84234240"/>
      </c:scatterChart>
      <c:valAx>
        <c:axId val="84219776"/>
        <c:scaling>
          <c:orientation val="maxMin"/>
          <c:max val="8.4"/>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石川県志賀町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17,609
17,404
246.76
31,992,520
29,128,872
1,646,685
8,207,313
11,476,926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当町の財政力指数は、類似団体平均を上回る</a:t>
          </a:r>
          <a:r>
            <a:rPr kumimoji="1" lang="en-US" altLang="ja-JP" sz="1300">
              <a:latin typeface="ＭＳ Ｐゴシック" panose="020B0600070205080204" pitchFamily="50" charset="-128"/>
              <a:ea typeface="ＭＳ Ｐゴシック" panose="020B0600070205080204" pitchFamily="50" charset="-128"/>
            </a:rPr>
            <a:t>0.53</a:t>
          </a:r>
          <a:r>
            <a:rPr kumimoji="1" lang="ja-JP" altLang="en-US" sz="1300">
              <a:latin typeface="ＭＳ Ｐゴシック" panose="020B0600070205080204" pitchFamily="50" charset="-128"/>
              <a:ea typeface="ＭＳ Ｐゴシック" panose="020B0600070205080204" pitchFamily="50" charset="-128"/>
            </a:rPr>
            <a:t>となっているが、志賀原子力発電所の大規模償却資産に係る固定資産税収入等の影響により、数値が減少傾向にある。当該償却資産に係る収入は、今後も減少することが見込まれるため、歳入確保と歳出削減を着実に実施し、次世代につなぐ健全な行政経営の確立を目指し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45</xdr:row>
      <xdr:rowOff>79828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92157"/>
          <a:ext cx="0" cy="160292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51905</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767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79828</xdr:rowOff>
    </xdr:from>
    <xdr:to>
      <xdr:col>24</xdr:col>
      <xdr:colOff>12700</xdr:colOff>
      <xdr:row>45</xdr:row>
      <xdr:rowOff>79828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95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59872</xdr:rowOff>
    </xdr:from>
    <xdr:to>
      <xdr:col>23</xdr:col>
      <xdr:colOff>133350</xdr:colOff>
      <xdr:row>42</xdr:row>
      <xdr:rowOff>77107</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260772"/>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67327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42635</xdr:rowOff>
    </xdr:from>
    <xdr:to>
      <xdr:col>19</xdr:col>
      <xdr:colOff>133350</xdr:colOff>
      <xdr:row>42</xdr:row>
      <xdr:rowOff>59872</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24353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112485</xdr:rowOff>
    </xdr:from>
    <xdr:to>
      <xdr:col>19</xdr:col>
      <xdr:colOff>184150</xdr:colOff>
      <xdr:row>43</xdr:row>
      <xdr:rowOff>42635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3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27412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399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8165</xdr:rowOff>
    </xdr:from>
    <xdr:to>
      <xdr:col>15</xdr:col>
      <xdr:colOff>82550</xdr:colOff>
      <xdr:row>42</xdr:row>
      <xdr:rowOff>42635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209065"/>
          <a:ext cx="889000" cy="3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95250</xdr:rowOff>
    </xdr:from>
    <xdr:to>
      <xdr:col>15</xdr:col>
      <xdr:colOff>133350</xdr:colOff>
      <xdr:row>43</xdr:row>
      <xdr:rowOff>25400</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10177</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145143</xdr:rowOff>
    </xdr:from>
    <xdr:to>
      <xdr:col>11</xdr:col>
      <xdr:colOff>31750</xdr:colOff>
      <xdr:row>42</xdr:row>
      <xdr:rowOff>8165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174593"/>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78015</xdr:rowOff>
    </xdr:from>
    <xdr:to>
      <xdr:col>11</xdr:col>
      <xdr:colOff>82550</xdr:colOff>
      <xdr:row>43</xdr:row>
      <xdr:rowOff>8165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164392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365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78015</xdr:rowOff>
    </xdr:from>
    <xdr:to>
      <xdr:col>7</xdr:col>
      <xdr:colOff>31750</xdr:colOff>
      <xdr:row>43</xdr:row>
      <xdr:rowOff>8165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164392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365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26307</xdr:rowOff>
    </xdr:from>
    <xdr:to>
      <xdr:col>23</xdr:col>
      <xdr:colOff>184150</xdr:colOff>
      <xdr:row>42</xdr:row>
      <xdr:rowOff>127907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22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42834</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072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9072</xdr:rowOff>
    </xdr:from>
    <xdr:to>
      <xdr:col>19</xdr:col>
      <xdr:colOff>184150</xdr:colOff>
      <xdr:row>42</xdr:row>
      <xdr:rowOff>110672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120849</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97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163285</xdr:rowOff>
    </xdr:from>
    <xdr:to>
      <xdr:col>15</xdr:col>
      <xdr:colOff>133350</xdr:colOff>
      <xdr:row>42</xdr:row>
      <xdr:rowOff>93435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19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103612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961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128815</xdr:rowOff>
    </xdr:from>
    <xdr:to>
      <xdr:col>11</xdr:col>
      <xdr:colOff>82550</xdr:colOff>
      <xdr:row>42</xdr:row>
      <xdr:rowOff>58965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15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69142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12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34670</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89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当町の歳入において大きな割合を占める志賀原子力発電所に係る大規模償却資産を含む固定資産税が年々減少しているほか、定額減税や地震による減免措置等の影響により、町税全体で</a:t>
          </a:r>
          <a:r>
            <a:rPr kumimoji="1" lang="en-US" altLang="ja-JP" sz="1300">
              <a:latin typeface="ＭＳ Ｐゴシック" panose="020B0600070205080204" pitchFamily="50" charset="-128"/>
              <a:ea typeface="ＭＳ Ｐゴシック" panose="020B0600070205080204" pitchFamily="50" charset="-128"/>
            </a:rPr>
            <a:t>162</a:t>
          </a:r>
          <a:r>
            <a:rPr kumimoji="1" lang="ja-JP" altLang="en-US" sz="1300">
              <a:latin typeface="ＭＳ Ｐゴシック" panose="020B0600070205080204" pitchFamily="50" charset="-128"/>
              <a:ea typeface="ＭＳ Ｐゴシック" panose="020B0600070205080204" pitchFamily="50" charset="-128"/>
            </a:rPr>
            <a:t>百万円の減収となった。歳出では、公債費において、合併特例事業債の償還終了等により</a:t>
          </a:r>
          <a:r>
            <a:rPr kumimoji="1" lang="en-US" altLang="ja-JP" sz="1300">
              <a:latin typeface="ＭＳ Ｐゴシック" panose="020B0600070205080204" pitchFamily="50" charset="-128"/>
              <a:ea typeface="ＭＳ Ｐゴシック" panose="020B0600070205080204" pitchFamily="50" charset="-128"/>
            </a:rPr>
            <a:t>112</a:t>
          </a:r>
          <a:r>
            <a:rPr kumimoji="1" lang="ja-JP" altLang="en-US" sz="1300">
              <a:latin typeface="ＭＳ Ｐゴシック" panose="020B0600070205080204" pitchFamily="50" charset="-128"/>
              <a:ea typeface="ＭＳ Ｐゴシック" panose="020B0600070205080204" pitchFamily="50" charset="-128"/>
            </a:rPr>
            <a:t>百万円の減少があったものの、人事院勧告に基づく人件費の</a:t>
          </a:r>
          <a:r>
            <a:rPr kumimoji="1" lang="en-US" altLang="ja-JP" sz="1300">
              <a:latin typeface="ＭＳ Ｐゴシック" panose="020B0600070205080204" pitchFamily="50" charset="-128"/>
              <a:ea typeface="ＭＳ Ｐゴシック" panose="020B0600070205080204" pitchFamily="50" charset="-128"/>
            </a:rPr>
            <a:t>119</a:t>
          </a:r>
          <a:r>
            <a:rPr kumimoji="1" lang="ja-JP" altLang="en-US" sz="1300">
              <a:latin typeface="ＭＳ Ｐゴシック" panose="020B0600070205080204" pitchFamily="50" charset="-128"/>
              <a:ea typeface="ＭＳ Ｐゴシック" panose="020B0600070205080204" pitchFamily="50" charset="-128"/>
            </a:rPr>
            <a:t>百万円の増額等により、経常経費充当一般財源は対前年比</a:t>
          </a:r>
          <a:r>
            <a:rPr kumimoji="1" lang="en-US" altLang="ja-JP" sz="1300">
              <a:latin typeface="ＭＳ Ｐゴシック" panose="020B0600070205080204" pitchFamily="50" charset="-128"/>
              <a:ea typeface="ＭＳ Ｐゴシック" panose="020B0600070205080204" pitchFamily="50" charset="-128"/>
            </a:rPr>
            <a:t>238</a:t>
          </a:r>
          <a:r>
            <a:rPr kumimoji="1" lang="ja-JP" altLang="en-US" sz="1300">
              <a:latin typeface="ＭＳ Ｐゴシック" panose="020B0600070205080204" pitchFamily="50" charset="-128"/>
              <a:ea typeface="ＭＳ Ｐゴシック" panose="020B0600070205080204" pitchFamily="50" charset="-128"/>
            </a:rPr>
            <a:t>百万円の増となった。結果として、令和６年度の比率は</a:t>
          </a:r>
          <a:r>
            <a:rPr kumimoji="1" lang="en-US" altLang="ja-JP" sz="1300">
              <a:latin typeface="ＭＳ Ｐゴシック" panose="020B0600070205080204" pitchFamily="50" charset="-128"/>
              <a:ea typeface="ＭＳ Ｐゴシック" panose="020B0600070205080204" pitchFamily="50" charset="-128"/>
            </a:rPr>
            <a:t>3.7</a:t>
          </a:r>
          <a:r>
            <a:rPr kumimoji="1" lang="ja-JP" altLang="en-US" sz="1300">
              <a:latin typeface="ＭＳ Ｐゴシック" panose="020B0600070205080204" pitchFamily="50" charset="-128"/>
              <a:ea typeface="ＭＳ Ｐゴシック" panose="020B0600070205080204" pitchFamily="50" charset="-128"/>
            </a:rPr>
            <a:t>ポイント悪化した。今後も、義務的経費を含めた歳出削減に取り組み、比率の改善に努める。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9" name="テキスト ボックス 128">
          <a:extLst>
            <a:ext uri="{FF2B5EF4-FFF2-40B4-BE49-F238E27FC236}">
              <a16:creationId xmlns:a16="http://schemas.microsoft.com/office/drawing/2014/main" id="{00000000-0008-0000-0300-000081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0" name="財政構造の弾力性グラフ枠">
          <a:extLst>
            <a:ext uri="{FF2B5EF4-FFF2-40B4-BE49-F238E27FC236}">
              <a16:creationId xmlns:a16="http://schemas.microsoft.com/office/drawing/2014/main" id="{00000000-0008-0000-0300-000082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24493</xdr:rowOff>
    </xdr:from>
    <xdr:to>
      <xdr:col>23</xdr:col>
      <xdr:colOff>133350</xdr:colOff>
      <xdr:row>66</xdr:row>
      <xdr:rowOff>134257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953000" y="10140043"/>
          <a:ext cx="0" cy="13099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106334</xdr:rowOff>
    </xdr:from>
    <xdr:ext cx="762000" cy="259045"/>
    <xdr:sp macro="" textlink="">
      <xdr:nvSpPr>
        <xdr:cNvPr id="132" name="財政構造の弾力性最小値テキスト">
          <a:extLst>
            <a:ext uri="{FF2B5EF4-FFF2-40B4-BE49-F238E27FC236}">
              <a16:creationId xmlns:a16="http://schemas.microsoft.com/office/drawing/2014/main" id="{00000000-0008-0000-0300-000084000000}"/>
            </a:ext>
          </a:extLst>
        </xdr:cNvPr>
        <xdr:cNvSpPr txBox="1"/>
      </xdr:nvSpPr>
      <xdr:spPr>
        <a:xfrm>
          <a:off x="5041900" y="1142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134257</xdr:rowOff>
    </xdr:from>
    <xdr:to>
      <xdr:col>24</xdr:col>
      <xdr:colOff>12700</xdr:colOff>
      <xdr:row>66</xdr:row>
      <xdr:rowOff>134257</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144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110870</xdr:rowOff>
    </xdr:from>
    <xdr:ext cx="762000" cy="259045"/>
    <xdr:sp macro="" textlink="">
      <xdr:nvSpPr>
        <xdr:cNvPr id="134" name="財政構造の弾力性最大値テキスト">
          <a:extLst>
            <a:ext uri="{FF2B5EF4-FFF2-40B4-BE49-F238E27FC236}">
              <a16:creationId xmlns:a16="http://schemas.microsoft.com/office/drawing/2014/main" id="{00000000-0008-0000-0300-000086000000}"/>
            </a:ext>
          </a:extLst>
        </xdr:cNvPr>
        <xdr:cNvSpPr txBox="1"/>
      </xdr:nvSpPr>
      <xdr:spPr>
        <a:xfrm>
          <a:off x="5041900" y="988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24493</xdr:rowOff>
    </xdr:from>
    <xdr:to>
      <xdr:col>24</xdr:col>
      <xdr:colOff>12700</xdr:colOff>
      <xdr:row>59</xdr:row>
      <xdr:rowOff>24493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864100" y="1014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166007</xdr:rowOff>
    </xdr:from>
    <xdr:to>
      <xdr:col>23</xdr:col>
      <xdr:colOff>133350</xdr:colOff>
      <xdr:row>65</xdr:row>
      <xdr:rowOff>78196</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4114800" y="10967357"/>
          <a:ext cx="838200" cy="255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42108</xdr:rowOff>
    </xdr:from>
    <xdr:ext cx="762000" cy="259045"/>
    <xdr:sp macro="" textlink="">
      <xdr:nvSpPr>
        <xdr:cNvPr id="137" name="財政構造の弾力性平均値テキスト">
          <a:extLst>
            <a:ext uri="{FF2B5EF4-FFF2-40B4-BE49-F238E27FC236}">
              <a16:creationId xmlns:a16="http://schemas.microsoft.com/office/drawing/2014/main" id="{00000000-0008-0000-0300-000089000000}"/>
            </a:ext>
          </a:extLst>
        </xdr:cNvPr>
        <xdr:cNvSpPr txBox="1"/>
      </xdr:nvSpPr>
      <xdr:spPr>
        <a:xfrm>
          <a:off x="5041900" y="106720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25581</xdr:rowOff>
    </xdr:from>
    <xdr:to>
      <xdr:col>23</xdr:col>
      <xdr:colOff>184150</xdr:colOff>
      <xdr:row>63</xdr:row>
      <xdr:rowOff>127181</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902200" y="1082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166007</xdr:rowOff>
    </xdr:from>
    <xdr:to>
      <xdr:col>19</xdr:col>
      <xdr:colOff>133350</xdr:colOff>
      <xdr:row>65</xdr:row>
      <xdr:rowOff>9253</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3225800" y="10967357"/>
          <a:ext cx="889000" cy="186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148772</xdr:rowOff>
    </xdr:from>
    <xdr:to>
      <xdr:col>19</xdr:col>
      <xdr:colOff>184150</xdr:colOff>
      <xdr:row>63</xdr:row>
      <xdr:rowOff>78922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4064000" y="1077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89099</xdr:rowOff>
    </xdr:from>
    <xdr:ext cx="7366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3733800" y="1054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56606</xdr:rowOff>
    </xdr:from>
    <xdr:to>
      <xdr:col>15</xdr:col>
      <xdr:colOff>82550</xdr:colOff>
      <xdr:row>65</xdr:row>
      <xdr:rowOff>9253</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2336800" y="11029406"/>
          <a:ext cx="889000" cy="12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79828</xdr:rowOff>
    </xdr:from>
    <xdr:to>
      <xdr:col>15</xdr:col>
      <xdr:colOff>133350</xdr:colOff>
      <xdr:row>63</xdr:row>
      <xdr:rowOff>9978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31750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20155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2844800" y="1047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56606</xdr:rowOff>
    </xdr:from>
    <xdr:to>
      <xdr:col>11</xdr:col>
      <xdr:colOff>31750</xdr:colOff>
      <xdr:row>66</xdr:row>
      <xdr:rowOff>23949</xdr:rowOff>
    </xdr:to>
    <xdr:cxnSp macro="">
      <xdr:nvCxnSpPr>
        <xdr:cNvPr id="145" name="直線コネクタ 144">
          <a:extLst>
            <a:ext uri="{FF2B5EF4-FFF2-40B4-BE49-F238E27FC236}">
              <a16:creationId xmlns:a16="http://schemas.microsoft.com/office/drawing/2014/main" id="{00000000-0008-0000-0300-000091000000}"/>
            </a:ext>
          </a:extLst>
        </xdr:cNvPr>
        <xdr:cNvCxnSpPr/>
      </xdr:nvCxnSpPr>
      <xdr:spPr>
        <a:xfrm flipV="1">
          <a:off x="1447800" y="11029406"/>
          <a:ext cx="889000" cy="310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9978</xdr:rowOff>
    </xdr:from>
    <xdr:to>
      <xdr:col>11</xdr:col>
      <xdr:colOff>82550</xdr:colOff>
      <xdr:row>61</xdr:row>
      <xdr:rowOff>111578</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2286000" y="104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121755</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9558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79828</xdr:rowOff>
    </xdr:from>
    <xdr:to>
      <xdr:col>7</xdr:col>
      <xdr:colOff>31750</xdr:colOff>
      <xdr:row>63</xdr:row>
      <xdr:rowOff>9978</xdr:rowOff>
    </xdr:to>
    <xdr:sp macro="" textlink="">
      <xdr:nvSpPr>
        <xdr:cNvPr id="148" name="フローチャート: 判断 147">
          <a:extLst>
            <a:ext uri="{FF2B5EF4-FFF2-40B4-BE49-F238E27FC236}">
              <a16:creationId xmlns:a16="http://schemas.microsoft.com/office/drawing/2014/main" id="{00000000-0008-0000-0300-000094000000}"/>
            </a:ext>
          </a:extLst>
        </xdr:cNvPr>
        <xdr:cNvSpPr/>
      </xdr:nvSpPr>
      <xdr:spPr>
        <a:xfrm>
          <a:off x="13970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20155</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066800" y="1047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27396</xdr:rowOff>
    </xdr:from>
    <xdr:to>
      <xdr:col>23</xdr:col>
      <xdr:colOff>184150</xdr:colOff>
      <xdr:row>65</xdr:row>
      <xdr:rowOff>128996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902200" y="11171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170923</xdr:rowOff>
    </xdr:from>
    <xdr:ext cx="762000" cy="259045"/>
    <xdr:sp macro="" textlink="">
      <xdr:nvSpPr>
        <xdr:cNvPr id="156" name="財政構造の弾力性該当値テキスト">
          <a:extLst>
            <a:ext uri="{FF2B5EF4-FFF2-40B4-BE49-F238E27FC236}">
              <a16:creationId xmlns:a16="http://schemas.microsoft.com/office/drawing/2014/main" id="{00000000-0008-0000-0300-00009C000000}"/>
            </a:ext>
          </a:extLst>
        </xdr:cNvPr>
        <xdr:cNvSpPr txBox="1"/>
      </xdr:nvSpPr>
      <xdr:spPr>
        <a:xfrm>
          <a:off x="5041900" y="11143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115207</xdr:rowOff>
    </xdr:from>
    <xdr:to>
      <xdr:col>19</xdr:col>
      <xdr:colOff>184150</xdr:colOff>
      <xdr:row>64</xdr:row>
      <xdr:rowOff>45357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4064000" y="1091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30134</xdr:rowOff>
    </xdr:from>
    <xdr:ext cx="7366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3733800" y="11002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129903</xdr:rowOff>
    </xdr:from>
    <xdr:to>
      <xdr:col>15</xdr:col>
      <xdr:colOff>133350</xdr:colOff>
      <xdr:row>65</xdr:row>
      <xdr:rowOff>60053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3175000" y="11102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44830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2844800" y="11189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5806</xdr:rowOff>
    </xdr:from>
    <xdr:to>
      <xdr:col>11</xdr:col>
      <xdr:colOff>82550</xdr:colOff>
      <xdr:row>64</xdr:row>
      <xdr:rowOff>107406</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2286000" y="10978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92183</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955800" y="11064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144599</xdr:rowOff>
    </xdr:from>
    <xdr:to>
      <xdr:col>7</xdr:col>
      <xdr:colOff>31750</xdr:colOff>
      <xdr:row>66</xdr:row>
      <xdr:rowOff>74749</xdr:rowOff>
    </xdr:to>
    <xdr:sp macro="" textlink="">
      <xdr:nvSpPr>
        <xdr:cNvPr id="163" name="楕円 162">
          <a:extLst>
            <a:ext uri="{FF2B5EF4-FFF2-40B4-BE49-F238E27FC236}">
              <a16:creationId xmlns:a16="http://schemas.microsoft.com/office/drawing/2014/main" id="{00000000-0008-0000-0300-0000A3000000}"/>
            </a:ext>
          </a:extLst>
        </xdr:cNvPr>
        <xdr:cNvSpPr/>
      </xdr:nvSpPr>
      <xdr:spPr>
        <a:xfrm>
          <a:off x="1397000" y="11288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59526</xdr:rowOff>
    </xdr:from>
    <xdr:ext cx="762000" cy="259045"/>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1066800" y="11375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7" name="テキスト ボックス 166">
          <a:extLst>
            <a:ext uri="{FF2B5EF4-FFF2-40B4-BE49-F238E27FC236}">
              <a16:creationId xmlns:a16="http://schemas.microsoft.com/office/drawing/2014/main" id="{00000000-0008-0000-0300-0000A7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[872,945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328,384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6" name="正方形/長方形 175">
          <a:extLst>
            <a:ext uri="{FF2B5EF4-FFF2-40B4-BE49-F238E27FC236}">
              <a16:creationId xmlns:a16="http://schemas.microsoft.com/office/drawing/2014/main" id="{00000000-0008-0000-0300-0000B0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当町では、人件費・物件費等が類似団体平均を大きく上回っている。</a:t>
          </a:r>
        </a:p>
        <a:p>
          <a:r>
            <a:rPr kumimoji="1" lang="ja-JP" altLang="en-US" sz="1300">
              <a:latin typeface="ＭＳ Ｐゴシック" panose="020B0600070205080204" pitchFamily="50" charset="-128"/>
              <a:ea typeface="ＭＳ Ｐゴシック" panose="020B0600070205080204" pitchFamily="50" charset="-128"/>
            </a:rPr>
            <a:t>　人件費は、人事院勧告に基づく引き上げにより増加した。</a:t>
          </a:r>
        </a:p>
        <a:p>
          <a:r>
            <a:rPr kumimoji="1" lang="ja-JP" altLang="en-US" sz="1300">
              <a:latin typeface="ＭＳ Ｐゴシック" panose="020B0600070205080204" pitchFamily="50" charset="-128"/>
              <a:ea typeface="ＭＳ Ｐゴシック" panose="020B0600070205080204" pitchFamily="50" charset="-128"/>
            </a:rPr>
            <a:t>　物件費においては、令和６年能登半島地震に係る、災害廃棄物処理経費により大幅な増額となった。</a:t>
          </a:r>
        </a:p>
        <a:p>
          <a:r>
            <a:rPr kumimoji="1" lang="ja-JP" altLang="en-US" sz="1300">
              <a:latin typeface="ＭＳ Ｐゴシック" panose="020B0600070205080204" pitchFamily="50" charset="-128"/>
              <a:ea typeface="ＭＳ Ｐゴシック" panose="020B0600070205080204" pitchFamily="50" charset="-128"/>
            </a:rPr>
            <a:t>　今後は、定員適正化計画等により、定員適正化の実践と公共施設等総合管理計画に基づく施設統廃合等の推進により、経費の抑制を図る。</a:t>
          </a:r>
        </a:p>
      </xdr:txBody>
    </xdr:sp>
    <xdr:clientData/>
  </xdr:twoCellAnchor>
  <xdr:oneCellAnchor>
    <xdr:from>
      <xdr:col>3</xdr:col>
      <xdr:colOff>95250</xdr:colOff>
      <xdr:row>77</xdr:row>
      <xdr:rowOff>6350</xdr:rowOff>
    </xdr:from>
    <xdr:ext cx="349839" cy="225703"/>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159232</xdr:rowOff>
    </xdr:from>
    <xdr:to>
      <xdr:col>23</xdr:col>
      <xdr:colOff>133350</xdr:colOff>
      <xdr:row>88</xdr:row>
      <xdr:rowOff>66247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703782"/>
          <a:ext cx="0" cy="14500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38324</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125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66247</xdr:rowOff>
    </xdr:from>
    <xdr:to>
      <xdr:col>24</xdr:col>
      <xdr:colOff>12700</xdr:colOff>
      <xdr:row>88</xdr:row>
      <xdr:rowOff>66247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153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74159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44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159232</xdr:rowOff>
    </xdr:from>
    <xdr:to>
      <xdr:col>24</xdr:col>
      <xdr:colOff>12700</xdr:colOff>
      <xdr:row>79</xdr:row>
      <xdr:rowOff>159232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703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47664</xdr:rowOff>
    </xdr:from>
    <xdr:to>
      <xdr:col>23</xdr:col>
      <xdr:colOff>133350</xdr:colOff>
      <xdr:row>88</xdr:row>
      <xdr:rowOff>66247</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3935114"/>
          <a:ext cx="838200" cy="1218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139999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68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123472</xdr:rowOff>
    </xdr:from>
    <xdr:to>
      <xdr:col>23</xdr:col>
      <xdr:colOff>184150</xdr:colOff>
      <xdr:row>81</xdr:row>
      <xdr:rowOff>53622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83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164286</xdr:rowOff>
    </xdr:from>
    <xdr:to>
      <xdr:col>19</xdr:col>
      <xdr:colOff>133350</xdr:colOff>
      <xdr:row>81</xdr:row>
      <xdr:rowOff>47664</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3225800" y="13880286"/>
          <a:ext cx="889000" cy="54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44190</xdr:rowOff>
    </xdr:from>
    <xdr:to>
      <xdr:col>19</xdr:col>
      <xdr:colOff>184150</xdr:colOff>
      <xdr:row>80</xdr:row>
      <xdr:rowOff>145790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76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155967</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35290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164286</xdr:rowOff>
    </xdr:from>
    <xdr:to>
      <xdr:col>15</xdr:col>
      <xdr:colOff>82550</xdr:colOff>
      <xdr:row>81</xdr:row>
      <xdr:rowOff>650</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flipV="1">
          <a:off x="2336800" y="13880286"/>
          <a:ext cx="889000" cy="7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35708</xdr:rowOff>
    </xdr:from>
    <xdr:to>
      <xdr:col>15</xdr:col>
      <xdr:colOff>133350</xdr:colOff>
      <xdr:row>80</xdr:row>
      <xdr:rowOff>137308</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75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147485</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3520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138978</xdr:rowOff>
    </xdr:from>
    <xdr:to>
      <xdr:col>11</xdr:col>
      <xdr:colOff>31750</xdr:colOff>
      <xdr:row>81</xdr:row>
      <xdr:rowOff>650</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3854978"/>
          <a:ext cx="889000" cy="33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22316</xdr:rowOff>
    </xdr:from>
    <xdr:to>
      <xdr:col>11</xdr:col>
      <xdr:colOff>82550</xdr:colOff>
      <xdr:row>80</xdr:row>
      <xdr:rowOff>123916</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73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134093</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507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8266</xdr:rowOff>
    </xdr:from>
    <xdr:to>
      <xdr:col>7</xdr:col>
      <xdr:colOff>31750</xdr:colOff>
      <xdr:row>80</xdr:row>
      <xdr:rowOff>109866</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724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120043</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493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88</xdr:row>
      <xdr:rowOff>15447</xdr:rowOff>
    </xdr:from>
    <xdr:to>
      <xdr:col>23</xdr:col>
      <xdr:colOff>184150</xdr:colOff>
      <xdr:row>88</xdr:row>
      <xdr:rowOff>117047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5103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87</xdr:row>
      <xdr:rowOff>82774</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4998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168314</xdr:rowOff>
    </xdr:from>
    <xdr:to>
      <xdr:col>19</xdr:col>
      <xdr:colOff>184150</xdr:colOff>
      <xdr:row>81</xdr:row>
      <xdr:rowOff>98464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88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83241</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9706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113486</xdr:rowOff>
    </xdr:from>
    <xdr:to>
      <xdr:col>15</xdr:col>
      <xdr:colOff>133350</xdr:colOff>
      <xdr:row>81</xdr:row>
      <xdr:rowOff>43636</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82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28413</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3915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121300</xdr:rowOff>
    </xdr:from>
    <xdr:to>
      <xdr:col>11</xdr:col>
      <xdr:colOff>82550</xdr:colOff>
      <xdr:row>81</xdr:row>
      <xdr:rowOff>51450</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83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36227</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9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88178</xdr:rowOff>
    </xdr:from>
    <xdr:to>
      <xdr:col>7</xdr:col>
      <xdr:colOff>31750</xdr:colOff>
      <xdr:row>81</xdr:row>
      <xdr:rowOff>18328</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804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3105</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890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ポイント下回っており、今後も、国・県の動向や民間企業の水準との均衡にも配慮し、給与水準の適正化に努める。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134409</xdr:rowOff>
    </xdr:from>
    <xdr:to>
      <xdr:col>81</xdr:col>
      <xdr:colOff>44450</xdr:colOff>
      <xdr:row>82</xdr:row>
      <xdr:rowOff>23284</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6179800" y="14021859"/>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144586</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5463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1059</xdr:rowOff>
    </xdr:from>
    <xdr:to>
      <xdr:col>81</xdr:col>
      <xdr:colOff>95250</xdr:colOff>
      <xdr:row>85</xdr:row>
      <xdr:rowOff>102659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134409</xdr:rowOff>
    </xdr:from>
    <xdr:to>
      <xdr:col>77</xdr:col>
      <xdr:colOff>44450</xdr:colOff>
      <xdr:row>82</xdr:row>
      <xdr:rowOff>83609</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5290800" y="14021859"/>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1059</xdr:rowOff>
    </xdr:from>
    <xdr:to>
      <xdr:col>77</xdr:col>
      <xdr:colOff>95250</xdr:colOff>
      <xdr:row>85</xdr:row>
      <xdr:rowOff>102659</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87436</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6606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83609</xdr:rowOff>
    </xdr:from>
    <xdr:to>
      <xdr:col>72</xdr:col>
      <xdr:colOff>203200</xdr:colOff>
      <xdr:row>82</xdr:row>
      <xdr:rowOff>83609</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4401800" y="1414250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83609</xdr:rowOff>
    </xdr:from>
    <xdr:to>
      <xdr:col>68</xdr:col>
      <xdr:colOff>152400</xdr:colOff>
      <xdr:row>83</xdr:row>
      <xdr:rowOff>12700</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flipV="1">
          <a:off x="13512800" y="14142509"/>
          <a:ext cx="8890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91016</xdr:rowOff>
    </xdr:from>
    <xdr:to>
      <xdr:col>64</xdr:col>
      <xdr:colOff>152400</xdr:colOff>
      <xdr:row>87</xdr:row>
      <xdr:rowOff>21166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5943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143934</xdr:rowOff>
    </xdr:from>
    <xdr:to>
      <xdr:col>81</xdr:col>
      <xdr:colOff>95250</xdr:colOff>
      <xdr:row>82</xdr:row>
      <xdr:rowOff>74084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4031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160461</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3876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83609</xdr:rowOff>
    </xdr:from>
    <xdr:to>
      <xdr:col>77</xdr:col>
      <xdr:colOff>95250</xdr:colOff>
      <xdr:row>82</xdr:row>
      <xdr:rowOff>13759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3971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23936</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37399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32809</xdr:rowOff>
    </xdr:from>
    <xdr:to>
      <xdr:col>73</xdr:col>
      <xdr:colOff>44450</xdr:colOff>
      <xdr:row>82</xdr:row>
      <xdr:rowOff>134409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4091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144586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3860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32809</xdr:rowOff>
    </xdr:from>
    <xdr:to>
      <xdr:col>68</xdr:col>
      <xdr:colOff>203200</xdr:colOff>
      <xdr:row>82</xdr:row>
      <xdr:rowOff>134409</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4091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144586</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3860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133350</xdr:rowOff>
    </xdr:from>
    <xdr:to>
      <xdr:col>64</xdr:col>
      <xdr:colOff>152400</xdr:colOff>
      <xdr:row>83</xdr:row>
      <xdr:rowOff>63500</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419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73677</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396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すると、未だ多いのが現状である。今後、定員適正化計画に基づき、一般行政職については、新たな課題や行政ニーズに適切に対応するために人員削減をなるべく抑制するが、技能労務職については、基本的には補充せず、必要に応じ会計年度任用職員や民間委託で対応する。</a:t>
          </a:r>
        </a:p>
        <a:p>
          <a:r>
            <a:rPr kumimoji="1" lang="ja-JP" altLang="en-US" sz="1300">
              <a:latin typeface="ＭＳ Ｐゴシック" panose="020B0600070205080204" pitchFamily="50" charset="-128"/>
              <a:ea typeface="ＭＳ Ｐゴシック" panose="020B0600070205080204" pitchFamily="50" charset="-128"/>
            </a:rPr>
            <a:t>　後年度の定員や年齢構成に支障が出ないよう配慮し、各年度における必要最小限の採用に努める。</a:t>
          </a: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158024</xdr:rowOff>
    </xdr:from>
    <xdr:to>
      <xdr:col>81</xdr:col>
      <xdr:colOff>44450</xdr:colOff>
      <xdr:row>67</xdr:row>
      <xdr:rowOff>71392</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102124"/>
          <a:ext cx="0" cy="14564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43469</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30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71392</xdr:rowOff>
    </xdr:from>
    <xdr:to>
      <xdr:col>81</xdr:col>
      <xdr:colOff>133350</xdr:colOff>
      <xdr:row>67</xdr:row>
      <xdr:rowOff>71392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8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72951</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845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158024</xdr:rowOff>
    </xdr:from>
    <xdr:to>
      <xdr:col>81</xdr:col>
      <xdr:colOff>133350</xdr:colOff>
      <xdr:row>58</xdr:row>
      <xdr:rowOff>158024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10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68671</xdr:rowOff>
    </xdr:from>
    <xdr:to>
      <xdr:col>81</xdr:col>
      <xdr:colOff>44450</xdr:colOff>
      <xdr:row>64</xdr:row>
      <xdr:rowOff>147955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1041471"/>
          <a:ext cx="838200" cy="79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160944</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447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68671</xdr:rowOff>
    </xdr:from>
    <xdr:to>
      <xdr:col>77</xdr:col>
      <xdr:colOff>44450</xdr:colOff>
      <xdr:row>64</xdr:row>
      <xdr:rowOff>96248</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5290800" y="11041471"/>
          <a:ext cx="8890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101328</xdr:rowOff>
    </xdr:from>
    <xdr:to>
      <xdr:col>77</xdr:col>
      <xdr:colOff>95250</xdr:colOff>
      <xdr:row>62</xdr:row>
      <xdr:rowOff>31478</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559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41655</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3286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96248</xdr:rowOff>
    </xdr:from>
    <xdr:to>
      <xdr:col>72</xdr:col>
      <xdr:colOff>203200</xdr:colOff>
      <xdr:row>64</xdr:row>
      <xdr:rowOff>101419</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flipV="1">
          <a:off x="14401800" y="11069048"/>
          <a:ext cx="88900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99604</xdr:rowOff>
    </xdr:from>
    <xdr:to>
      <xdr:col>73</xdr:col>
      <xdr:colOff>44450</xdr:colOff>
      <xdr:row>62</xdr:row>
      <xdr:rowOff>29754</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558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39931</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326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60053</xdr:rowOff>
    </xdr:from>
    <xdr:to>
      <xdr:col>68</xdr:col>
      <xdr:colOff>152400</xdr:colOff>
      <xdr:row>64</xdr:row>
      <xdr:rowOff>101419</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1032853"/>
          <a:ext cx="8890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61685</xdr:rowOff>
    </xdr:from>
    <xdr:to>
      <xdr:col>68</xdr:col>
      <xdr:colOff>203200</xdr:colOff>
      <xdr:row>61</xdr:row>
      <xdr:rowOff>163285</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52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2012</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289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22044</xdr:rowOff>
    </xdr:from>
    <xdr:to>
      <xdr:col>64</xdr:col>
      <xdr:colOff>152400</xdr:colOff>
      <xdr:row>61</xdr:row>
      <xdr:rowOff>123644</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48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133821</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249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97155</xdr:rowOff>
    </xdr:from>
    <xdr:to>
      <xdr:col>81</xdr:col>
      <xdr:colOff>95250</xdr:colOff>
      <xdr:row>65</xdr:row>
      <xdr:rowOff>27305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106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69232</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104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17871</xdr:rowOff>
    </xdr:from>
    <xdr:to>
      <xdr:col>77</xdr:col>
      <xdr:colOff>95250</xdr:colOff>
      <xdr:row>64</xdr:row>
      <xdr:rowOff>119471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990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104248</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1077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45448</xdr:rowOff>
    </xdr:from>
    <xdr:to>
      <xdr:col>73</xdr:col>
      <xdr:colOff>44450</xdr:colOff>
      <xdr:row>64</xdr:row>
      <xdr:rowOff>147048</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1018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131825</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1104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50619</xdr:rowOff>
    </xdr:from>
    <xdr:to>
      <xdr:col>68</xdr:col>
      <xdr:colOff>203200</xdr:colOff>
      <xdr:row>64</xdr:row>
      <xdr:rowOff>152219</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1023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136996</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1109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9253</xdr:rowOff>
    </xdr:from>
    <xdr:to>
      <xdr:col>64</xdr:col>
      <xdr:colOff>152400</xdr:colOff>
      <xdr:row>64</xdr:row>
      <xdr:rowOff>110853</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982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95630</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1068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比率算定における分母の標準財政規模が減少傾向にある一方、過去に多額の借入を行った合併特例事業債等の償還終了などにより、前年と比較して、</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ポイント改善した。</a:t>
          </a:r>
        </a:p>
        <a:p>
          <a:r>
            <a:rPr kumimoji="1" lang="ja-JP" altLang="en-US" sz="1300">
              <a:latin typeface="ＭＳ Ｐゴシック" panose="020B0600070205080204" pitchFamily="50" charset="-128"/>
              <a:ea typeface="ＭＳ Ｐゴシック" panose="020B0600070205080204" pitchFamily="50" charset="-128"/>
            </a:rPr>
            <a:t>　今後も財政規模の縮小が見込まれることに加え、復旧・復興に係る地方債の多額の新規発行が見込まれるため、将来負担同様、地方債発行においても計画的に平準化を図りながら公債費負担の抑制に努める。</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46143</xdr:rowOff>
    </xdr:from>
    <xdr:to>
      <xdr:col>81</xdr:col>
      <xdr:colOff>44450</xdr:colOff>
      <xdr:row>44</xdr:row>
      <xdr:rowOff>165100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89793"/>
          <a:ext cx="0" cy="1319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132520</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33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46143</xdr:rowOff>
    </xdr:from>
    <xdr:to>
      <xdr:col>81</xdr:col>
      <xdr:colOff>133350</xdr:colOff>
      <xdr:row>37</xdr:row>
      <xdr:rowOff>46143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89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1270</xdr:rowOff>
    </xdr:from>
    <xdr:to>
      <xdr:col>81</xdr:col>
      <xdr:colOff>44450</xdr:colOff>
      <xdr:row>42</xdr:row>
      <xdr:rowOff>65617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6179800" y="7202170"/>
          <a:ext cx="8382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118127</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714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65617</xdr:rowOff>
    </xdr:from>
    <xdr:to>
      <xdr:col>77</xdr:col>
      <xdr:colOff>44450</xdr:colOff>
      <xdr:row>42</xdr:row>
      <xdr:rowOff>89746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5290800" y="7266517"/>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154094</xdr:rowOff>
    </xdr:from>
    <xdr:to>
      <xdr:col>77</xdr:col>
      <xdr:colOff>95250</xdr:colOff>
      <xdr:row>42</xdr:row>
      <xdr:rowOff>84244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94421</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952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73660</xdr:rowOff>
    </xdr:from>
    <xdr:to>
      <xdr:col>72</xdr:col>
      <xdr:colOff>203200</xdr:colOff>
      <xdr:row>42</xdr:row>
      <xdr:rowOff>89746</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7274560"/>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154094</xdr:rowOff>
    </xdr:from>
    <xdr:to>
      <xdr:col>73</xdr:col>
      <xdr:colOff>44450</xdr:colOff>
      <xdr:row>42</xdr:row>
      <xdr:rowOff>84244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94421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952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49530</xdr:rowOff>
    </xdr:from>
    <xdr:to>
      <xdr:col>68</xdr:col>
      <xdr:colOff>152400</xdr:colOff>
      <xdr:row>42</xdr:row>
      <xdr:rowOff>73660</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725043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146050</xdr:rowOff>
    </xdr:from>
    <xdr:to>
      <xdr:col>68</xdr:col>
      <xdr:colOff>203200</xdr:colOff>
      <xdr:row>42</xdr:row>
      <xdr:rowOff>76200</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86377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170180</xdr:rowOff>
    </xdr:from>
    <xdr:to>
      <xdr:col>64</xdr:col>
      <xdr:colOff>152400</xdr:colOff>
      <xdr:row>42</xdr:row>
      <xdr:rowOff>100330</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9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110507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96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121920</xdr:rowOff>
    </xdr:from>
    <xdr:to>
      <xdr:col>81</xdr:col>
      <xdr:colOff>95250</xdr:colOff>
      <xdr:row>42</xdr:row>
      <xdr:rowOff>52070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138447</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699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14817</xdr:rowOff>
    </xdr:from>
    <xdr:to>
      <xdr:col>77</xdr:col>
      <xdr:colOff>95250</xdr:colOff>
      <xdr:row>42</xdr:row>
      <xdr:rowOff>116417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101194</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3020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38946</xdr:rowOff>
    </xdr:from>
    <xdr:to>
      <xdr:col>73</xdr:col>
      <xdr:colOff>44450</xdr:colOff>
      <xdr:row>42</xdr:row>
      <xdr:rowOff>140546</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23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125323</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32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22860</xdr:rowOff>
    </xdr:from>
    <xdr:to>
      <xdr:col>68</xdr:col>
      <xdr:colOff>203200</xdr:colOff>
      <xdr:row>42</xdr:row>
      <xdr:rowOff>124460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109237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170180</xdr:rowOff>
    </xdr:from>
    <xdr:to>
      <xdr:col>64</xdr:col>
      <xdr:colOff>152400</xdr:colOff>
      <xdr:row>42</xdr:row>
      <xdr:rowOff>100330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85107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比率算定において、分母となる標準財政規模は縮小傾向にあるものの、それ以上に分子となる普通会計及び企業会計の地方債残高の減少が続いていたため、数値は</a:t>
          </a:r>
          <a:r>
            <a:rPr kumimoji="1" lang="en-US" altLang="ja-JP" sz="1300">
              <a:latin typeface="ＭＳ Ｐゴシック" panose="020B0600070205080204" pitchFamily="50" charset="-128"/>
              <a:ea typeface="ＭＳ Ｐゴシック" panose="020B0600070205080204" pitchFamily="50" charset="-128"/>
            </a:rPr>
            <a:t>0</a:t>
          </a:r>
          <a:r>
            <a:rPr kumimoji="1" lang="ja-JP" altLang="en-US" sz="1300">
              <a:latin typeface="ＭＳ Ｐゴシック" panose="020B0600070205080204" pitchFamily="50" charset="-128"/>
              <a:ea typeface="ＭＳ Ｐゴシック" panose="020B0600070205080204" pitchFamily="50" charset="-128"/>
            </a:rPr>
            <a:t>％を維持している。</a:t>
          </a:r>
        </a:p>
        <a:p>
          <a:r>
            <a:rPr kumimoji="1" lang="ja-JP" altLang="en-US" sz="1300">
              <a:latin typeface="ＭＳ Ｐゴシック" panose="020B0600070205080204" pitchFamily="50" charset="-128"/>
              <a:ea typeface="ＭＳ Ｐゴシック" panose="020B0600070205080204" pitchFamily="50" charset="-128"/>
            </a:rPr>
            <a:t>　今後は、復旧・復興に係る地方債の多額の新規発行が見込まれるため、通常地方債の計画的な発行や繰上償還の実施等により、将来負担の抑制に努める。</a:t>
          </a: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71846</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305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43923</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15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71846</xdr:rowOff>
    </xdr:from>
    <xdr:to>
      <xdr:col>81</xdr:col>
      <xdr:colOff>133350</xdr:colOff>
      <xdr:row>22</xdr:row>
      <xdr:rowOff>71846</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43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94796</xdr:rowOff>
    </xdr:from>
    <xdr:to>
      <xdr:col>64</xdr:col>
      <xdr:colOff>152400</xdr:colOff>
      <xdr:row>15</xdr:row>
      <xdr:rowOff>24946</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495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35123</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263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石川県志賀町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17,609
17,404
246.76
31,992,520
29,128,872
1,646,685
8,207,313
11,476,926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人事院勧告に基づく引き上げの影響等により、人件費が増加したため、比率は</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％の増となった。</a:t>
          </a:r>
        </a:p>
        <a:p>
          <a:r>
            <a:rPr kumimoji="1" lang="ja-JP" altLang="en-US" sz="1300">
              <a:latin typeface="ＭＳ Ｐゴシック" panose="020B0600070205080204" pitchFamily="50" charset="-128"/>
              <a:ea typeface="ＭＳ Ｐゴシック" panose="020B0600070205080204" pitchFamily="50" charset="-128"/>
            </a:rPr>
            <a:t>　今後も定員適正化計画に基づき、人件費の抑制に努める。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120142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61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92219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2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120142</xdr:rowOff>
    </xdr:from>
    <xdr:to>
      <xdr:col>24</xdr:col>
      <xdr:colOff>114300</xdr:colOff>
      <xdr:row>41</xdr:row>
      <xdr:rowOff>120142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9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90424</xdr:rowOff>
    </xdr:from>
    <xdr:to>
      <xdr:col>24</xdr:col>
      <xdr:colOff>25400</xdr:colOff>
      <xdr:row>36</xdr:row>
      <xdr:rowOff>168148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62624"/>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90424</xdr:rowOff>
    </xdr:from>
    <xdr:to>
      <xdr:col>19</xdr:col>
      <xdr:colOff>187325</xdr:colOff>
      <xdr:row>36</xdr:row>
      <xdr:rowOff>154432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26262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126492</xdr:rowOff>
    </xdr:from>
    <xdr:to>
      <xdr:col>20</xdr:col>
      <xdr:colOff>38100</xdr:colOff>
      <xdr:row>37</xdr:row>
      <xdr:rowOff>56642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41419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154432</xdr:rowOff>
    </xdr:from>
    <xdr:to>
      <xdr:col>15</xdr:col>
      <xdr:colOff>98425</xdr:colOff>
      <xdr:row>36</xdr:row>
      <xdr:rowOff>154432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266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154432</xdr:rowOff>
    </xdr:from>
    <xdr:to>
      <xdr:col>11</xdr:col>
      <xdr:colOff>9525</xdr:colOff>
      <xdr:row>36</xdr:row>
      <xdr:rowOff>154432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3266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62484</xdr:rowOff>
    </xdr:from>
    <xdr:to>
      <xdr:col>11</xdr:col>
      <xdr:colOff>60325</xdr:colOff>
      <xdr:row>36</xdr:row>
      <xdr:rowOff>164084</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2811</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108204</xdr:rowOff>
    </xdr:from>
    <xdr:to>
      <xdr:col>6</xdr:col>
      <xdr:colOff>171450</xdr:colOff>
      <xdr:row>37</xdr:row>
      <xdr:rowOff>38354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23131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117348</xdr:rowOff>
    </xdr:from>
    <xdr:to>
      <xdr:col>24</xdr:col>
      <xdr:colOff>76200</xdr:colOff>
      <xdr:row>37</xdr:row>
      <xdr:rowOff>47498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133875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34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39624</xdr:rowOff>
    </xdr:from>
    <xdr:to>
      <xdr:col>20</xdr:col>
      <xdr:colOff>38100</xdr:colOff>
      <xdr:row>36</xdr:row>
      <xdr:rowOff>141224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151401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80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103632</xdr:rowOff>
    </xdr:from>
    <xdr:to>
      <xdr:col>15</xdr:col>
      <xdr:colOff>149225</xdr:colOff>
      <xdr:row>37</xdr:row>
      <xdr:rowOff>33782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43959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103632</xdr:rowOff>
    </xdr:from>
    <xdr:to>
      <xdr:col>11</xdr:col>
      <xdr:colOff>60325</xdr:colOff>
      <xdr:row>37</xdr:row>
      <xdr:rowOff>33782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18559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103632</xdr:rowOff>
    </xdr:from>
    <xdr:to>
      <xdr:col>6</xdr:col>
      <xdr:colOff>171450</xdr:colOff>
      <xdr:row>37</xdr:row>
      <xdr:rowOff>33782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43959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物価高騰や労務単価上昇の影響で経費が増額となっているほか、学校給食の無償化により、物件費が増加したため、比率は</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引き続き、事務事業の見直し等により、更なる経費削減に努める。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102507</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331357"/>
          <a:ext cx="0" cy="1415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17434</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74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102507</xdr:rowOff>
    </xdr:from>
    <xdr:to>
      <xdr:col>82</xdr:col>
      <xdr:colOff>196850</xdr:colOff>
      <xdr:row>13</xdr:row>
      <xdr:rowOff>102507</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331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12700</xdr:rowOff>
    </xdr:from>
    <xdr:to>
      <xdr:col>82</xdr:col>
      <xdr:colOff>107950</xdr:colOff>
      <xdr:row>16</xdr:row>
      <xdr:rowOff>88900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7559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42834</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86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70757</xdr:rowOff>
    </xdr:from>
    <xdr:to>
      <xdr:col>82</xdr:col>
      <xdr:colOff>158750</xdr:colOff>
      <xdr:row>17</xdr:row>
      <xdr:rowOff>907</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1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12700</xdr:rowOff>
    </xdr:from>
    <xdr:to>
      <xdr:col>78</xdr:col>
      <xdr:colOff>69850</xdr:colOff>
      <xdr:row>16</xdr:row>
      <xdr:rowOff>12700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755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27214</xdr:rowOff>
    </xdr:from>
    <xdr:to>
      <xdr:col>78</xdr:col>
      <xdr:colOff>120650</xdr:colOff>
      <xdr:row>16</xdr:row>
      <xdr:rowOff>128814</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70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113591</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856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75293</xdr:rowOff>
    </xdr:from>
    <xdr:to>
      <xdr:col>73</xdr:col>
      <xdr:colOff>180975</xdr:colOff>
      <xdr:row>16</xdr:row>
      <xdr:rowOff>12700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647043"/>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155121</xdr:rowOff>
    </xdr:from>
    <xdr:to>
      <xdr:col>74</xdr:col>
      <xdr:colOff>31750</xdr:colOff>
      <xdr:row>16</xdr:row>
      <xdr:rowOff>85271</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70048</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813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75293</xdr:rowOff>
    </xdr:from>
    <xdr:to>
      <xdr:col>69</xdr:col>
      <xdr:colOff>92075</xdr:colOff>
      <xdr:row>15</xdr:row>
      <xdr:rowOff>86179</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647043"/>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46264</xdr:rowOff>
    </xdr:from>
    <xdr:to>
      <xdr:col>69</xdr:col>
      <xdr:colOff>142875</xdr:colOff>
      <xdr:row>15</xdr:row>
      <xdr:rowOff>147864</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132641</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7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46264</xdr:rowOff>
    </xdr:from>
    <xdr:to>
      <xdr:col>65</xdr:col>
      <xdr:colOff>53975</xdr:colOff>
      <xdr:row>15</xdr:row>
      <xdr:rowOff>147864</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132641</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38100</xdr:rowOff>
    </xdr:from>
    <xdr:to>
      <xdr:col>82</xdr:col>
      <xdr:colOff>158750</xdr:colOff>
      <xdr:row>16</xdr:row>
      <xdr:rowOff>139700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54627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133350</xdr:rowOff>
    </xdr:from>
    <xdr:to>
      <xdr:col>78</xdr:col>
      <xdr:colOff>120650</xdr:colOff>
      <xdr:row>16</xdr:row>
      <xdr:rowOff>63500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73677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47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133350</xdr:rowOff>
    </xdr:from>
    <xdr:to>
      <xdr:col>74</xdr:col>
      <xdr:colOff>31750</xdr:colOff>
      <xdr:row>16</xdr:row>
      <xdr:rowOff>63500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73677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24493</xdr:rowOff>
    </xdr:from>
    <xdr:to>
      <xdr:col>69</xdr:col>
      <xdr:colOff>142875</xdr:colOff>
      <xdr:row>15</xdr:row>
      <xdr:rowOff>126093</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59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136270</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365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35379</xdr:rowOff>
    </xdr:from>
    <xdr:to>
      <xdr:col>65</xdr:col>
      <xdr:colOff>53975</xdr:colOff>
      <xdr:row>15</xdr:row>
      <xdr:rowOff>136979</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60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147156</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376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料金改定等による、民間保育所入所児委託事業費の増加などにより、扶助費が増加したため、比率は</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引き続き、適正な扶助費の執行に努める。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xdr:rowOff>
    </xdr:from>
    <xdr:to>
      <xdr:col>24</xdr:col>
      <xdr:colOff>25400</xdr:colOff>
      <xdr:row>60</xdr:row>
      <xdr:rowOff>159657</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28100"/>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99077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xdr:rowOff>
    </xdr:from>
    <xdr:to>
      <xdr:col>24</xdr:col>
      <xdr:colOff>114300</xdr:colOff>
      <xdr:row>52</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37193</xdr:rowOff>
    </xdr:from>
    <xdr:to>
      <xdr:col>24</xdr:col>
      <xdr:colOff>25400</xdr:colOff>
      <xdr:row>53</xdr:row>
      <xdr:rowOff>69850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12404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64605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322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92528</xdr:rowOff>
    </xdr:from>
    <xdr:to>
      <xdr:col>24</xdr:col>
      <xdr:colOff>76200</xdr:colOff>
      <xdr:row>55</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37193</xdr:rowOff>
    </xdr:from>
    <xdr:to>
      <xdr:col>19</xdr:col>
      <xdr:colOff>187325</xdr:colOff>
      <xdr:row>53</xdr:row>
      <xdr:rowOff>37193</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1240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59872</xdr:rowOff>
    </xdr:from>
    <xdr:to>
      <xdr:col>20</xdr:col>
      <xdr:colOff>38100</xdr:colOff>
      <xdr:row>54</xdr:row>
      <xdr:rowOff>161472</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1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146249</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04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20865</xdr:rowOff>
    </xdr:from>
    <xdr:to>
      <xdr:col>15</xdr:col>
      <xdr:colOff>98425</xdr:colOff>
      <xdr:row>53</xdr:row>
      <xdr:rowOff>37193</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107715"/>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53</xdr:row>
      <xdr:rowOff>166007</xdr:rowOff>
    </xdr:from>
    <xdr:to>
      <xdr:col>15</xdr:col>
      <xdr:colOff>149225</xdr:colOff>
      <xdr:row>54</xdr:row>
      <xdr:rowOff>96157</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252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80934</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39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20865</xdr:rowOff>
    </xdr:from>
    <xdr:to>
      <xdr:col>11</xdr:col>
      <xdr:colOff>9525</xdr:colOff>
      <xdr:row>53</xdr:row>
      <xdr:rowOff>53522</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1077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53</xdr:row>
      <xdr:rowOff>149678</xdr:rowOff>
    </xdr:from>
    <xdr:to>
      <xdr:col>11</xdr:col>
      <xdr:colOff>60325</xdr:colOff>
      <xdr:row>54</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236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64605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22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133350</xdr:rowOff>
    </xdr:from>
    <xdr:to>
      <xdr:col>6</xdr:col>
      <xdr:colOff>171450</xdr:colOff>
      <xdr:row>54</xdr:row>
      <xdr:rowOff>63500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22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48277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30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19050</xdr:rowOff>
    </xdr:from>
    <xdr:to>
      <xdr:col>24</xdr:col>
      <xdr:colOff>76200</xdr:colOff>
      <xdr:row>53</xdr:row>
      <xdr:rowOff>120650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35577</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895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52</xdr:row>
      <xdr:rowOff>157843</xdr:rowOff>
    </xdr:from>
    <xdr:to>
      <xdr:col>20</xdr:col>
      <xdr:colOff>38100</xdr:colOff>
      <xdr:row>53</xdr:row>
      <xdr:rowOff>87993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073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98170</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8842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52</xdr:row>
      <xdr:rowOff>157843</xdr:rowOff>
    </xdr:from>
    <xdr:to>
      <xdr:col>15</xdr:col>
      <xdr:colOff>149225</xdr:colOff>
      <xdr:row>53</xdr:row>
      <xdr:rowOff>87993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073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98170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884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141515</xdr:rowOff>
    </xdr:from>
    <xdr:to>
      <xdr:col>11</xdr:col>
      <xdr:colOff>60325</xdr:colOff>
      <xdr:row>53</xdr:row>
      <xdr:rowOff>71665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05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81842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882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2722</xdr:rowOff>
    </xdr:from>
    <xdr:to>
      <xdr:col>6</xdr:col>
      <xdr:colOff>171450</xdr:colOff>
      <xdr:row>53</xdr:row>
      <xdr:rowOff>104322</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08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114499</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885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通常の修繕費が災害復旧費に振り替わったこと等により、維持管理費は減少したものの、地震による減免等の要因により、主に介護保険特別会計への繰出金が増加したため、比率は</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％増加した。</a:t>
          </a:r>
        </a:p>
        <a:p>
          <a:r>
            <a:rPr kumimoji="1" lang="ja-JP" altLang="en-US" sz="1300">
              <a:latin typeface="ＭＳ Ｐゴシック" panose="020B0600070205080204" pitchFamily="50" charset="-128"/>
              <a:ea typeface="ＭＳ Ｐゴシック" panose="020B0600070205080204" pitchFamily="50" charset="-128"/>
            </a:rPr>
            <a:t>　今後も、社会保障に係る繰出金の増加が考えられるため、財政健全化に努める。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135165</xdr:rowOff>
    </xdr:from>
    <xdr:to>
      <xdr:col>82</xdr:col>
      <xdr:colOff>107950</xdr:colOff>
      <xdr:row>62</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222015"/>
          <a:ext cx="0" cy="1420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50092</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135165</xdr:rowOff>
    </xdr:from>
    <xdr:to>
      <xdr:col>82</xdr:col>
      <xdr:colOff>196850</xdr:colOff>
      <xdr:row>53</xdr:row>
      <xdr:rowOff>135165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127000</xdr:rowOff>
    </xdr:from>
    <xdr:to>
      <xdr:col>82</xdr:col>
      <xdr:colOff>107950</xdr:colOff>
      <xdr:row>57</xdr:row>
      <xdr:rowOff>102507</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9728200"/>
          <a:ext cx="8382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154412</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927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127000</xdr:rowOff>
    </xdr:from>
    <xdr:to>
      <xdr:col>78</xdr:col>
      <xdr:colOff>69850</xdr:colOff>
      <xdr:row>57</xdr:row>
      <xdr:rowOff>37193</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4782800" y="9728200"/>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59</xdr:row>
      <xdr:rowOff>68035</xdr:rowOff>
    </xdr:from>
    <xdr:to>
      <xdr:col>78</xdr:col>
      <xdr:colOff>120650</xdr:colOff>
      <xdr:row>59</xdr:row>
      <xdr:rowOff>169635</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1018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154412</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10269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159657</xdr:rowOff>
    </xdr:from>
    <xdr:to>
      <xdr:col>73</xdr:col>
      <xdr:colOff>180975</xdr:colOff>
      <xdr:row>57</xdr:row>
      <xdr:rowOff>37193</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760857"/>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59</xdr:row>
      <xdr:rowOff>100693</xdr:rowOff>
    </xdr:from>
    <xdr:to>
      <xdr:col>74</xdr:col>
      <xdr:colOff>31750</xdr:colOff>
      <xdr:row>60</xdr:row>
      <xdr:rowOff>30843</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10216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15620</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1030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159657</xdr:rowOff>
    </xdr:from>
    <xdr:to>
      <xdr:col>69</xdr:col>
      <xdr:colOff>92075</xdr:colOff>
      <xdr:row>57</xdr:row>
      <xdr:rowOff>118835</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760857"/>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133350</xdr:rowOff>
    </xdr:from>
    <xdr:to>
      <xdr:col>69</xdr:col>
      <xdr:colOff>142875</xdr:colOff>
      <xdr:row>60</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1024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48277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166007</xdr:rowOff>
    </xdr:from>
    <xdr:to>
      <xdr:col>65</xdr:col>
      <xdr:colOff>53975</xdr:colOff>
      <xdr:row>60</xdr:row>
      <xdr:rowOff>96157</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10281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80934</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10367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51707</xdr:rowOff>
    </xdr:from>
    <xdr:to>
      <xdr:col>82</xdr:col>
      <xdr:colOff>158750</xdr:colOff>
      <xdr:row>57</xdr:row>
      <xdr:rowOff>153307</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68234</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669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76200</xdr:rowOff>
    </xdr:from>
    <xdr:to>
      <xdr:col>78</xdr:col>
      <xdr:colOff>120650</xdr:colOff>
      <xdr:row>57</xdr:row>
      <xdr:rowOff>6350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16527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157843</xdr:rowOff>
    </xdr:from>
    <xdr:to>
      <xdr:col>74</xdr:col>
      <xdr:colOff>31750</xdr:colOff>
      <xdr:row>57</xdr:row>
      <xdr:rowOff>87993</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98170</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108857</xdr:rowOff>
    </xdr:from>
    <xdr:to>
      <xdr:col>69</xdr:col>
      <xdr:colOff>142875</xdr:colOff>
      <xdr:row>57</xdr:row>
      <xdr:rowOff>39007</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71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49184</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478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68035</xdr:rowOff>
    </xdr:from>
    <xdr:to>
      <xdr:col>65</xdr:col>
      <xdr:colOff>53975</xdr:colOff>
      <xdr:row>57</xdr:row>
      <xdr:rowOff>169635</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84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8362</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609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消防やごみ処理施設に係る一部事務組合への負担金や病院事業への繰出金により、類似団体と比較して高い傾向にある。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令和６年度は、地震による減免に係る税金の歳出還付や公営企業会計繰出金の増等により、</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％の増となった。</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40</xdr:row>
      <xdr:rowOff>44704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910580"/>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16781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7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44704</xdr:rowOff>
    </xdr:from>
    <xdr:to>
      <xdr:col>82</xdr:col>
      <xdr:colOff>196850</xdr:colOff>
      <xdr:row>40</xdr:row>
      <xdr:rowOff>44704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902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167657</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5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81280</xdr:rowOff>
    </xdr:from>
    <xdr:to>
      <xdr:col>82</xdr:col>
      <xdr:colOff>196850</xdr:colOff>
      <xdr:row>34</xdr:row>
      <xdr:rowOff>81280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91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152146</xdr:rowOff>
    </xdr:from>
    <xdr:to>
      <xdr:col>82</xdr:col>
      <xdr:colOff>107950</xdr:colOff>
      <xdr:row>40</xdr:row>
      <xdr:rowOff>44704</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838696"/>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81297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253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133858</xdr:rowOff>
    </xdr:from>
    <xdr:to>
      <xdr:col>78</xdr:col>
      <xdr:colOff>69850</xdr:colOff>
      <xdr:row>39</xdr:row>
      <xdr:rowOff>152146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82040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19050</xdr:rowOff>
    </xdr:from>
    <xdr:to>
      <xdr:col>78</xdr:col>
      <xdr:colOff>120650</xdr:colOff>
      <xdr:row>37</xdr:row>
      <xdr:rowOff>120650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130827</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13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33274</xdr:rowOff>
    </xdr:from>
    <xdr:to>
      <xdr:col>73</xdr:col>
      <xdr:colOff>180975</xdr:colOff>
      <xdr:row>39</xdr:row>
      <xdr:rowOff>133858</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719824"/>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158496</xdr:rowOff>
    </xdr:from>
    <xdr:to>
      <xdr:col>74</xdr:col>
      <xdr:colOff>31750</xdr:colOff>
      <xdr:row>37</xdr:row>
      <xdr:rowOff>88646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98823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39</xdr:row>
      <xdr:rowOff>33274</xdr:rowOff>
    </xdr:from>
    <xdr:to>
      <xdr:col>69</xdr:col>
      <xdr:colOff>92075</xdr:colOff>
      <xdr:row>39</xdr:row>
      <xdr:rowOff>143002</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719824"/>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117348</xdr:rowOff>
    </xdr:from>
    <xdr:to>
      <xdr:col>69</xdr:col>
      <xdr:colOff>142875</xdr:colOff>
      <xdr:row>37</xdr:row>
      <xdr:rowOff>47498</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57675</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9906</xdr:rowOff>
    </xdr:from>
    <xdr:to>
      <xdr:col>65</xdr:col>
      <xdr:colOff>53975</xdr:colOff>
      <xdr:row>37</xdr:row>
      <xdr:rowOff>111506</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121683</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122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165354</xdr:rowOff>
    </xdr:from>
    <xdr:to>
      <xdr:col>82</xdr:col>
      <xdr:colOff>158750</xdr:colOff>
      <xdr:row>40</xdr:row>
      <xdr:rowOff>95504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851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73931</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760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101346</xdr:rowOff>
    </xdr:from>
    <xdr:to>
      <xdr:col>78</xdr:col>
      <xdr:colOff>120650</xdr:colOff>
      <xdr:row>40</xdr:row>
      <xdr:rowOff>31496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78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16273</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874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83058</xdr:rowOff>
    </xdr:from>
    <xdr:to>
      <xdr:col>74</xdr:col>
      <xdr:colOff>31750</xdr:colOff>
      <xdr:row>40</xdr:row>
      <xdr:rowOff>13208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769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169435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855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153924</xdr:rowOff>
    </xdr:from>
    <xdr:to>
      <xdr:col>69</xdr:col>
      <xdr:colOff>142875</xdr:colOff>
      <xdr:row>39</xdr:row>
      <xdr:rowOff>84074</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669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68851</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755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92202</xdr:rowOff>
    </xdr:from>
    <xdr:to>
      <xdr:col>65</xdr:col>
      <xdr:colOff>53975</xdr:colOff>
      <xdr:row>40</xdr:row>
      <xdr:rowOff>22352</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778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7129</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865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一部地方債の償還終了により、前年度に比べ</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％減少したが、今後、復旧・復興に係る地方債の多額の新規発行が見込まれるため、繰上償還の実施や通常地方債の発行の抑制に努める。</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98425</xdr:rowOff>
    </xdr:from>
    <xdr:to>
      <xdr:col>24</xdr:col>
      <xdr:colOff>25400</xdr:colOff>
      <xdr:row>81</xdr:row>
      <xdr:rowOff>52705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8572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24782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12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52705</xdr:rowOff>
    </xdr:from>
    <xdr:to>
      <xdr:col>24</xdr:col>
      <xdr:colOff>114300</xdr:colOff>
      <xdr:row>81</xdr:row>
      <xdr:rowOff>52705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940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13352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529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98425</xdr:rowOff>
    </xdr:from>
    <xdr:to>
      <xdr:col>24</xdr:col>
      <xdr:colOff>114300</xdr:colOff>
      <xdr:row>74</xdr:row>
      <xdr:rowOff>98425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85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98425</xdr:rowOff>
    </xdr:from>
    <xdr:to>
      <xdr:col>24</xdr:col>
      <xdr:colOff>25400</xdr:colOff>
      <xdr:row>78</xdr:row>
      <xdr:rowOff>167005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471525"/>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76852</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449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104775</xdr:rowOff>
    </xdr:from>
    <xdr:to>
      <xdr:col>24</xdr:col>
      <xdr:colOff>76200</xdr:colOff>
      <xdr:row>79</xdr:row>
      <xdr:rowOff>34925</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47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167005</xdr:rowOff>
    </xdr:from>
    <xdr:to>
      <xdr:col>19</xdr:col>
      <xdr:colOff>187325</xdr:colOff>
      <xdr:row>79</xdr:row>
      <xdr:rowOff>64136</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540105"/>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127636</xdr:rowOff>
    </xdr:from>
    <xdr:to>
      <xdr:col>20</xdr:col>
      <xdr:colOff>38100</xdr:colOff>
      <xdr:row>79</xdr:row>
      <xdr:rowOff>57786</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42563</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5871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64136</xdr:rowOff>
    </xdr:from>
    <xdr:to>
      <xdr:col>15</xdr:col>
      <xdr:colOff>98425</xdr:colOff>
      <xdr:row>79</xdr:row>
      <xdr:rowOff>167005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2209800" y="13608686"/>
          <a:ext cx="889000" cy="10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156211</xdr:rowOff>
    </xdr:from>
    <xdr:to>
      <xdr:col>15</xdr:col>
      <xdr:colOff>149225</xdr:colOff>
      <xdr:row>79</xdr:row>
      <xdr:rowOff>86361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52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96538</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298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167005</xdr:rowOff>
    </xdr:from>
    <xdr:to>
      <xdr:col>11</xdr:col>
      <xdr:colOff>9525</xdr:colOff>
      <xdr:row>80</xdr:row>
      <xdr:rowOff>52705</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71155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127636</xdr:rowOff>
    </xdr:from>
    <xdr:to>
      <xdr:col>11</xdr:col>
      <xdr:colOff>60325</xdr:colOff>
      <xdr:row>79</xdr:row>
      <xdr:rowOff>57786</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67963</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269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13336</xdr:rowOff>
    </xdr:from>
    <xdr:to>
      <xdr:col>6</xdr:col>
      <xdr:colOff>171450</xdr:colOff>
      <xdr:row>79</xdr:row>
      <xdr:rowOff>114936</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557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125113</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326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47625</xdr:rowOff>
    </xdr:from>
    <xdr:to>
      <xdr:col>24</xdr:col>
      <xdr:colOff>76200</xdr:colOff>
      <xdr:row>78</xdr:row>
      <xdr:rowOff>149225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42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64152</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265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116205</xdr:rowOff>
    </xdr:from>
    <xdr:to>
      <xdr:col>20</xdr:col>
      <xdr:colOff>38100</xdr:colOff>
      <xdr:row>79</xdr:row>
      <xdr:rowOff>46355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48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56532</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2581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13336</xdr:rowOff>
    </xdr:from>
    <xdr:to>
      <xdr:col>15</xdr:col>
      <xdr:colOff>149225</xdr:colOff>
      <xdr:row>79</xdr:row>
      <xdr:rowOff>114936</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557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99713</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644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116205</xdr:rowOff>
    </xdr:from>
    <xdr:to>
      <xdr:col>11</xdr:col>
      <xdr:colOff>60325</xdr:colOff>
      <xdr:row>80</xdr:row>
      <xdr:rowOff>46355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660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31132</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747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1905</xdr:rowOff>
    </xdr:from>
    <xdr:to>
      <xdr:col>6</xdr:col>
      <xdr:colOff>171450</xdr:colOff>
      <xdr:row>80</xdr:row>
      <xdr:rowOff>103505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717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88282</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804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町税収入や普通交付税の減少により、分母となる一般財源等総額が減少した。維持補修費及び公債費においては経費が減少したものの、その他の費目は全て比率が増加しており、</a:t>
          </a:r>
          <a:r>
            <a:rPr kumimoji="1" lang="en-US" altLang="ja-JP" sz="1300">
              <a:latin typeface="ＭＳ Ｐゴシック" panose="020B0600070205080204" pitchFamily="50" charset="-128"/>
              <a:ea typeface="ＭＳ Ｐゴシック" panose="020B0600070205080204" pitchFamily="50" charset="-128"/>
            </a:rPr>
            <a:t>4.9</a:t>
          </a:r>
          <a:r>
            <a:rPr kumimoji="1" lang="ja-JP" altLang="en-US" sz="1300">
              <a:latin typeface="ＭＳ Ｐゴシック" panose="020B0600070205080204" pitchFamily="50" charset="-128"/>
              <a:ea typeface="ＭＳ Ｐゴシック" panose="020B0600070205080204" pitchFamily="50" charset="-128"/>
            </a:rPr>
            <a:t>％の増加となった。</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99785</xdr:rowOff>
    </xdr:from>
    <xdr:to>
      <xdr:col>82</xdr:col>
      <xdr:colOff>107950</xdr:colOff>
      <xdr:row>81</xdr:row>
      <xdr:rowOff>113393</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444185"/>
          <a:ext cx="0" cy="1556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85470</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972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113393</xdr:rowOff>
    </xdr:from>
    <xdr:to>
      <xdr:col>82</xdr:col>
      <xdr:colOff>196850</xdr:colOff>
      <xdr:row>81</xdr:row>
      <xdr:rowOff>113393</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4000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14712</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18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99785</xdr:rowOff>
    </xdr:from>
    <xdr:to>
      <xdr:col>82</xdr:col>
      <xdr:colOff>196850</xdr:colOff>
      <xdr:row>72</xdr:row>
      <xdr:rowOff>99785</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444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94343</xdr:rowOff>
    </xdr:from>
    <xdr:to>
      <xdr:col>82</xdr:col>
      <xdr:colOff>107950</xdr:colOff>
      <xdr:row>81</xdr:row>
      <xdr:rowOff>113393</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3467443"/>
          <a:ext cx="838200" cy="533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111777</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141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95250</xdr:rowOff>
    </xdr:from>
    <xdr:to>
      <xdr:col>82</xdr:col>
      <xdr:colOff>158750</xdr:colOff>
      <xdr:row>78</xdr:row>
      <xdr:rowOff>25400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94343</xdr:rowOff>
    </xdr:from>
    <xdr:to>
      <xdr:col>78</xdr:col>
      <xdr:colOff>69850</xdr:colOff>
      <xdr:row>79</xdr:row>
      <xdr:rowOff>86179</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4782800" y="13467443"/>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146957</xdr:rowOff>
    </xdr:from>
    <xdr:to>
      <xdr:col>78</xdr:col>
      <xdr:colOff>120650</xdr:colOff>
      <xdr:row>77</xdr:row>
      <xdr:rowOff>77107</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87284</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2946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37193</xdr:rowOff>
    </xdr:from>
    <xdr:to>
      <xdr:col>73</xdr:col>
      <xdr:colOff>180975</xdr:colOff>
      <xdr:row>79</xdr:row>
      <xdr:rowOff>86179</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3238843"/>
          <a:ext cx="889000" cy="391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155121</xdr:rowOff>
    </xdr:from>
    <xdr:to>
      <xdr:col>74</xdr:col>
      <xdr:colOff>31750</xdr:colOff>
      <xdr:row>76</xdr:row>
      <xdr:rowOff>85271</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1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95449</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278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37193</xdr:rowOff>
    </xdr:from>
    <xdr:to>
      <xdr:col>69</xdr:col>
      <xdr:colOff>92075</xdr:colOff>
      <xdr:row>79</xdr:row>
      <xdr:rowOff>75293</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3238843"/>
          <a:ext cx="889000" cy="38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0</xdr:rowOff>
    </xdr:from>
    <xdr:to>
      <xdr:col>69</xdr:col>
      <xdr:colOff>142875</xdr:colOff>
      <xdr:row>74</xdr:row>
      <xdr:rowOff>101600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68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111777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245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100693</xdr:rowOff>
    </xdr:from>
    <xdr:to>
      <xdr:col>65</xdr:col>
      <xdr:colOff>53975</xdr:colOff>
      <xdr:row>76</xdr:row>
      <xdr:rowOff>30843</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2959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41020</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272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81</xdr:row>
      <xdr:rowOff>62593</xdr:rowOff>
    </xdr:from>
    <xdr:to>
      <xdr:col>82</xdr:col>
      <xdr:colOff>158750</xdr:colOff>
      <xdr:row>81</xdr:row>
      <xdr:rowOff>164193</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95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80</xdr:row>
      <xdr:rowOff>142620</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3858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43543</xdr:rowOff>
    </xdr:from>
    <xdr:to>
      <xdr:col>78</xdr:col>
      <xdr:colOff>120650</xdr:colOff>
      <xdr:row>78</xdr:row>
      <xdr:rowOff>145143</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41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129920</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3503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79</xdr:row>
      <xdr:rowOff>35379</xdr:rowOff>
    </xdr:from>
    <xdr:to>
      <xdr:col>74</xdr:col>
      <xdr:colOff>31750</xdr:colOff>
      <xdr:row>79</xdr:row>
      <xdr:rowOff>136979</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579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121756</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3666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157843</xdr:rowOff>
    </xdr:from>
    <xdr:to>
      <xdr:col>69</xdr:col>
      <xdr:colOff>142875</xdr:colOff>
      <xdr:row>77</xdr:row>
      <xdr:rowOff>87993</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318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72770</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3274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24493</xdr:rowOff>
    </xdr:from>
    <xdr:to>
      <xdr:col>65</xdr:col>
      <xdr:colOff>53975</xdr:colOff>
      <xdr:row>79</xdr:row>
      <xdr:rowOff>126093</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56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110870</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365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石川県志賀町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135484</xdr:rowOff>
    </xdr:from>
    <xdr:to>
      <xdr:col>29</xdr:col>
      <xdr:colOff>127000</xdr:colOff>
      <xdr:row>19</xdr:row>
      <xdr:rowOff>117335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69059"/>
          <a:ext cx="0" cy="135345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89412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94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117335</xdr:rowOff>
    </xdr:from>
    <xdr:to>
      <xdr:col>30</xdr:col>
      <xdr:colOff>25400</xdr:colOff>
      <xdr:row>19</xdr:row>
      <xdr:rowOff>117335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225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50411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12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135484</xdr:rowOff>
    </xdr:from>
    <xdr:to>
      <xdr:col>30</xdr:col>
      <xdr:colOff>25400</xdr:colOff>
      <xdr:row>11</xdr:row>
      <xdr:rowOff>135484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690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117145</xdr:rowOff>
    </xdr:from>
    <xdr:to>
      <xdr:col>29</xdr:col>
      <xdr:colOff>127000</xdr:colOff>
      <xdr:row>15</xdr:row>
      <xdr:rowOff>58699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565070"/>
          <a:ext cx="647700" cy="1130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41813</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611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69736</xdr:rowOff>
    </xdr:from>
    <xdr:to>
      <xdr:col>29</xdr:col>
      <xdr:colOff>177800</xdr:colOff>
      <xdr:row>15</xdr:row>
      <xdr:rowOff>171336</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891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58699</xdr:rowOff>
    </xdr:from>
    <xdr:to>
      <xdr:col>26</xdr:col>
      <xdr:colOff>50800</xdr:colOff>
      <xdr:row>15</xdr:row>
      <xdr:rowOff>107645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678074"/>
          <a:ext cx="698500" cy="489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14872</xdr:rowOff>
    </xdr:from>
    <xdr:to>
      <xdr:col>26</xdr:col>
      <xdr:colOff>101600</xdr:colOff>
      <xdr:row>16</xdr:row>
      <xdr:rowOff>116472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056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101249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920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107645</xdr:rowOff>
    </xdr:from>
    <xdr:to>
      <xdr:col>22</xdr:col>
      <xdr:colOff>114300</xdr:colOff>
      <xdr:row>15</xdr:row>
      <xdr:rowOff>119456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727020"/>
          <a:ext cx="698500" cy="118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65723</xdr:rowOff>
    </xdr:from>
    <xdr:to>
      <xdr:col>22</xdr:col>
      <xdr:colOff>165100</xdr:colOff>
      <xdr:row>16</xdr:row>
      <xdr:rowOff>167323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856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152100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942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119456</xdr:rowOff>
    </xdr:from>
    <xdr:to>
      <xdr:col>18</xdr:col>
      <xdr:colOff>177800</xdr:colOff>
      <xdr:row>16</xdr:row>
      <xdr:rowOff>44272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738831"/>
          <a:ext cx="698500" cy="962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103124</xdr:rowOff>
    </xdr:from>
    <xdr:to>
      <xdr:col>19</xdr:col>
      <xdr:colOff>38100</xdr:colOff>
      <xdr:row>17</xdr:row>
      <xdr:rowOff>33274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8939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18051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80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161417</xdr:rowOff>
    </xdr:from>
    <xdr:to>
      <xdr:col>15</xdr:col>
      <xdr:colOff>101600</xdr:colOff>
      <xdr:row>17</xdr:row>
      <xdr:rowOff>91567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522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76344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38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66345</xdr:rowOff>
    </xdr:from>
    <xdr:to>
      <xdr:col>29</xdr:col>
      <xdr:colOff>177800</xdr:colOff>
      <xdr:row>14</xdr:row>
      <xdr:rowOff>167945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5142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82872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359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7899</xdr:rowOff>
    </xdr:from>
    <xdr:to>
      <xdr:col>26</xdr:col>
      <xdr:colOff>101600</xdr:colOff>
      <xdr:row>15</xdr:row>
      <xdr:rowOff>109499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6272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119676</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3961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56845</xdr:rowOff>
    </xdr:from>
    <xdr:to>
      <xdr:col>22</xdr:col>
      <xdr:colOff>165100</xdr:colOff>
      <xdr:row>15</xdr:row>
      <xdr:rowOff>158445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6762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168622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44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68656</xdr:rowOff>
    </xdr:from>
    <xdr:to>
      <xdr:col>19</xdr:col>
      <xdr:colOff>38100</xdr:colOff>
      <xdr:row>15</xdr:row>
      <xdr:rowOff>170256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6880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8983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456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164922</xdr:rowOff>
    </xdr:from>
    <xdr:to>
      <xdr:col>15</xdr:col>
      <xdr:colOff>101600</xdr:colOff>
      <xdr:row>16</xdr:row>
      <xdr:rowOff>95072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7842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105249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553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198590</xdr:rowOff>
    </xdr:from>
    <xdr:to>
      <xdr:col>29</xdr:col>
      <xdr:colOff>127000</xdr:colOff>
      <xdr:row>37</xdr:row>
      <xdr:rowOff>322834</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23140"/>
          <a:ext cx="0" cy="132439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294911</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19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322834</xdr:rowOff>
    </xdr:from>
    <xdr:to>
      <xdr:col>30</xdr:col>
      <xdr:colOff>25400</xdr:colOff>
      <xdr:row>37</xdr:row>
      <xdr:rowOff>322834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475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113517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6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198590</xdr:rowOff>
    </xdr:from>
    <xdr:to>
      <xdr:col>30</xdr:col>
      <xdr:colOff>25400</xdr:colOff>
      <xdr:row>33</xdr:row>
      <xdr:rowOff>198590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231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15939</xdr:rowOff>
    </xdr:from>
    <xdr:to>
      <xdr:col>29</xdr:col>
      <xdr:colOff>127000</xdr:colOff>
      <xdr:row>35</xdr:row>
      <xdr:rowOff>78537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626289"/>
          <a:ext cx="647700" cy="625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63314</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736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40024</xdr:rowOff>
    </xdr:from>
    <xdr:to>
      <xdr:col>29</xdr:col>
      <xdr:colOff>177800</xdr:colOff>
      <xdr:row>35</xdr:row>
      <xdr:rowOff>141624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6503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305632</xdr:rowOff>
    </xdr:from>
    <xdr:to>
      <xdr:col>26</xdr:col>
      <xdr:colOff>50800</xdr:colOff>
      <xdr:row>35</xdr:row>
      <xdr:rowOff>15939</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573082"/>
          <a:ext cx="698500" cy="532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42158</xdr:rowOff>
    </xdr:from>
    <xdr:to>
      <xdr:col>26</xdr:col>
      <xdr:colOff>101600</xdr:colOff>
      <xdr:row>35</xdr:row>
      <xdr:rowOff>143758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6525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128535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7388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268046</xdr:rowOff>
    </xdr:from>
    <xdr:to>
      <xdr:col>22</xdr:col>
      <xdr:colOff>114300</xdr:colOff>
      <xdr:row>34</xdr:row>
      <xdr:rowOff>305632</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535496"/>
          <a:ext cx="698500" cy="375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19241</xdr:rowOff>
    </xdr:from>
    <xdr:to>
      <xdr:col>22</xdr:col>
      <xdr:colOff>165100</xdr:colOff>
      <xdr:row>35</xdr:row>
      <xdr:rowOff>120841</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6295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105618</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715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268046</xdr:rowOff>
    </xdr:from>
    <xdr:to>
      <xdr:col>18</xdr:col>
      <xdr:colOff>177800</xdr:colOff>
      <xdr:row>34</xdr:row>
      <xdr:rowOff>331997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535496"/>
          <a:ext cx="698500" cy="639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51968</xdr:rowOff>
    </xdr:from>
    <xdr:to>
      <xdr:col>19</xdr:col>
      <xdr:colOff>38100</xdr:colOff>
      <xdr:row>35</xdr:row>
      <xdr:rowOff>153568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6623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138345</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748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82696</xdr:rowOff>
    </xdr:from>
    <xdr:to>
      <xdr:col>15</xdr:col>
      <xdr:colOff>101600</xdr:colOff>
      <xdr:row>35</xdr:row>
      <xdr:rowOff>184296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6930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169073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779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27737</xdr:rowOff>
    </xdr:from>
    <xdr:to>
      <xdr:col>29</xdr:col>
      <xdr:colOff>177800</xdr:colOff>
      <xdr:row>35</xdr:row>
      <xdr:rowOff>129337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6380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215714</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483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308039</xdr:rowOff>
    </xdr:from>
    <xdr:to>
      <xdr:col>26</xdr:col>
      <xdr:colOff>101600</xdr:colOff>
      <xdr:row>35</xdr:row>
      <xdr:rowOff>66739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5754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76916</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3443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254832</xdr:rowOff>
    </xdr:from>
    <xdr:to>
      <xdr:col>22</xdr:col>
      <xdr:colOff>165100</xdr:colOff>
      <xdr:row>35</xdr:row>
      <xdr:rowOff>13532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5222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23709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291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217246</xdr:rowOff>
    </xdr:from>
    <xdr:to>
      <xdr:col>19</xdr:col>
      <xdr:colOff>38100</xdr:colOff>
      <xdr:row>34</xdr:row>
      <xdr:rowOff>318846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4846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329023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253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281197</xdr:rowOff>
    </xdr:from>
    <xdr:to>
      <xdr:col>15</xdr:col>
      <xdr:colOff>101600</xdr:colOff>
      <xdr:row>35</xdr:row>
      <xdr:rowOff>39897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5486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50074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3175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石川県志賀町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17,609
17,404
246.76
31,992,520
29,128,872
1,646,685
8,207,313
11,476,926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95682</xdr:rowOff>
    </xdr:from>
    <xdr:to>
      <xdr:col>24</xdr:col>
      <xdr:colOff>62865</xdr:colOff>
      <xdr:row>38</xdr:row>
      <xdr:rowOff>73978</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39182"/>
          <a:ext cx="1270" cy="1349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77805</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92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73978</xdr:rowOff>
    </xdr:from>
    <xdr:to>
      <xdr:col>24</xdr:col>
      <xdr:colOff>152400</xdr:colOff>
      <xdr:row>38</xdr:row>
      <xdr:rowOff>73978</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89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42359</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14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95682</xdr:rowOff>
    </xdr:from>
    <xdr:to>
      <xdr:col>24</xdr:col>
      <xdr:colOff>152400</xdr:colOff>
      <xdr:row>30</xdr:row>
      <xdr:rowOff>95682</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3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40106</xdr:rowOff>
    </xdr:from>
    <xdr:to>
      <xdr:col>24</xdr:col>
      <xdr:colOff>63500</xdr:colOff>
      <xdr:row>34</xdr:row>
      <xdr:rowOff>157277</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869406"/>
          <a:ext cx="838200" cy="117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11790</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125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33363</xdr:rowOff>
    </xdr:from>
    <xdr:to>
      <xdr:col>24</xdr:col>
      <xdr:colOff>114300</xdr:colOff>
      <xdr:row>35</xdr:row>
      <xdr:rowOff>134963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34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157277</xdr:rowOff>
    </xdr:from>
    <xdr:to>
      <xdr:col>19</xdr:col>
      <xdr:colOff>177800</xdr:colOff>
      <xdr:row>35</xdr:row>
      <xdr:rowOff>7480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986577"/>
          <a:ext cx="889000" cy="21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143789</xdr:rowOff>
    </xdr:from>
    <xdr:to>
      <xdr:col>20</xdr:col>
      <xdr:colOff>38100</xdr:colOff>
      <xdr:row>36</xdr:row>
      <xdr:rowOff>73939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4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65066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237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7480</xdr:rowOff>
    </xdr:from>
    <xdr:to>
      <xdr:col>15</xdr:col>
      <xdr:colOff>50800</xdr:colOff>
      <xdr:row>35</xdr:row>
      <xdr:rowOff>24130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008230"/>
          <a:ext cx="889000" cy="16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12471</xdr:rowOff>
    </xdr:from>
    <xdr:to>
      <xdr:col>15</xdr:col>
      <xdr:colOff>101600</xdr:colOff>
      <xdr:row>36</xdr:row>
      <xdr:rowOff>114071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18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105198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277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24130</xdr:rowOff>
    </xdr:from>
    <xdr:to>
      <xdr:col>10</xdr:col>
      <xdr:colOff>114300</xdr:colOff>
      <xdr:row>35</xdr:row>
      <xdr:rowOff>117475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024880"/>
          <a:ext cx="88900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37592</xdr:rowOff>
    </xdr:from>
    <xdr:to>
      <xdr:col>10</xdr:col>
      <xdr:colOff>165100</xdr:colOff>
      <xdr:row>36</xdr:row>
      <xdr:rowOff>139192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0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130319</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302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97930</xdr:rowOff>
    </xdr:from>
    <xdr:to>
      <xdr:col>6</xdr:col>
      <xdr:colOff>38100</xdr:colOff>
      <xdr:row>37</xdr:row>
      <xdr:rowOff>28080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7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19207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362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160756</xdr:rowOff>
    </xdr:from>
    <xdr:to>
      <xdr:col>24</xdr:col>
      <xdr:colOff>114300</xdr:colOff>
      <xdr:row>34</xdr:row>
      <xdr:rowOff>90906</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818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12183</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670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106477</xdr:rowOff>
    </xdr:from>
    <xdr:to>
      <xdr:col>20</xdr:col>
      <xdr:colOff>38100</xdr:colOff>
      <xdr:row>35</xdr:row>
      <xdr:rowOff>36627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935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53154</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711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128130</xdr:rowOff>
    </xdr:from>
    <xdr:to>
      <xdr:col>15</xdr:col>
      <xdr:colOff>101600</xdr:colOff>
      <xdr:row>35</xdr:row>
      <xdr:rowOff>58280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957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74807</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732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144780</xdr:rowOff>
    </xdr:from>
    <xdr:to>
      <xdr:col>10</xdr:col>
      <xdr:colOff>165100</xdr:colOff>
      <xdr:row>35</xdr:row>
      <xdr:rowOff>74930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9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91457</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749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66675</xdr:rowOff>
    </xdr:from>
    <xdr:to>
      <xdr:col>6</xdr:col>
      <xdr:colOff>38100</xdr:colOff>
      <xdr:row>35</xdr:row>
      <xdr:rowOff>168275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067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13352</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842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171153</xdr:rowOff>
    </xdr:from>
    <xdr:to>
      <xdr:col>24</xdr:col>
      <xdr:colOff>62865</xdr:colOff>
      <xdr:row>58</xdr:row>
      <xdr:rowOff>96171</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43653"/>
          <a:ext cx="1270" cy="1296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99998</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44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96171</xdr:rowOff>
    </xdr:from>
    <xdr:to>
      <xdr:col>24</xdr:col>
      <xdr:colOff>152400</xdr:colOff>
      <xdr:row>58</xdr:row>
      <xdr:rowOff>96171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4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117830</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1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743,489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171153</xdr:rowOff>
    </xdr:from>
    <xdr:to>
      <xdr:col>24</xdr:col>
      <xdr:colOff>152400</xdr:colOff>
      <xdr:row>50</xdr:row>
      <xdr:rowOff>171153</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4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50</xdr:row>
      <xdr:rowOff>171153</xdr:rowOff>
    </xdr:from>
    <xdr:to>
      <xdr:col>24</xdr:col>
      <xdr:colOff>63500</xdr:colOff>
      <xdr:row>57</xdr:row>
      <xdr:rowOff>107902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8743653"/>
          <a:ext cx="838200" cy="1136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71486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441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93059</xdr:rowOff>
    </xdr:from>
    <xdr:to>
      <xdr:col>24</xdr:col>
      <xdr:colOff>114300</xdr:colOff>
      <xdr:row>58</xdr:row>
      <xdr:rowOff>23209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86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107902</xdr:rowOff>
    </xdr:from>
    <xdr:to>
      <xdr:col>19</xdr:col>
      <xdr:colOff>177800</xdr:colOff>
      <xdr:row>57</xdr:row>
      <xdr:rowOff>154317</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9880552"/>
          <a:ext cx="889000" cy="46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148597</xdr:rowOff>
    </xdr:from>
    <xdr:to>
      <xdr:col>20</xdr:col>
      <xdr:colOff>38100</xdr:colOff>
      <xdr:row>58</xdr:row>
      <xdr:rowOff>78747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21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69874</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10013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147165</xdr:rowOff>
    </xdr:from>
    <xdr:to>
      <xdr:col>15</xdr:col>
      <xdr:colOff>50800</xdr:colOff>
      <xdr:row>57</xdr:row>
      <xdr:rowOff>154317</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9919815"/>
          <a:ext cx="889000" cy="7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151070</xdr:rowOff>
    </xdr:from>
    <xdr:to>
      <xdr:col>15</xdr:col>
      <xdr:colOff>101600</xdr:colOff>
      <xdr:row>58</xdr:row>
      <xdr:rowOff>81220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2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72347</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10016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147165</xdr:rowOff>
    </xdr:from>
    <xdr:to>
      <xdr:col>10</xdr:col>
      <xdr:colOff>114300</xdr:colOff>
      <xdr:row>57</xdr:row>
      <xdr:rowOff>168504</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919815"/>
          <a:ext cx="889000" cy="2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160434</xdr:rowOff>
    </xdr:from>
    <xdr:to>
      <xdr:col>10</xdr:col>
      <xdr:colOff>165100</xdr:colOff>
      <xdr:row>58</xdr:row>
      <xdr:rowOff>90584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3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81711</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025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164667</xdr:rowOff>
    </xdr:from>
    <xdr:to>
      <xdr:col>6</xdr:col>
      <xdr:colOff>38100</xdr:colOff>
      <xdr:row>58</xdr:row>
      <xdr:rowOff>94817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937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85944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03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50</xdr:row>
      <xdr:rowOff>120353</xdr:rowOff>
    </xdr:from>
    <xdr:to>
      <xdr:col>24</xdr:col>
      <xdr:colOff>114300</xdr:colOff>
      <xdr:row>51</xdr:row>
      <xdr:rowOff>50503</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8692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50</xdr:row>
      <xdr:rowOff>73380</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8645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57102</xdr:rowOff>
    </xdr:from>
    <xdr:to>
      <xdr:col>20</xdr:col>
      <xdr:colOff>38100</xdr:colOff>
      <xdr:row>57</xdr:row>
      <xdr:rowOff>158702</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829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3779</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604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103517</xdr:rowOff>
    </xdr:from>
    <xdr:to>
      <xdr:col>15</xdr:col>
      <xdr:colOff>101600</xdr:colOff>
      <xdr:row>58</xdr:row>
      <xdr:rowOff>33667</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876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50194</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651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96365</xdr:rowOff>
    </xdr:from>
    <xdr:to>
      <xdr:col>10</xdr:col>
      <xdr:colOff>165100</xdr:colOff>
      <xdr:row>58</xdr:row>
      <xdr:rowOff>26515</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86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43042</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644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117704</xdr:rowOff>
    </xdr:from>
    <xdr:to>
      <xdr:col>6</xdr:col>
      <xdr:colOff>38100</xdr:colOff>
      <xdr:row>58</xdr:row>
      <xdr:rowOff>47854</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890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64381</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665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73330</xdr:rowOff>
    </xdr:from>
    <xdr:to>
      <xdr:col>24</xdr:col>
      <xdr:colOff>62865</xdr:colOff>
      <xdr:row>78</xdr:row>
      <xdr:rowOff>169723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74830"/>
          <a:ext cx="1270" cy="1467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2100</xdr:rowOff>
    </xdr:from>
    <xdr:ext cx="469744"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46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169723</xdr:rowOff>
    </xdr:from>
    <xdr:to>
      <xdr:col>24</xdr:col>
      <xdr:colOff>152400</xdr:colOff>
      <xdr:row>78</xdr:row>
      <xdr:rowOff>169723</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4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20007</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73330</xdr:rowOff>
    </xdr:from>
    <xdr:to>
      <xdr:col>24</xdr:col>
      <xdr:colOff>152400</xdr:colOff>
      <xdr:row>70</xdr:row>
      <xdr:rowOff>73330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74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141148</xdr:rowOff>
    </xdr:from>
    <xdr:to>
      <xdr:col>24</xdr:col>
      <xdr:colOff>63500</xdr:colOff>
      <xdr:row>77</xdr:row>
      <xdr:rowOff>30848</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171348"/>
          <a:ext cx="838200" cy="61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95445</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256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117018</xdr:rowOff>
    </xdr:from>
    <xdr:to>
      <xdr:col>24</xdr:col>
      <xdr:colOff>114300</xdr:colOff>
      <xdr:row>77</xdr:row>
      <xdr:rowOff>47168</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147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18656</xdr:rowOff>
    </xdr:from>
    <xdr:to>
      <xdr:col>19</xdr:col>
      <xdr:colOff>177800</xdr:colOff>
      <xdr:row>77</xdr:row>
      <xdr:rowOff>30848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220306"/>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18986</xdr:rowOff>
    </xdr:from>
    <xdr:to>
      <xdr:col>20</xdr:col>
      <xdr:colOff>38100</xdr:colOff>
      <xdr:row>77</xdr:row>
      <xdr:rowOff>120586</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20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111713</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3313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17742</xdr:rowOff>
    </xdr:from>
    <xdr:to>
      <xdr:col>15</xdr:col>
      <xdr:colOff>50800</xdr:colOff>
      <xdr:row>77</xdr:row>
      <xdr:rowOff>18656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219392"/>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167043</xdr:rowOff>
    </xdr:from>
    <xdr:to>
      <xdr:col>15</xdr:col>
      <xdr:colOff>101600</xdr:colOff>
      <xdr:row>77</xdr:row>
      <xdr:rowOff>97193</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19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88320</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3289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120726</xdr:rowOff>
    </xdr:from>
    <xdr:to>
      <xdr:col>10</xdr:col>
      <xdr:colOff>114300</xdr:colOff>
      <xdr:row>77</xdr:row>
      <xdr:rowOff>17742</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150926"/>
          <a:ext cx="889000" cy="68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147841</xdr:rowOff>
    </xdr:from>
    <xdr:to>
      <xdr:col>10</xdr:col>
      <xdr:colOff>165100</xdr:colOff>
      <xdr:row>77</xdr:row>
      <xdr:rowOff>77991</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17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69118</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3270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147726</xdr:rowOff>
    </xdr:from>
    <xdr:to>
      <xdr:col>6</xdr:col>
      <xdr:colOff>38100</xdr:colOff>
      <xdr:row>77</xdr:row>
      <xdr:rowOff>77876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177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69003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270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90348</xdr:rowOff>
    </xdr:from>
    <xdr:to>
      <xdr:col>24</xdr:col>
      <xdr:colOff>114300</xdr:colOff>
      <xdr:row>77</xdr:row>
      <xdr:rowOff>20498</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12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113225</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2971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151498</xdr:rowOff>
    </xdr:from>
    <xdr:to>
      <xdr:col>20</xdr:col>
      <xdr:colOff>38100</xdr:colOff>
      <xdr:row>77</xdr:row>
      <xdr:rowOff>81648</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18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98176</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2956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139306</xdr:rowOff>
    </xdr:from>
    <xdr:to>
      <xdr:col>15</xdr:col>
      <xdr:colOff>101600</xdr:colOff>
      <xdr:row>77</xdr:row>
      <xdr:rowOff>69456</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16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85983</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2944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138392</xdr:rowOff>
    </xdr:from>
    <xdr:to>
      <xdr:col>10</xdr:col>
      <xdr:colOff>165100</xdr:colOff>
      <xdr:row>77</xdr:row>
      <xdr:rowOff>68542</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168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85069</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2943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69926</xdr:rowOff>
    </xdr:from>
    <xdr:to>
      <xdr:col>6</xdr:col>
      <xdr:colOff>38100</xdr:colOff>
      <xdr:row>77</xdr:row>
      <xdr:rowOff>76</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100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16603</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2875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7734</xdr:rowOff>
    </xdr:from>
    <xdr:to>
      <xdr:col>24</xdr:col>
      <xdr:colOff>62865</xdr:colOff>
      <xdr:row>97</xdr:row>
      <xdr:rowOff>153315</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38234"/>
          <a:ext cx="1270" cy="1345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157142</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87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153315</xdr:rowOff>
    </xdr:from>
    <xdr:to>
      <xdr:col>24</xdr:col>
      <xdr:colOff>152400</xdr:colOff>
      <xdr:row>97</xdr:row>
      <xdr:rowOff>153315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83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125861</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13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7734</xdr:rowOff>
    </xdr:from>
    <xdr:to>
      <xdr:col>24</xdr:col>
      <xdr:colOff>152400</xdr:colOff>
      <xdr:row>90</xdr:row>
      <xdr:rowOff>7734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96165</xdr:rowOff>
    </xdr:from>
    <xdr:to>
      <xdr:col>24</xdr:col>
      <xdr:colOff>63500</xdr:colOff>
      <xdr:row>95</xdr:row>
      <xdr:rowOff>92633</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212465"/>
          <a:ext cx="838200" cy="167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53585</xdr:rowOff>
    </xdr:from>
    <xdr:ext cx="534377"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1698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75158</xdr:rowOff>
    </xdr:from>
    <xdr:to>
      <xdr:col>24</xdr:col>
      <xdr:colOff>114300</xdr:colOff>
      <xdr:row>95</xdr:row>
      <xdr:rowOff>5308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19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92633</xdr:rowOff>
    </xdr:from>
    <xdr:to>
      <xdr:col>19</xdr:col>
      <xdr:colOff>177800</xdr:colOff>
      <xdr:row>96</xdr:row>
      <xdr:rowOff>42317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380383"/>
          <a:ext cx="889000" cy="121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147510</xdr:rowOff>
    </xdr:from>
    <xdr:to>
      <xdr:col>20</xdr:col>
      <xdr:colOff>38100</xdr:colOff>
      <xdr:row>95</xdr:row>
      <xdr:rowOff>77660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2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94187</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03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164161</xdr:rowOff>
    </xdr:from>
    <xdr:to>
      <xdr:col>15</xdr:col>
      <xdr:colOff>50800</xdr:colOff>
      <xdr:row>96</xdr:row>
      <xdr:rowOff>42317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451911"/>
          <a:ext cx="889000" cy="49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71793</xdr:rowOff>
    </xdr:from>
    <xdr:to>
      <xdr:col>15</xdr:col>
      <xdr:colOff>101600</xdr:colOff>
      <xdr:row>96</xdr:row>
      <xdr:rowOff>1943</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35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18470</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13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164161</xdr:rowOff>
    </xdr:from>
    <xdr:to>
      <xdr:col>10</xdr:col>
      <xdr:colOff>114300</xdr:colOff>
      <xdr:row>96</xdr:row>
      <xdr:rowOff>148234</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451911"/>
          <a:ext cx="889000" cy="155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97816</xdr:rowOff>
    </xdr:from>
    <xdr:to>
      <xdr:col>10</xdr:col>
      <xdr:colOff>165100</xdr:colOff>
      <xdr:row>95</xdr:row>
      <xdr:rowOff>27966</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214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44493</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5989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99695</xdr:rowOff>
    </xdr:from>
    <xdr:to>
      <xdr:col>6</xdr:col>
      <xdr:colOff>38100</xdr:colOff>
      <xdr:row>97</xdr:row>
      <xdr:rowOff>29845</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5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20972</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651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45365</xdr:rowOff>
    </xdr:from>
    <xdr:to>
      <xdr:col>24</xdr:col>
      <xdr:colOff>114300</xdr:colOff>
      <xdr:row>94</xdr:row>
      <xdr:rowOff>146965</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161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68242</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013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41833</xdr:rowOff>
    </xdr:from>
    <xdr:to>
      <xdr:col>20</xdr:col>
      <xdr:colOff>38100</xdr:colOff>
      <xdr:row>95</xdr:row>
      <xdr:rowOff>143433</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329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134560</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422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162967</xdr:rowOff>
    </xdr:from>
    <xdr:to>
      <xdr:col>15</xdr:col>
      <xdr:colOff>101600</xdr:colOff>
      <xdr:row>96</xdr:row>
      <xdr:rowOff>93117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450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84244</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543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113361</xdr:rowOff>
    </xdr:from>
    <xdr:to>
      <xdr:col>10</xdr:col>
      <xdr:colOff>165100</xdr:colOff>
      <xdr:row>96</xdr:row>
      <xdr:rowOff>43511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401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34638</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49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97434</xdr:rowOff>
    </xdr:from>
    <xdr:to>
      <xdr:col>6</xdr:col>
      <xdr:colOff>38100</xdr:colOff>
      <xdr:row>97</xdr:row>
      <xdr:rowOff>27584</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556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44111</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331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45841</xdr:rowOff>
    </xdr:from>
    <xdr:to>
      <xdr:col>54</xdr:col>
      <xdr:colOff>189865</xdr:colOff>
      <xdr:row>37</xdr:row>
      <xdr:rowOff>102827</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360791"/>
          <a:ext cx="1270" cy="1085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106654</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45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102827</xdr:rowOff>
    </xdr:from>
    <xdr:to>
      <xdr:col>55</xdr:col>
      <xdr:colOff>88900</xdr:colOff>
      <xdr:row>37</xdr:row>
      <xdr:rowOff>102827</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446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163968</xdr:rowOff>
    </xdr:from>
    <xdr:ext cx="599010"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513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45841</xdr:rowOff>
    </xdr:from>
    <xdr:to>
      <xdr:col>55</xdr:col>
      <xdr:colOff>88900</xdr:colOff>
      <xdr:row>31</xdr:row>
      <xdr:rowOff>45841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36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31</xdr:row>
      <xdr:rowOff>45841</xdr:rowOff>
    </xdr:from>
    <xdr:to>
      <xdr:col>55</xdr:col>
      <xdr:colOff>0</xdr:colOff>
      <xdr:row>34</xdr:row>
      <xdr:rowOff>75239</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5360791"/>
          <a:ext cx="838200" cy="543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71743</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072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93316</xdr:rowOff>
    </xdr:from>
    <xdr:to>
      <xdr:col>55</xdr:col>
      <xdr:colOff>50800</xdr:colOff>
      <xdr:row>36</xdr:row>
      <xdr:rowOff>23466</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09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75239</xdr:rowOff>
    </xdr:from>
    <xdr:to>
      <xdr:col>50</xdr:col>
      <xdr:colOff>114300</xdr:colOff>
      <xdr:row>34</xdr:row>
      <xdr:rowOff>120036</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8750300" y="5904539"/>
          <a:ext cx="889000" cy="44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147655</xdr:rowOff>
    </xdr:from>
    <xdr:to>
      <xdr:col>50</xdr:col>
      <xdr:colOff>165100</xdr:colOff>
      <xdr:row>36</xdr:row>
      <xdr:rowOff>77805</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148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68932</xdr:rowOff>
    </xdr:from>
    <xdr:ext cx="534377"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72111" y="6241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91397</xdr:rowOff>
    </xdr:from>
    <xdr:to>
      <xdr:col>45</xdr:col>
      <xdr:colOff>177800</xdr:colOff>
      <xdr:row>34</xdr:row>
      <xdr:rowOff>120036</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7861300" y="5920697"/>
          <a:ext cx="889000" cy="28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154545</xdr:rowOff>
    </xdr:from>
    <xdr:to>
      <xdr:col>46</xdr:col>
      <xdr:colOff>38100</xdr:colOff>
      <xdr:row>36</xdr:row>
      <xdr:rowOff>84695</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15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75822</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83111" y="624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166638</xdr:rowOff>
    </xdr:from>
    <xdr:to>
      <xdr:col>41</xdr:col>
      <xdr:colOff>50800</xdr:colOff>
      <xdr:row>34</xdr:row>
      <xdr:rowOff>91397</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5481588"/>
          <a:ext cx="889000" cy="439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13252</xdr:rowOff>
    </xdr:from>
    <xdr:to>
      <xdr:col>41</xdr:col>
      <xdr:colOff>101600</xdr:colOff>
      <xdr:row>36</xdr:row>
      <xdr:rowOff>114852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185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105979</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94111" y="6278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47203</xdr:rowOff>
    </xdr:from>
    <xdr:to>
      <xdr:col>36</xdr:col>
      <xdr:colOff>165100</xdr:colOff>
      <xdr:row>33</xdr:row>
      <xdr:rowOff>148803</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570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139930</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5797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30</xdr:row>
      <xdr:rowOff>166491</xdr:rowOff>
    </xdr:from>
    <xdr:to>
      <xdr:col>55</xdr:col>
      <xdr:colOff>50800</xdr:colOff>
      <xdr:row>31</xdr:row>
      <xdr:rowOff>96641</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5309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30</xdr:row>
      <xdr:rowOff>119518</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5263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24439</xdr:rowOff>
    </xdr:from>
    <xdr:to>
      <xdr:col>50</xdr:col>
      <xdr:colOff>165100</xdr:colOff>
      <xdr:row>34</xdr:row>
      <xdr:rowOff>126039</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5853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142566</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5628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69236</xdr:rowOff>
    </xdr:from>
    <xdr:to>
      <xdr:col>46</xdr:col>
      <xdr:colOff>38100</xdr:colOff>
      <xdr:row>34</xdr:row>
      <xdr:rowOff>170836</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589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15913</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5673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40597</xdr:rowOff>
    </xdr:from>
    <xdr:to>
      <xdr:col>41</xdr:col>
      <xdr:colOff>101600</xdr:colOff>
      <xdr:row>34</xdr:row>
      <xdr:rowOff>142197</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5869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158724</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5645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115838</xdr:rowOff>
    </xdr:from>
    <xdr:to>
      <xdr:col>36</xdr:col>
      <xdr:colOff>165100</xdr:colOff>
      <xdr:row>32</xdr:row>
      <xdr:rowOff>45988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5430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62515</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5206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115560</xdr:rowOff>
    </xdr:from>
    <xdr:to>
      <xdr:col>54</xdr:col>
      <xdr:colOff>189865</xdr:colOff>
      <xdr:row>59</xdr:row>
      <xdr:rowOff>76350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88060"/>
          <a:ext cx="1270" cy="1503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80177</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195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76350</xdr:rowOff>
    </xdr:from>
    <xdr:to>
      <xdr:col>55</xdr:col>
      <xdr:colOff>88900</xdr:colOff>
      <xdr:row>59</xdr:row>
      <xdr:rowOff>76350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191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62237</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63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115560</xdr:rowOff>
    </xdr:from>
    <xdr:to>
      <xdr:col>55</xdr:col>
      <xdr:colOff>88900</xdr:colOff>
      <xdr:row>50</xdr:row>
      <xdr:rowOff>115560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8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168467</xdr:rowOff>
    </xdr:from>
    <xdr:to>
      <xdr:col>55</xdr:col>
      <xdr:colOff>0</xdr:colOff>
      <xdr:row>58</xdr:row>
      <xdr:rowOff>112012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9941117"/>
          <a:ext cx="838200" cy="114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112883</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5426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90006</xdr:rowOff>
    </xdr:from>
    <xdr:to>
      <xdr:col>55</xdr:col>
      <xdr:colOff>50800</xdr:colOff>
      <xdr:row>57</xdr:row>
      <xdr:rowOff>20156</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9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12132</xdr:rowOff>
    </xdr:from>
    <xdr:to>
      <xdr:col>50</xdr:col>
      <xdr:colOff>114300</xdr:colOff>
      <xdr:row>57</xdr:row>
      <xdr:rowOff>168467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9613332"/>
          <a:ext cx="889000" cy="327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162957</xdr:rowOff>
    </xdr:from>
    <xdr:to>
      <xdr:col>50</xdr:col>
      <xdr:colOff>165100</xdr:colOff>
      <xdr:row>57</xdr:row>
      <xdr:rowOff>93107</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64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109634</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539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12132</xdr:rowOff>
    </xdr:from>
    <xdr:to>
      <xdr:col>45</xdr:col>
      <xdr:colOff>177800</xdr:colOff>
      <xdr:row>56</xdr:row>
      <xdr:rowOff>82660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9613332"/>
          <a:ext cx="889000" cy="70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43701</xdr:rowOff>
    </xdr:from>
    <xdr:to>
      <xdr:col>46</xdr:col>
      <xdr:colOff>38100</xdr:colOff>
      <xdr:row>57</xdr:row>
      <xdr:rowOff>145301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816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136428</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909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82660</xdr:rowOff>
    </xdr:from>
    <xdr:to>
      <xdr:col>41</xdr:col>
      <xdr:colOff>50800</xdr:colOff>
      <xdr:row>57</xdr:row>
      <xdr:rowOff>38147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9683860"/>
          <a:ext cx="889000" cy="126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35700</xdr:rowOff>
    </xdr:from>
    <xdr:to>
      <xdr:col>41</xdr:col>
      <xdr:colOff>101600</xdr:colOff>
      <xdr:row>57</xdr:row>
      <xdr:rowOff>137300</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80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128427</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901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116707</xdr:rowOff>
    </xdr:from>
    <xdr:to>
      <xdr:col>36</xdr:col>
      <xdr:colOff>165100</xdr:colOff>
      <xdr:row>57</xdr:row>
      <xdr:rowOff>46857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71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63384</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493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61212</xdr:rowOff>
    </xdr:from>
    <xdr:to>
      <xdr:col>55</xdr:col>
      <xdr:colOff>50800</xdr:colOff>
      <xdr:row>58</xdr:row>
      <xdr:rowOff>162812</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10005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39639</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983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117667</xdr:rowOff>
    </xdr:from>
    <xdr:to>
      <xdr:col>50</xdr:col>
      <xdr:colOff>165100</xdr:colOff>
      <xdr:row>58</xdr:row>
      <xdr:rowOff>47817</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89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38944</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9983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132782</xdr:rowOff>
    </xdr:from>
    <xdr:to>
      <xdr:col>46</xdr:col>
      <xdr:colOff>38100</xdr:colOff>
      <xdr:row>56</xdr:row>
      <xdr:rowOff>62932</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562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79459</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50795" y="9337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31860</xdr:rowOff>
    </xdr:from>
    <xdr:to>
      <xdr:col>41</xdr:col>
      <xdr:colOff>101600</xdr:colOff>
      <xdr:row>56</xdr:row>
      <xdr:rowOff>133460</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63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149987</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40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158797</xdr:rowOff>
    </xdr:from>
    <xdr:to>
      <xdr:col>36</xdr:col>
      <xdr:colOff>165100</xdr:colOff>
      <xdr:row>57</xdr:row>
      <xdr:rowOff>88947</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759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80074</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852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89171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090671"/>
          <a:ext cx="1270" cy="1422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35848</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1865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89171</xdr:rowOff>
    </xdr:from>
    <xdr:to>
      <xdr:col>55</xdr:col>
      <xdr:colOff>88900</xdr:colOff>
      <xdr:row>70</xdr:row>
      <xdr:rowOff>89171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090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94748</xdr:rowOff>
    </xdr:from>
    <xdr:to>
      <xdr:col>55</xdr:col>
      <xdr:colOff>0</xdr:colOff>
      <xdr:row>78</xdr:row>
      <xdr:rowOff>1388</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296398"/>
          <a:ext cx="838200" cy="78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61230</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914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38353</xdr:rowOff>
    </xdr:from>
    <xdr:to>
      <xdr:col>55</xdr:col>
      <xdr:colOff>50800</xdr:colOff>
      <xdr:row>77</xdr:row>
      <xdr:rowOff>139953</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240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1388</xdr:rowOff>
    </xdr:from>
    <xdr:to>
      <xdr:col>50</xdr:col>
      <xdr:colOff>114300</xdr:colOff>
      <xdr:row>78</xdr:row>
      <xdr:rowOff>16421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374488"/>
          <a:ext cx="889000" cy="15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120548</xdr:rowOff>
    </xdr:from>
    <xdr:to>
      <xdr:col>50</xdr:col>
      <xdr:colOff>165100</xdr:colOff>
      <xdr:row>78</xdr:row>
      <xdr:rowOff>50698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32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67225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097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8145</xdr:rowOff>
    </xdr:from>
    <xdr:to>
      <xdr:col>45</xdr:col>
      <xdr:colOff>177800</xdr:colOff>
      <xdr:row>78</xdr:row>
      <xdr:rowOff>16421</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381245"/>
          <a:ext cx="889000" cy="8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118782</xdr:rowOff>
    </xdr:from>
    <xdr:to>
      <xdr:col>46</xdr:col>
      <xdr:colOff>38100</xdr:colOff>
      <xdr:row>78</xdr:row>
      <xdr:rowOff>48932</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320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65459</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095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111582</xdr:rowOff>
    </xdr:from>
    <xdr:to>
      <xdr:col>41</xdr:col>
      <xdr:colOff>50800</xdr:colOff>
      <xdr:row>78</xdr:row>
      <xdr:rowOff>8145</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313232"/>
          <a:ext cx="889000" cy="68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127022</xdr:rowOff>
    </xdr:from>
    <xdr:to>
      <xdr:col>41</xdr:col>
      <xdr:colOff>101600</xdr:colOff>
      <xdr:row>78</xdr:row>
      <xdr:rowOff>57172</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32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73699</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103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130707</xdr:rowOff>
    </xdr:from>
    <xdr:to>
      <xdr:col>36</xdr:col>
      <xdr:colOff>165100</xdr:colOff>
      <xdr:row>78</xdr:row>
      <xdr:rowOff>60857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332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51984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425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43948</xdr:rowOff>
    </xdr:from>
    <xdr:to>
      <xdr:col>55</xdr:col>
      <xdr:colOff>50800</xdr:colOff>
      <xdr:row>77</xdr:row>
      <xdr:rowOff>145548</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245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22375</xdr:rowOff>
    </xdr:from>
    <xdr:ext cx="534377"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224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122038</xdr:rowOff>
    </xdr:from>
    <xdr:to>
      <xdr:col>50</xdr:col>
      <xdr:colOff>165100</xdr:colOff>
      <xdr:row>78</xdr:row>
      <xdr:rowOff>52188</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323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43315</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72111" y="13416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137071</xdr:rowOff>
    </xdr:from>
    <xdr:to>
      <xdr:col>46</xdr:col>
      <xdr:colOff>38100</xdr:colOff>
      <xdr:row>78</xdr:row>
      <xdr:rowOff>67221</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338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58348</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3431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128795</xdr:rowOff>
    </xdr:from>
    <xdr:to>
      <xdr:col>41</xdr:col>
      <xdr:colOff>101600</xdr:colOff>
      <xdr:row>78</xdr:row>
      <xdr:rowOff>58945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33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50072</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423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60782</xdr:rowOff>
    </xdr:from>
    <xdr:to>
      <xdr:col>36</xdr:col>
      <xdr:colOff>165100</xdr:colOff>
      <xdr:row>77</xdr:row>
      <xdr:rowOff>162382</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26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7459</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037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83480</xdr:rowOff>
    </xdr:from>
    <xdr:to>
      <xdr:col>54</xdr:col>
      <xdr:colOff>189865</xdr:colOff>
      <xdr:row>98</xdr:row>
      <xdr:rowOff>82291</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13980"/>
          <a:ext cx="1270" cy="1370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86118</xdr:rowOff>
    </xdr:from>
    <xdr:ext cx="534377"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8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82291</xdr:rowOff>
    </xdr:from>
    <xdr:to>
      <xdr:col>55</xdr:col>
      <xdr:colOff>88900</xdr:colOff>
      <xdr:row>98</xdr:row>
      <xdr:rowOff>82291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84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30157</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89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83480</xdr:rowOff>
    </xdr:from>
    <xdr:to>
      <xdr:col>55</xdr:col>
      <xdr:colOff>88900</xdr:colOff>
      <xdr:row>90</xdr:row>
      <xdr:rowOff>83480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13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4826</xdr:rowOff>
    </xdr:from>
    <xdr:to>
      <xdr:col>55</xdr:col>
      <xdr:colOff>0</xdr:colOff>
      <xdr:row>98</xdr:row>
      <xdr:rowOff>28845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9639300" y="16806926"/>
          <a:ext cx="838200" cy="24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125317</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4130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102440</xdr:rowOff>
    </xdr:from>
    <xdr:to>
      <xdr:col>55</xdr:col>
      <xdr:colOff>50800</xdr:colOff>
      <xdr:row>97</xdr:row>
      <xdr:rowOff>32590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61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80859</xdr:rowOff>
    </xdr:from>
    <xdr:to>
      <xdr:col>50</xdr:col>
      <xdr:colOff>114300</xdr:colOff>
      <xdr:row>98</xdr:row>
      <xdr:rowOff>4826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8750300" y="16540059"/>
          <a:ext cx="889000" cy="26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93328</xdr:rowOff>
    </xdr:from>
    <xdr:to>
      <xdr:col>50</xdr:col>
      <xdr:colOff>165100</xdr:colOff>
      <xdr:row>97</xdr:row>
      <xdr:rowOff>23478</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40005</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327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80859</xdr:rowOff>
    </xdr:from>
    <xdr:to>
      <xdr:col>45</xdr:col>
      <xdr:colOff>177800</xdr:colOff>
      <xdr:row>97</xdr:row>
      <xdr:rowOff>107162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7861300" y="16540059"/>
          <a:ext cx="889000" cy="197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142286</xdr:rowOff>
    </xdr:from>
    <xdr:to>
      <xdr:col>46</xdr:col>
      <xdr:colOff>38100</xdr:colOff>
      <xdr:row>97</xdr:row>
      <xdr:rowOff>72436</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601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63563</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694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36716</xdr:rowOff>
    </xdr:from>
    <xdr:to>
      <xdr:col>41</xdr:col>
      <xdr:colOff>50800</xdr:colOff>
      <xdr:row>97</xdr:row>
      <xdr:rowOff>107162</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972300" y="16667366"/>
          <a:ext cx="889000" cy="70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142735</xdr:rowOff>
    </xdr:from>
    <xdr:to>
      <xdr:col>41</xdr:col>
      <xdr:colOff>101600</xdr:colOff>
      <xdr:row>97</xdr:row>
      <xdr:rowOff>72885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6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89412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377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62900</xdr:rowOff>
    </xdr:from>
    <xdr:to>
      <xdr:col>36</xdr:col>
      <xdr:colOff>165100</xdr:colOff>
      <xdr:row>96</xdr:row>
      <xdr:rowOff>164500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52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9577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29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149495</xdr:rowOff>
    </xdr:from>
    <xdr:to>
      <xdr:col>55</xdr:col>
      <xdr:colOff>50800</xdr:colOff>
      <xdr:row>98</xdr:row>
      <xdr:rowOff>79645</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78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64422</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695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125476</xdr:rowOff>
    </xdr:from>
    <xdr:to>
      <xdr:col>50</xdr:col>
      <xdr:colOff>165100</xdr:colOff>
      <xdr:row>98</xdr:row>
      <xdr:rowOff>55626</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756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46753</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848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30059</xdr:rowOff>
    </xdr:from>
    <xdr:to>
      <xdr:col>46</xdr:col>
      <xdr:colOff>38100</xdr:colOff>
      <xdr:row>96</xdr:row>
      <xdr:rowOff>131659</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489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148186</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264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56362</xdr:rowOff>
    </xdr:from>
    <xdr:to>
      <xdr:col>41</xdr:col>
      <xdr:colOff>101600</xdr:colOff>
      <xdr:row>97</xdr:row>
      <xdr:rowOff>157962</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68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149089</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779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157366</xdr:rowOff>
    </xdr:from>
    <xdr:to>
      <xdr:col>36</xdr:col>
      <xdr:colOff>165100</xdr:colOff>
      <xdr:row>97</xdr:row>
      <xdr:rowOff>87516</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61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78643</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709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災害復旧事業費グラフ枠">
          <a:extLst>
            <a:ext uri="{FF2B5EF4-FFF2-40B4-BE49-F238E27FC236}">
              <a16:creationId xmlns:a16="http://schemas.microsoft.com/office/drawing/2014/main" id="{00000000-0008-0000-06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41369</xdr:rowOff>
    </xdr:from>
    <xdr:to>
      <xdr:col>85</xdr:col>
      <xdr:colOff>126364</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flipV="1">
          <a:off x="16317595" y="5184869"/>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1" name="災害復旧事業費最小値テキスト">
          <a:extLst>
            <a:ext uri="{FF2B5EF4-FFF2-40B4-BE49-F238E27FC236}">
              <a16:creationId xmlns:a16="http://schemas.microsoft.com/office/drawing/2014/main" id="{00000000-0008-0000-0600-0000FF01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159496</xdr:rowOff>
    </xdr:from>
    <xdr:ext cx="534377" cy="259045"/>
    <xdr:sp macro="" textlink="">
      <xdr:nvSpPr>
        <xdr:cNvPr id="513" name="災害復旧事業費最大値テキスト">
          <a:extLst>
            <a:ext uri="{FF2B5EF4-FFF2-40B4-BE49-F238E27FC236}">
              <a16:creationId xmlns:a16="http://schemas.microsoft.com/office/drawing/2014/main" id="{00000000-0008-0000-0600-000001020000}"/>
            </a:ext>
          </a:extLst>
        </xdr:cNvPr>
        <xdr:cNvSpPr txBox="1"/>
      </xdr:nvSpPr>
      <xdr:spPr>
        <a:xfrm>
          <a:off x="16370300" y="4960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41369</xdr:rowOff>
    </xdr:from>
    <xdr:to>
      <xdr:col>86</xdr:col>
      <xdr:colOff>25400</xdr:colOff>
      <xdr:row>30</xdr:row>
      <xdr:rowOff>41369</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5184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30</xdr:row>
      <xdr:rowOff>41369</xdr:rowOff>
    </xdr:from>
    <xdr:to>
      <xdr:col>85</xdr:col>
      <xdr:colOff>127000</xdr:colOff>
      <xdr:row>36</xdr:row>
      <xdr:rowOff>20158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5481300" y="5184869"/>
          <a:ext cx="838200" cy="1007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76193</xdr:rowOff>
    </xdr:from>
    <xdr:ext cx="469744" cy="259045"/>
    <xdr:sp macro="" textlink="">
      <xdr:nvSpPr>
        <xdr:cNvPr id="516" name="災害復旧事業費平均値テキスト">
          <a:extLst>
            <a:ext uri="{FF2B5EF4-FFF2-40B4-BE49-F238E27FC236}">
              <a16:creationId xmlns:a16="http://schemas.microsoft.com/office/drawing/2014/main" id="{00000000-0008-0000-0600-000004020000}"/>
            </a:ext>
          </a:extLst>
        </xdr:cNvPr>
        <xdr:cNvSpPr txBox="1"/>
      </xdr:nvSpPr>
      <xdr:spPr>
        <a:xfrm>
          <a:off x="16370300" y="6591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97766</xdr:rowOff>
    </xdr:from>
    <xdr:to>
      <xdr:col>85</xdr:col>
      <xdr:colOff>177800</xdr:colOff>
      <xdr:row>39</xdr:row>
      <xdr:rowOff>27916</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6268700" y="661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20158</xdr:rowOff>
    </xdr:from>
    <xdr:to>
      <xdr:col>81</xdr:col>
      <xdr:colOff>50800</xdr:colOff>
      <xdr:row>39</xdr:row>
      <xdr:rowOff>63707</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4592300" y="6192358"/>
          <a:ext cx="889000" cy="557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67069</xdr:rowOff>
    </xdr:from>
    <xdr:to>
      <xdr:col>81</xdr:col>
      <xdr:colOff>101600</xdr:colOff>
      <xdr:row>38</xdr:row>
      <xdr:rowOff>168669</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5430500" y="658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159796</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46428" y="6674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63707</xdr:rowOff>
    </xdr:from>
    <xdr:to>
      <xdr:col>76</xdr:col>
      <xdr:colOff>114300</xdr:colOff>
      <xdr:row>39</xdr:row>
      <xdr:rowOff>94290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3703300" y="6750257"/>
          <a:ext cx="889000" cy="30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129803</xdr:rowOff>
    </xdr:from>
    <xdr:to>
      <xdr:col>76</xdr:col>
      <xdr:colOff>165100</xdr:colOff>
      <xdr:row>39</xdr:row>
      <xdr:rowOff>59953</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4541500" y="6644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76480</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4357428" y="6420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82256</xdr:rowOff>
    </xdr:from>
    <xdr:to>
      <xdr:col>71</xdr:col>
      <xdr:colOff>177800</xdr:colOff>
      <xdr:row>39</xdr:row>
      <xdr:rowOff>94290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2814300" y="6768806"/>
          <a:ext cx="889000" cy="12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138865</xdr:rowOff>
    </xdr:from>
    <xdr:to>
      <xdr:col>72</xdr:col>
      <xdr:colOff>38100</xdr:colOff>
      <xdr:row>39</xdr:row>
      <xdr:rowOff>69015</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3652500" y="6653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85543</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468428" y="6429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102795</xdr:rowOff>
    </xdr:from>
    <xdr:to>
      <xdr:col>67</xdr:col>
      <xdr:colOff>101600</xdr:colOff>
      <xdr:row>39</xdr:row>
      <xdr:rowOff>32945</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2763500" y="661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49473</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579428" y="6393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29</xdr:row>
      <xdr:rowOff>162019</xdr:rowOff>
    </xdr:from>
    <xdr:to>
      <xdr:col>85</xdr:col>
      <xdr:colOff>177800</xdr:colOff>
      <xdr:row>30</xdr:row>
      <xdr:rowOff>92169</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6268700" y="5134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29</xdr:row>
      <xdr:rowOff>115046</xdr:rowOff>
    </xdr:from>
    <xdr:ext cx="534377" cy="259045"/>
    <xdr:sp macro="" textlink="">
      <xdr:nvSpPr>
        <xdr:cNvPr id="535" name="災害復旧事業費該当値テキスト">
          <a:extLst>
            <a:ext uri="{FF2B5EF4-FFF2-40B4-BE49-F238E27FC236}">
              <a16:creationId xmlns:a16="http://schemas.microsoft.com/office/drawing/2014/main" id="{00000000-0008-0000-0600-000017020000}"/>
            </a:ext>
          </a:extLst>
        </xdr:cNvPr>
        <xdr:cNvSpPr txBox="1"/>
      </xdr:nvSpPr>
      <xdr:spPr>
        <a:xfrm>
          <a:off x="16370300" y="5087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140808</xdr:rowOff>
    </xdr:from>
    <xdr:to>
      <xdr:col>81</xdr:col>
      <xdr:colOff>101600</xdr:colOff>
      <xdr:row>36</xdr:row>
      <xdr:rowOff>70958</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5430500" y="6141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87485</xdr:rowOff>
    </xdr:from>
    <xdr:ext cx="534377"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14111" y="5916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12907</xdr:rowOff>
    </xdr:from>
    <xdr:to>
      <xdr:col>76</xdr:col>
      <xdr:colOff>165100</xdr:colOff>
      <xdr:row>39</xdr:row>
      <xdr:rowOff>114507</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4541500" y="6699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105634</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357428" y="6792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43490</xdr:rowOff>
    </xdr:from>
    <xdr:to>
      <xdr:col>72</xdr:col>
      <xdr:colOff>38100</xdr:colOff>
      <xdr:row>39</xdr:row>
      <xdr:rowOff>145090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3652500" y="673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136217</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4017" y="68227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31456</xdr:rowOff>
    </xdr:from>
    <xdr:to>
      <xdr:col>67</xdr:col>
      <xdr:colOff>101600</xdr:colOff>
      <xdr:row>39</xdr:row>
      <xdr:rowOff>133056</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2763500" y="6718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124183</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79428" y="6810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8" name="失業対策事業費グラフ枠">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0" name="失業対策事業費最小値テキスト">
          <a:extLst>
            <a:ext uri="{FF2B5EF4-FFF2-40B4-BE49-F238E27FC236}">
              <a16:creationId xmlns:a16="http://schemas.microsoft.com/office/drawing/2014/main" id="{00000000-0008-0000-0600-000030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2" name="失業対策事業費最大値テキスト">
          <a:extLst>
            <a:ext uri="{FF2B5EF4-FFF2-40B4-BE49-F238E27FC236}">
              <a16:creationId xmlns:a16="http://schemas.microsoft.com/office/drawing/2014/main" id="{00000000-0008-0000-0600-000032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5" name="失業対策事業費平均値テキスト">
          <a:extLst>
            <a:ext uri="{FF2B5EF4-FFF2-40B4-BE49-F238E27FC236}">
              <a16:creationId xmlns:a16="http://schemas.microsoft.com/office/drawing/2014/main" id="{00000000-0008-0000-0600-000035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4" name="失業対策事業費該当値テキスト">
          <a:extLst>
            <a:ext uri="{FF2B5EF4-FFF2-40B4-BE49-F238E27FC236}">
              <a16:creationId xmlns:a16="http://schemas.microsoft.com/office/drawing/2014/main" id="{00000000-0008-0000-0600-000048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5" name="公債費グラフ枠">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78663</xdr:rowOff>
    </xdr:from>
    <xdr:to>
      <xdr:col>85</xdr:col>
      <xdr:colOff>126364</xdr:colOff>
      <xdr:row>78</xdr:row>
      <xdr:rowOff>153239</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6317595" y="12080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157066</xdr:rowOff>
    </xdr:from>
    <xdr:ext cx="469744" cy="259045"/>
    <xdr:sp macro="" textlink="">
      <xdr:nvSpPr>
        <xdr:cNvPr id="617" name="公債費最小値テキスト">
          <a:extLst>
            <a:ext uri="{FF2B5EF4-FFF2-40B4-BE49-F238E27FC236}">
              <a16:creationId xmlns:a16="http://schemas.microsoft.com/office/drawing/2014/main" id="{00000000-0008-0000-0600-000069020000}"/>
            </a:ext>
          </a:extLst>
        </xdr:cNvPr>
        <xdr:cNvSpPr txBox="1"/>
      </xdr:nvSpPr>
      <xdr:spPr>
        <a:xfrm>
          <a:off x="16370300" y="13530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153239</xdr:rowOff>
    </xdr:from>
    <xdr:to>
      <xdr:col>86</xdr:col>
      <xdr:colOff>25400</xdr:colOff>
      <xdr:row>78</xdr:row>
      <xdr:rowOff>153239</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6230600" y="13526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25340</xdr:rowOff>
    </xdr:from>
    <xdr:ext cx="599010" cy="259045"/>
    <xdr:sp macro="" textlink="">
      <xdr:nvSpPr>
        <xdr:cNvPr id="619" name="公債費最大値テキスト">
          <a:extLst>
            <a:ext uri="{FF2B5EF4-FFF2-40B4-BE49-F238E27FC236}">
              <a16:creationId xmlns:a16="http://schemas.microsoft.com/office/drawing/2014/main" id="{00000000-0008-0000-0600-00006B020000}"/>
            </a:ext>
          </a:extLst>
        </xdr:cNvPr>
        <xdr:cNvSpPr txBox="1"/>
      </xdr:nvSpPr>
      <xdr:spPr>
        <a:xfrm>
          <a:off x="16370300" y="11855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78663</xdr:rowOff>
    </xdr:from>
    <xdr:to>
      <xdr:col>86</xdr:col>
      <xdr:colOff>25400</xdr:colOff>
      <xdr:row>70</xdr:row>
      <xdr:rowOff>78663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208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43193</xdr:rowOff>
    </xdr:from>
    <xdr:to>
      <xdr:col>85</xdr:col>
      <xdr:colOff>127000</xdr:colOff>
      <xdr:row>74</xdr:row>
      <xdr:rowOff>94831</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5481300" y="12730493"/>
          <a:ext cx="838200" cy="5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86606</xdr:rowOff>
    </xdr:from>
    <xdr:ext cx="534377" cy="259045"/>
    <xdr:sp macro="" textlink="">
      <xdr:nvSpPr>
        <xdr:cNvPr id="622" name="公債費平均値テキスト">
          <a:extLst>
            <a:ext uri="{FF2B5EF4-FFF2-40B4-BE49-F238E27FC236}">
              <a16:creationId xmlns:a16="http://schemas.microsoft.com/office/drawing/2014/main" id="{00000000-0008-0000-0600-00006E020000}"/>
            </a:ext>
          </a:extLst>
        </xdr:cNvPr>
        <xdr:cNvSpPr txBox="1"/>
      </xdr:nvSpPr>
      <xdr:spPr>
        <a:xfrm>
          <a:off x="16370300" y="12773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108179</xdr:rowOff>
    </xdr:from>
    <xdr:to>
      <xdr:col>85</xdr:col>
      <xdr:colOff>177800</xdr:colOff>
      <xdr:row>75</xdr:row>
      <xdr:rowOff>38329</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6268700" y="12795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170231</xdr:rowOff>
    </xdr:from>
    <xdr:to>
      <xdr:col>81</xdr:col>
      <xdr:colOff>50800</xdr:colOff>
      <xdr:row>74</xdr:row>
      <xdr:rowOff>43193</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4592300" y="12686081"/>
          <a:ext cx="889000" cy="44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111582</xdr:rowOff>
    </xdr:from>
    <xdr:to>
      <xdr:col>81</xdr:col>
      <xdr:colOff>101600</xdr:colOff>
      <xdr:row>75</xdr:row>
      <xdr:rowOff>41732</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5430500" y="12798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32859</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5214111" y="12891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140450</xdr:rowOff>
    </xdr:from>
    <xdr:to>
      <xdr:col>76</xdr:col>
      <xdr:colOff>114300</xdr:colOff>
      <xdr:row>73</xdr:row>
      <xdr:rowOff>170231</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3703300" y="12313400"/>
          <a:ext cx="889000" cy="372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88341</xdr:rowOff>
    </xdr:from>
    <xdr:to>
      <xdr:col>76</xdr:col>
      <xdr:colOff>165100</xdr:colOff>
      <xdr:row>75</xdr:row>
      <xdr:rowOff>18491</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4541500" y="127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9618</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325111" y="12868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140450</xdr:rowOff>
    </xdr:from>
    <xdr:to>
      <xdr:col>71</xdr:col>
      <xdr:colOff>177800</xdr:colOff>
      <xdr:row>73</xdr:row>
      <xdr:rowOff>61392</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2814300" y="12313400"/>
          <a:ext cx="889000" cy="263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112331</xdr:rowOff>
    </xdr:from>
    <xdr:to>
      <xdr:col>72</xdr:col>
      <xdr:colOff>38100</xdr:colOff>
      <xdr:row>75</xdr:row>
      <xdr:rowOff>42481</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3652500" y="12799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33608</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436111" y="12892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139674</xdr:rowOff>
    </xdr:from>
    <xdr:to>
      <xdr:col>67</xdr:col>
      <xdr:colOff>101600</xdr:colOff>
      <xdr:row>75</xdr:row>
      <xdr:rowOff>69824</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2763500" y="1282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60951</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2547111" y="1291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44031</xdr:rowOff>
    </xdr:from>
    <xdr:to>
      <xdr:col>85</xdr:col>
      <xdr:colOff>177800</xdr:colOff>
      <xdr:row>74</xdr:row>
      <xdr:rowOff>145631</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6268700" y="1273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66908</xdr:rowOff>
    </xdr:from>
    <xdr:ext cx="534377" cy="259045"/>
    <xdr:sp macro="" textlink="">
      <xdr:nvSpPr>
        <xdr:cNvPr id="641" name="公債費該当値テキスト">
          <a:extLst>
            <a:ext uri="{FF2B5EF4-FFF2-40B4-BE49-F238E27FC236}">
              <a16:creationId xmlns:a16="http://schemas.microsoft.com/office/drawing/2014/main" id="{00000000-0008-0000-0600-000081020000}"/>
            </a:ext>
          </a:extLst>
        </xdr:cNvPr>
        <xdr:cNvSpPr txBox="1"/>
      </xdr:nvSpPr>
      <xdr:spPr>
        <a:xfrm>
          <a:off x="16370300" y="12582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163843</xdr:rowOff>
    </xdr:from>
    <xdr:to>
      <xdr:col>81</xdr:col>
      <xdr:colOff>101600</xdr:colOff>
      <xdr:row>74</xdr:row>
      <xdr:rowOff>93993</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5430500" y="12679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110520</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14111" y="12454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119431</xdr:rowOff>
    </xdr:from>
    <xdr:to>
      <xdr:col>76</xdr:col>
      <xdr:colOff>165100</xdr:colOff>
      <xdr:row>74</xdr:row>
      <xdr:rowOff>49581</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4541500" y="12635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66108</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325111" y="12410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71</xdr:row>
      <xdr:rowOff>89650</xdr:rowOff>
    </xdr:from>
    <xdr:to>
      <xdr:col>72</xdr:col>
      <xdr:colOff>38100</xdr:colOff>
      <xdr:row>72</xdr:row>
      <xdr:rowOff>19800</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3652500" y="1226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70</xdr:row>
      <xdr:rowOff>36327</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03795" y="12037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10592</xdr:rowOff>
    </xdr:from>
    <xdr:to>
      <xdr:col>67</xdr:col>
      <xdr:colOff>101600</xdr:colOff>
      <xdr:row>73</xdr:row>
      <xdr:rowOff>112192</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2763500" y="12526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128719</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7111" y="12301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2" name="積立金グラフ枠">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65342</xdr:rowOff>
    </xdr:from>
    <xdr:to>
      <xdr:col>85</xdr:col>
      <xdr:colOff>126364</xdr:colOff>
      <xdr:row>99</xdr:row>
      <xdr:rowOff>17538</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6317595" y="15495842"/>
          <a:ext cx="1269" cy="1495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21365</xdr:rowOff>
    </xdr:from>
    <xdr:ext cx="469744" cy="259045"/>
    <xdr:sp macro="" textlink="">
      <xdr:nvSpPr>
        <xdr:cNvPr id="674" name="積立金最小値テキスト">
          <a:extLst>
            <a:ext uri="{FF2B5EF4-FFF2-40B4-BE49-F238E27FC236}">
              <a16:creationId xmlns:a16="http://schemas.microsoft.com/office/drawing/2014/main" id="{00000000-0008-0000-0600-0000A2020000}"/>
            </a:ext>
          </a:extLst>
        </xdr:cNvPr>
        <xdr:cNvSpPr txBox="1"/>
      </xdr:nvSpPr>
      <xdr:spPr>
        <a:xfrm>
          <a:off x="16370300" y="16994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17538</xdr:rowOff>
    </xdr:from>
    <xdr:to>
      <xdr:col>86</xdr:col>
      <xdr:colOff>25400</xdr:colOff>
      <xdr:row>99</xdr:row>
      <xdr:rowOff>17538</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6230600" y="16991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12019</xdr:rowOff>
    </xdr:from>
    <xdr:ext cx="599010" cy="259045"/>
    <xdr:sp macro="" textlink="">
      <xdr:nvSpPr>
        <xdr:cNvPr id="676" name="積立金最大値テキスト">
          <a:extLst>
            <a:ext uri="{FF2B5EF4-FFF2-40B4-BE49-F238E27FC236}">
              <a16:creationId xmlns:a16="http://schemas.microsoft.com/office/drawing/2014/main" id="{00000000-0008-0000-0600-0000A4020000}"/>
            </a:ext>
          </a:extLst>
        </xdr:cNvPr>
        <xdr:cNvSpPr txBox="1"/>
      </xdr:nvSpPr>
      <xdr:spPr>
        <a:xfrm>
          <a:off x="16370300" y="15271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65342</xdr:rowOff>
    </xdr:from>
    <xdr:to>
      <xdr:col>86</xdr:col>
      <xdr:colOff>25400</xdr:colOff>
      <xdr:row>90</xdr:row>
      <xdr:rowOff>65342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5495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90</xdr:row>
      <xdr:rowOff>65342</xdr:rowOff>
    </xdr:from>
    <xdr:to>
      <xdr:col>85</xdr:col>
      <xdr:colOff>127000</xdr:colOff>
      <xdr:row>95</xdr:row>
      <xdr:rowOff>109538</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5481300" y="15495842"/>
          <a:ext cx="838200" cy="901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61828</xdr:rowOff>
    </xdr:from>
    <xdr:ext cx="534377" cy="259045"/>
    <xdr:sp macro="" textlink="">
      <xdr:nvSpPr>
        <xdr:cNvPr id="679" name="積立金平均値テキスト">
          <a:extLst>
            <a:ext uri="{FF2B5EF4-FFF2-40B4-BE49-F238E27FC236}">
              <a16:creationId xmlns:a16="http://schemas.microsoft.com/office/drawing/2014/main" id="{00000000-0008-0000-0600-0000A7020000}"/>
            </a:ext>
          </a:extLst>
        </xdr:cNvPr>
        <xdr:cNvSpPr txBox="1"/>
      </xdr:nvSpPr>
      <xdr:spPr>
        <a:xfrm>
          <a:off x="16370300" y="165210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83401</xdr:rowOff>
    </xdr:from>
    <xdr:to>
      <xdr:col>85</xdr:col>
      <xdr:colOff>177800</xdr:colOff>
      <xdr:row>97</xdr:row>
      <xdr:rowOff>13551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6268700" y="16542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109538</xdr:rowOff>
    </xdr:from>
    <xdr:to>
      <xdr:col>81</xdr:col>
      <xdr:colOff>50800</xdr:colOff>
      <xdr:row>96</xdr:row>
      <xdr:rowOff>117678</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4592300" y="16397288"/>
          <a:ext cx="889000" cy="179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149619</xdr:rowOff>
    </xdr:from>
    <xdr:to>
      <xdr:col>81</xdr:col>
      <xdr:colOff>101600</xdr:colOff>
      <xdr:row>97</xdr:row>
      <xdr:rowOff>79769</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5430500" y="1660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70896</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5214111" y="16701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50673</xdr:rowOff>
    </xdr:from>
    <xdr:to>
      <xdr:col>76</xdr:col>
      <xdr:colOff>114300</xdr:colOff>
      <xdr:row>96</xdr:row>
      <xdr:rowOff>117678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3703300" y="16509873"/>
          <a:ext cx="889000" cy="67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78626</xdr:rowOff>
    </xdr:from>
    <xdr:to>
      <xdr:col>76</xdr:col>
      <xdr:colOff>165100</xdr:colOff>
      <xdr:row>97</xdr:row>
      <xdr:rowOff>8776</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4541500" y="16537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171353</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325111" y="16630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50673</xdr:rowOff>
    </xdr:from>
    <xdr:to>
      <xdr:col>71</xdr:col>
      <xdr:colOff>177800</xdr:colOff>
      <xdr:row>98</xdr:row>
      <xdr:rowOff>65621</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2814300" y="16509873"/>
          <a:ext cx="889000" cy="357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22746</xdr:rowOff>
    </xdr:from>
    <xdr:to>
      <xdr:col>72</xdr:col>
      <xdr:colOff>38100</xdr:colOff>
      <xdr:row>96</xdr:row>
      <xdr:rowOff>124346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3652500" y="1648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115473</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436111" y="16574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94590</xdr:rowOff>
    </xdr:from>
    <xdr:to>
      <xdr:col>67</xdr:col>
      <xdr:colOff>101600</xdr:colOff>
      <xdr:row>98</xdr:row>
      <xdr:rowOff>24740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2763500" y="1672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41267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547111" y="16500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90</xdr:row>
      <xdr:rowOff>14542</xdr:rowOff>
    </xdr:from>
    <xdr:to>
      <xdr:col>85</xdr:col>
      <xdr:colOff>177800</xdr:colOff>
      <xdr:row>90</xdr:row>
      <xdr:rowOff>116142</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6268700" y="15445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89</xdr:row>
      <xdr:rowOff>139019</xdr:rowOff>
    </xdr:from>
    <xdr:ext cx="599010" cy="259045"/>
    <xdr:sp macro="" textlink="">
      <xdr:nvSpPr>
        <xdr:cNvPr id="698" name="積立金該当値テキスト">
          <a:extLst>
            <a:ext uri="{FF2B5EF4-FFF2-40B4-BE49-F238E27FC236}">
              <a16:creationId xmlns:a16="http://schemas.microsoft.com/office/drawing/2014/main" id="{00000000-0008-0000-0600-0000BA020000}"/>
            </a:ext>
          </a:extLst>
        </xdr:cNvPr>
        <xdr:cNvSpPr txBox="1"/>
      </xdr:nvSpPr>
      <xdr:spPr>
        <a:xfrm>
          <a:off x="16370300" y="15398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58738</xdr:rowOff>
    </xdr:from>
    <xdr:to>
      <xdr:col>81</xdr:col>
      <xdr:colOff>101600</xdr:colOff>
      <xdr:row>95</xdr:row>
      <xdr:rowOff>160338</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5430500" y="16346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5415</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14111" y="16121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66878</xdr:rowOff>
    </xdr:from>
    <xdr:to>
      <xdr:col>76</xdr:col>
      <xdr:colOff>165100</xdr:colOff>
      <xdr:row>96</xdr:row>
      <xdr:rowOff>168478</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4541500" y="16526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13555</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325111" y="16301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171323</xdr:rowOff>
    </xdr:from>
    <xdr:to>
      <xdr:col>72</xdr:col>
      <xdr:colOff>38100</xdr:colOff>
      <xdr:row>96</xdr:row>
      <xdr:rowOff>101473</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3652500" y="16459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118000</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436111" y="16234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14821</xdr:rowOff>
    </xdr:from>
    <xdr:to>
      <xdr:col>67</xdr:col>
      <xdr:colOff>101600</xdr:colOff>
      <xdr:row>98</xdr:row>
      <xdr:rowOff>116421</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2763500" y="16816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107548</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547111" y="16909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5" name="投資及び出資金グラフ枠">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150844</xdr:rowOff>
    </xdr:from>
    <xdr:to>
      <xdr:col>116</xdr:col>
      <xdr:colOff>62864</xdr:colOff>
      <xdr:row>38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flipV="1">
          <a:off x="22159595" y="5294344"/>
          <a:ext cx="1269" cy="1246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27" name="投資及び出資金最小値テキスト">
          <a:extLst>
            <a:ext uri="{FF2B5EF4-FFF2-40B4-BE49-F238E27FC236}">
              <a16:creationId xmlns:a16="http://schemas.microsoft.com/office/drawing/2014/main" id="{00000000-0008-0000-0600-0000D7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97521</xdr:rowOff>
    </xdr:from>
    <xdr:ext cx="534377" cy="259045"/>
    <xdr:sp macro="" textlink="">
      <xdr:nvSpPr>
        <xdr:cNvPr id="729" name="投資及び出資金最大値テキスト">
          <a:extLst>
            <a:ext uri="{FF2B5EF4-FFF2-40B4-BE49-F238E27FC236}">
              <a16:creationId xmlns:a16="http://schemas.microsoft.com/office/drawing/2014/main" id="{00000000-0008-0000-0600-0000D9020000}"/>
            </a:ext>
          </a:extLst>
        </xdr:cNvPr>
        <xdr:cNvSpPr txBox="1"/>
      </xdr:nvSpPr>
      <xdr:spPr>
        <a:xfrm>
          <a:off x="22212300" y="506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150844</xdr:rowOff>
    </xdr:from>
    <xdr:to>
      <xdr:col>116</xdr:col>
      <xdr:colOff>152400</xdr:colOff>
      <xdr:row>30</xdr:row>
      <xdr:rowOff>150844</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2072600" y="5294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115606</xdr:rowOff>
    </xdr:from>
    <xdr:ext cx="469744" cy="259045"/>
    <xdr:sp macro="" textlink="">
      <xdr:nvSpPr>
        <xdr:cNvPr id="732" name="投資及び出資金平均値テキスト">
          <a:extLst>
            <a:ext uri="{FF2B5EF4-FFF2-40B4-BE49-F238E27FC236}">
              <a16:creationId xmlns:a16="http://schemas.microsoft.com/office/drawing/2014/main" id="{00000000-0008-0000-0600-0000DC020000}"/>
            </a:ext>
          </a:extLst>
        </xdr:cNvPr>
        <xdr:cNvSpPr txBox="1"/>
      </xdr:nvSpPr>
      <xdr:spPr>
        <a:xfrm>
          <a:off x="22212300" y="6116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92729</xdr:rowOff>
    </xdr:from>
    <xdr:to>
      <xdr:col>116</xdr:col>
      <xdr:colOff>114300</xdr:colOff>
      <xdr:row>37</xdr:row>
      <xdr:rowOff>22879</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2110700" y="6264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112903</xdr:rowOff>
    </xdr:from>
    <xdr:to>
      <xdr:col>112</xdr:col>
      <xdr:colOff>38100</xdr:colOff>
      <xdr:row>37</xdr:row>
      <xdr:rowOff>43053</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1272500" y="6285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59580</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1088428" y="6060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133591</xdr:rowOff>
    </xdr:from>
    <xdr:to>
      <xdr:col>107</xdr:col>
      <xdr:colOff>101600</xdr:colOff>
      <xdr:row>37</xdr:row>
      <xdr:rowOff>63741</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0383500" y="6305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80268</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0199428" y="6081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114503</xdr:rowOff>
    </xdr:from>
    <xdr:to>
      <xdr:col>102</xdr:col>
      <xdr:colOff>165100</xdr:colOff>
      <xdr:row>37</xdr:row>
      <xdr:rowOff>44653</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9494500" y="6286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61180</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10428" y="6061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87471</xdr:rowOff>
    </xdr:from>
    <xdr:to>
      <xdr:col>98</xdr:col>
      <xdr:colOff>38100</xdr:colOff>
      <xdr:row>37</xdr:row>
      <xdr:rowOff>17621</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8605500" y="625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34148</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21428" y="6034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60977</xdr:rowOff>
    </xdr:from>
    <xdr:ext cx="249299" cy="259045"/>
    <xdr:sp macro="" textlink="">
      <xdr:nvSpPr>
        <xdr:cNvPr id="751" name="投資及び出資金該当値テキスト">
          <a:extLst>
            <a:ext uri="{FF2B5EF4-FFF2-40B4-BE49-F238E27FC236}">
              <a16:creationId xmlns:a16="http://schemas.microsoft.com/office/drawing/2014/main" id="{00000000-0008-0000-0600-0000EF020000}"/>
            </a:ext>
          </a:extLst>
        </xdr:cNvPr>
        <xdr:cNvSpPr txBox="1"/>
      </xdr:nvSpPr>
      <xdr:spPr>
        <a:xfrm>
          <a:off x="22212300" y="6404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貸付金グラフ枠">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139014</xdr:rowOff>
    </xdr:from>
    <xdr:to>
      <xdr:col>116</xdr:col>
      <xdr:colOff>62864</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flipV="1">
          <a:off x="22159595" y="8882964"/>
          <a:ext cx="1269" cy="1200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2" name="貸付金最小値テキスト">
          <a:extLst>
            <a:ext uri="{FF2B5EF4-FFF2-40B4-BE49-F238E27FC236}">
              <a16:creationId xmlns:a16="http://schemas.microsoft.com/office/drawing/2014/main" id="{00000000-0008-0000-0600-00000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85691</xdr:rowOff>
    </xdr:from>
    <xdr:ext cx="534377" cy="259045"/>
    <xdr:sp macro="" textlink="">
      <xdr:nvSpPr>
        <xdr:cNvPr id="784" name="貸付金最大値テキスト">
          <a:extLst>
            <a:ext uri="{FF2B5EF4-FFF2-40B4-BE49-F238E27FC236}">
              <a16:creationId xmlns:a16="http://schemas.microsoft.com/office/drawing/2014/main" id="{00000000-0008-0000-0600-000010030000}"/>
            </a:ext>
          </a:extLst>
        </xdr:cNvPr>
        <xdr:cNvSpPr txBox="1"/>
      </xdr:nvSpPr>
      <xdr:spPr>
        <a:xfrm>
          <a:off x="22212300" y="865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139014</xdr:rowOff>
    </xdr:from>
    <xdr:to>
      <xdr:col>116</xdr:col>
      <xdr:colOff>152400</xdr:colOff>
      <xdr:row>51</xdr:row>
      <xdr:rowOff>139014</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8882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130705</xdr:rowOff>
    </xdr:from>
    <xdr:ext cx="469744" cy="259045"/>
    <xdr:sp macro="" textlink="">
      <xdr:nvSpPr>
        <xdr:cNvPr id="787" name="貸付金平均値テキスト">
          <a:extLst>
            <a:ext uri="{FF2B5EF4-FFF2-40B4-BE49-F238E27FC236}">
              <a16:creationId xmlns:a16="http://schemas.microsoft.com/office/drawing/2014/main" id="{00000000-0008-0000-0600-000013030000}"/>
            </a:ext>
          </a:extLst>
        </xdr:cNvPr>
        <xdr:cNvSpPr txBox="1"/>
      </xdr:nvSpPr>
      <xdr:spPr>
        <a:xfrm>
          <a:off x="22212300" y="97319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107828</xdr:rowOff>
    </xdr:from>
    <xdr:to>
      <xdr:col>116</xdr:col>
      <xdr:colOff>114300</xdr:colOff>
      <xdr:row>58</xdr:row>
      <xdr:rowOff>37978</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2110700" y="9880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136134</xdr:rowOff>
    </xdr:from>
    <xdr:to>
      <xdr:col>111</xdr:col>
      <xdr:colOff>177800</xdr:colOff>
      <xdr:row>58</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0434300" y="10080234"/>
          <a:ext cx="889000" cy="3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113954</xdr:rowOff>
    </xdr:from>
    <xdr:to>
      <xdr:col>112</xdr:col>
      <xdr:colOff>38100</xdr:colOff>
      <xdr:row>58</xdr:row>
      <xdr:rowOff>44104</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1272500" y="9886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60631</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1088428" y="9661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18085</xdr:rowOff>
    </xdr:from>
    <xdr:to>
      <xdr:col>107</xdr:col>
      <xdr:colOff>50800</xdr:colOff>
      <xdr:row>58</xdr:row>
      <xdr:rowOff>136134</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9545300" y="9790735"/>
          <a:ext cx="889000" cy="289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109108</xdr:rowOff>
    </xdr:from>
    <xdr:to>
      <xdr:col>107</xdr:col>
      <xdr:colOff>101600</xdr:colOff>
      <xdr:row>58</xdr:row>
      <xdr:rowOff>39258</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0383500" y="9881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55785</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0199428" y="9656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18085</xdr:rowOff>
    </xdr:from>
    <xdr:to>
      <xdr:col>102</xdr:col>
      <xdr:colOff>114300</xdr:colOff>
      <xdr:row>58</xdr:row>
      <xdr:rowOff>129413</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18656300" y="9790735"/>
          <a:ext cx="889000" cy="282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97587</xdr:rowOff>
    </xdr:from>
    <xdr:to>
      <xdr:col>102</xdr:col>
      <xdr:colOff>165100</xdr:colOff>
      <xdr:row>58</xdr:row>
      <xdr:rowOff>27737</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9494500" y="987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18864</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9310428" y="9962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130002</xdr:rowOff>
    </xdr:from>
    <xdr:to>
      <xdr:col>98</xdr:col>
      <xdr:colOff>38100</xdr:colOff>
      <xdr:row>58</xdr:row>
      <xdr:rowOff>60152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8605500" y="9902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76679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8421428" y="9677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6" name="貸付金該当値テキスト">
          <a:extLst>
            <a:ext uri="{FF2B5EF4-FFF2-40B4-BE49-F238E27FC236}">
              <a16:creationId xmlns:a16="http://schemas.microsoft.com/office/drawing/2014/main" id="{00000000-0008-0000-0600-000026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85334</xdr:rowOff>
    </xdr:from>
    <xdr:to>
      <xdr:col>107</xdr:col>
      <xdr:colOff>101600</xdr:colOff>
      <xdr:row>59</xdr:row>
      <xdr:rowOff>15484</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0383500" y="10029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6611</xdr:rowOff>
    </xdr:from>
    <xdr:ext cx="313932"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277333" y="101221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138735</xdr:rowOff>
    </xdr:from>
    <xdr:to>
      <xdr:col>102</xdr:col>
      <xdr:colOff>165100</xdr:colOff>
      <xdr:row>57</xdr:row>
      <xdr:rowOff>68885</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9494500" y="9739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85412</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515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78613</xdr:rowOff>
    </xdr:from>
    <xdr:to>
      <xdr:col>98</xdr:col>
      <xdr:colOff>38100</xdr:colOff>
      <xdr:row>59</xdr:row>
      <xdr:rowOff>8763</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8605500" y="10022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171340</xdr:rowOff>
    </xdr:from>
    <xdr:ext cx="378565"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7017" y="10115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0" name="繰出金グラフ枠">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162462</xdr:rowOff>
    </xdr:from>
    <xdr:to>
      <xdr:col>116</xdr:col>
      <xdr:colOff>62864</xdr:colOff>
      <xdr:row>78</xdr:row>
      <xdr:rowOff>78141</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2159595" y="12163962"/>
          <a:ext cx="1269" cy="12872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81968</xdr:rowOff>
    </xdr:from>
    <xdr:ext cx="534377" cy="259045"/>
    <xdr:sp macro="" textlink="">
      <xdr:nvSpPr>
        <xdr:cNvPr id="842" name="繰出金最小値テキスト">
          <a:extLst>
            <a:ext uri="{FF2B5EF4-FFF2-40B4-BE49-F238E27FC236}">
              <a16:creationId xmlns:a16="http://schemas.microsoft.com/office/drawing/2014/main" id="{00000000-0008-0000-0600-00004A030000}"/>
            </a:ext>
          </a:extLst>
        </xdr:cNvPr>
        <xdr:cNvSpPr txBox="1"/>
      </xdr:nvSpPr>
      <xdr:spPr>
        <a:xfrm>
          <a:off x="22212300" y="13455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78141</xdr:rowOff>
    </xdr:from>
    <xdr:to>
      <xdr:col>116</xdr:col>
      <xdr:colOff>152400</xdr:colOff>
      <xdr:row>78</xdr:row>
      <xdr:rowOff>78141</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3451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109139</xdr:rowOff>
    </xdr:from>
    <xdr:ext cx="534377" cy="259045"/>
    <xdr:sp macro="" textlink="">
      <xdr:nvSpPr>
        <xdr:cNvPr id="844" name="繰出金最大値テキスト">
          <a:extLst>
            <a:ext uri="{FF2B5EF4-FFF2-40B4-BE49-F238E27FC236}">
              <a16:creationId xmlns:a16="http://schemas.microsoft.com/office/drawing/2014/main" id="{00000000-0008-0000-0600-00004C030000}"/>
            </a:ext>
          </a:extLst>
        </xdr:cNvPr>
        <xdr:cNvSpPr txBox="1"/>
      </xdr:nvSpPr>
      <xdr:spPr>
        <a:xfrm>
          <a:off x="22212300" y="11939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162462</xdr:rowOff>
    </xdr:from>
    <xdr:to>
      <xdr:col>116</xdr:col>
      <xdr:colOff>152400</xdr:colOff>
      <xdr:row>70</xdr:row>
      <xdr:rowOff>162462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21639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130980</xdr:rowOff>
    </xdr:from>
    <xdr:to>
      <xdr:col>116</xdr:col>
      <xdr:colOff>63500</xdr:colOff>
      <xdr:row>73</xdr:row>
      <xdr:rowOff>3487</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1323300" y="12303930"/>
          <a:ext cx="838200" cy="215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73042</xdr:rowOff>
    </xdr:from>
    <xdr:ext cx="534377" cy="259045"/>
    <xdr:sp macro="" textlink="">
      <xdr:nvSpPr>
        <xdr:cNvPr id="847" name="繰出金平均値テキスト">
          <a:extLst>
            <a:ext uri="{FF2B5EF4-FFF2-40B4-BE49-F238E27FC236}">
              <a16:creationId xmlns:a16="http://schemas.microsoft.com/office/drawing/2014/main" id="{00000000-0008-0000-0600-00004F030000}"/>
            </a:ext>
          </a:extLst>
        </xdr:cNvPr>
        <xdr:cNvSpPr txBox="1"/>
      </xdr:nvSpPr>
      <xdr:spPr>
        <a:xfrm>
          <a:off x="22212300" y="125888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94615</xdr:rowOff>
    </xdr:from>
    <xdr:to>
      <xdr:col>116</xdr:col>
      <xdr:colOff>114300</xdr:colOff>
      <xdr:row>74</xdr:row>
      <xdr:rowOff>24765</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2110700" y="1261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149236</xdr:rowOff>
    </xdr:from>
    <xdr:to>
      <xdr:col>111</xdr:col>
      <xdr:colOff>177800</xdr:colOff>
      <xdr:row>73</xdr:row>
      <xdr:rowOff>3487</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0434300" y="12493636"/>
          <a:ext cx="889000" cy="25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109670</xdr:rowOff>
    </xdr:from>
    <xdr:to>
      <xdr:col>112</xdr:col>
      <xdr:colOff>38100</xdr:colOff>
      <xdr:row>73</xdr:row>
      <xdr:rowOff>39820</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1272500" y="12454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56347</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1056111" y="12229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149236</xdr:rowOff>
    </xdr:from>
    <xdr:to>
      <xdr:col>107</xdr:col>
      <xdr:colOff>50800</xdr:colOff>
      <xdr:row>73</xdr:row>
      <xdr:rowOff>40063</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9545300" y="12493636"/>
          <a:ext cx="889000" cy="62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64178</xdr:rowOff>
    </xdr:from>
    <xdr:to>
      <xdr:col>107</xdr:col>
      <xdr:colOff>101600</xdr:colOff>
      <xdr:row>72</xdr:row>
      <xdr:rowOff>165778</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0383500" y="12408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10855</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0167111" y="12183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40063</xdr:rowOff>
    </xdr:from>
    <xdr:to>
      <xdr:col>102</xdr:col>
      <xdr:colOff>114300</xdr:colOff>
      <xdr:row>73</xdr:row>
      <xdr:rowOff>68605</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8656300" y="12555913"/>
          <a:ext cx="889000" cy="28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37433</xdr:rowOff>
    </xdr:from>
    <xdr:to>
      <xdr:col>102</xdr:col>
      <xdr:colOff>165100</xdr:colOff>
      <xdr:row>72</xdr:row>
      <xdr:rowOff>139033</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9494500" y="12381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155560</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9278111" y="12157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130799</xdr:rowOff>
    </xdr:from>
    <xdr:to>
      <xdr:col>98</xdr:col>
      <xdr:colOff>38100</xdr:colOff>
      <xdr:row>73</xdr:row>
      <xdr:rowOff>60949</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8605500" y="12475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77476</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389111" y="12250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80180</xdr:rowOff>
    </xdr:from>
    <xdr:to>
      <xdr:col>116</xdr:col>
      <xdr:colOff>114300</xdr:colOff>
      <xdr:row>72</xdr:row>
      <xdr:rowOff>10330</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2110700" y="12253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103057</xdr:rowOff>
    </xdr:from>
    <xdr:ext cx="534377" cy="259045"/>
    <xdr:sp macro="" textlink="">
      <xdr:nvSpPr>
        <xdr:cNvPr id="866" name="繰出金該当値テキスト">
          <a:extLst>
            <a:ext uri="{FF2B5EF4-FFF2-40B4-BE49-F238E27FC236}">
              <a16:creationId xmlns:a16="http://schemas.microsoft.com/office/drawing/2014/main" id="{00000000-0008-0000-0600-000062030000}"/>
            </a:ext>
          </a:extLst>
        </xdr:cNvPr>
        <xdr:cNvSpPr txBox="1"/>
      </xdr:nvSpPr>
      <xdr:spPr>
        <a:xfrm>
          <a:off x="22212300" y="12104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124137</xdr:rowOff>
    </xdr:from>
    <xdr:to>
      <xdr:col>112</xdr:col>
      <xdr:colOff>38100</xdr:colOff>
      <xdr:row>73</xdr:row>
      <xdr:rowOff>54287</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1272500" y="1246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45414</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6111" y="12561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98436</xdr:rowOff>
    </xdr:from>
    <xdr:to>
      <xdr:col>107</xdr:col>
      <xdr:colOff>101600</xdr:colOff>
      <xdr:row>73</xdr:row>
      <xdr:rowOff>28586</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0383500" y="1244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19713</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535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160713</xdr:rowOff>
    </xdr:from>
    <xdr:to>
      <xdr:col>102</xdr:col>
      <xdr:colOff>165100</xdr:colOff>
      <xdr:row>73</xdr:row>
      <xdr:rowOff>90863</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9494500" y="1250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81990</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2597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17805</xdr:rowOff>
    </xdr:from>
    <xdr:to>
      <xdr:col>98</xdr:col>
      <xdr:colOff>38100</xdr:colOff>
      <xdr:row>73</xdr:row>
      <xdr:rowOff>119405</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8605500" y="12533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110532</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2626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9" name="前年度繰上充用金グラフ枠">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1" name="前年度繰上充用金最小値テキスト">
          <a:extLst>
            <a:ext uri="{FF2B5EF4-FFF2-40B4-BE49-F238E27FC236}">
              <a16:creationId xmlns:a16="http://schemas.microsoft.com/office/drawing/2014/main" id="{00000000-0008-0000-0600-00007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3" name="前年度繰上充用金最大値テキスト">
          <a:extLst>
            <a:ext uri="{FF2B5EF4-FFF2-40B4-BE49-F238E27FC236}">
              <a16:creationId xmlns:a16="http://schemas.microsoft.com/office/drawing/2014/main" id="{00000000-0008-0000-0600-00007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6" name="前年度繰上充用金平均値テキスト">
          <a:extLst>
            <a:ext uri="{FF2B5EF4-FFF2-40B4-BE49-F238E27FC236}">
              <a16:creationId xmlns:a16="http://schemas.microsoft.com/office/drawing/2014/main" id="{00000000-0008-0000-0600-00008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5" name="前年度繰上充用金該当値テキスト">
          <a:extLst>
            <a:ext uri="{FF2B5EF4-FFF2-40B4-BE49-F238E27FC236}">
              <a16:creationId xmlns:a16="http://schemas.microsoft.com/office/drawing/2014/main" id="{00000000-0008-0000-0600-00009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当町の特徴として、物件費、補助費等、災害復旧事業費、積立金の住民一人当たりのコストが類似団体平均と比べて特に高いことがわかる。</a:t>
          </a:r>
        </a:p>
        <a:p>
          <a:r>
            <a:rPr kumimoji="1" lang="ja-JP" altLang="en-US" sz="1300">
              <a:latin typeface="ＭＳ Ｐゴシック" panose="020B0600070205080204" pitchFamily="50" charset="-128"/>
              <a:ea typeface="ＭＳ Ｐゴシック" panose="020B0600070205080204" pitchFamily="50" charset="-128"/>
            </a:rPr>
            <a:t>　・物件費については、令和６年能登半島地震に係る災害廃棄物処理事業（廃棄物処理委託）の増により、前年比</a:t>
          </a:r>
          <a:r>
            <a:rPr kumimoji="1" lang="en-US" altLang="ja-JP" sz="1300">
              <a:latin typeface="ＭＳ Ｐゴシック" panose="020B0600070205080204" pitchFamily="50" charset="-128"/>
              <a:ea typeface="ＭＳ Ｐゴシック" panose="020B0600070205080204" pitchFamily="50" charset="-128"/>
            </a:rPr>
            <a:t>596,797</a:t>
          </a:r>
          <a:r>
            <a:rPr kumimoji="1" lang="ja-JP" altLang="en-US" sz="1300">
              <a:latin typeface="ＭＳ Ｐゴシック" panose="020B0600070205080204" pitchFamily="50" charset="-128"/>
              <a:ea typeface="ＭＳ Ｐゴシック" panose="020B0600070205080204" pitchFamily="50" charset="-128"/>
            </a:rPr>
            <a:t>円の増となった。</a:t>
          </a:r>
        </a:p>
        <a:p>
          <a:r>
            <a:rPr kumimoji="1" lang="ja-JP" altLang="en-US" sz="1300">
              <a:latin typeface="ＭＳ Ｐゴシック" panose="020B0600070205080204" pitchFamily="50" charset="-128"/>
              <a:ea typeface="ＭＳ Ｐゴシック" panose="020B0600070205080204" pitchFamily="50" charset="-128"/>
            </a:rPr>
            <a:t>　・補助費等については、令和６年能登半島地震に係る住宅応急修理経費や災害廃棄物処理事業（自費解体に対する補助金）の増により、前年比</a:t>
          </a:r>
          <a:r>
            <a:rPr kumimoji="1" lang="en-US" altLang="ja-JP" sz="1300">
              <a:latin typeface="ＭＳ Ｐゴシック" panose="020B0600070205080204" pitchFamily="50" charset="-128"/>
              <a:ea typeface="ＭＳ Ｐゴシック" panose="020B0600070205080204" pitchFamily="50" charset="-128"/>
            </a:rPr>
            <a:t>118,930</a:t>
          </a:r>
          <a:r>
            <a:rPr kumimoji="1" lang="ja-JP" altLang="en-US" sz="1300">
              <a:latin typeface="ＭＳ Ｐゴシック" panose="020B0600070205080204" pitchFamily="50" charset="-128"/>
              <a:ea typeface="ＭＳ Ｐゴシック" panose="020B0600070205080204" pitchFamily="50" charset="-128"/>
            </a:rPr>
            <a:t>円の増となった。</a:t>
          </a:r>
        </a:p>
        <a:p>
          <a:r>
            <a:rPr kumimoji="1" lang="ja-JP" altLang="en-US" sz="1300">
              <a:latin typeface="ＭＳ Ｐゴシック" panose="020B0600070205080204" pitchFamily="50" charset="-128"/>
              <a:ea typeface="ＭＳ Ｐゴシック" panose="020B0600070205080204" pitchFamily="50" charset="-128"/>
            </a:rPr>
            <a:t>　・災害復旧事業費については、令和６年能登半島地震に係る復旧工事などにより、前年比</a:t>
          </a:r>
          <a:r>
            <a:rPr kumimoji="1" lang="en-US" altLang="ja-JP" sz="1300">
              <a:latin typeface="ＭＳ Ｐゴシック" panose="020B0600070205080204" pitchFamily="50" charset="-128"/>
              <a:ea typeface="ＭＳ Ｐゴシック" panose="020B0600070205080204" pitchFamily="50" charset="-128"/>
            </a:rPr>
            <a:t>61,701</a:t>
          </a:r>
          <a:r>
            <a:rPr kumimoji="1" lang="ja-JP" altLang="en-US" sz="1300">
              <a:latin typeface="ＭＳ Ｐゴシック" panose="020B0600070205080204" pitchFamily="50" charset="-128"/>
              <a:ea typeface="ＭＳ Ｐゴシック" panose="020B0600070205080204" pitchFamily="50" charset="-128"/>
            </a:rPr>
            <a:t>円の増となった。</a:t>
          </a:r>
        </a:p>
        <a:p>
          <a:r>
            <a:rPr kumimoji="1" lang="ja-JP" altLang="en-US" sz="1300">
              <a:latin typeface="ＭＳ Ｐゴシック" panose="020B0600070205080204" pitchFamily="50" charset="-128"/>
              <a:ea typeface="ＭＳ Ｐゴシック" panose="020B0600070205080204" pitchFamily="50" charset="-128"/>
            </a:rPr>
            <a:t>　・積立金については、令和６年能登半島地震復興基金に係る枠配分を積み立てたほか、後年度の財政需要に備え、公共施設等整備基金などに積立を行ったことにより、前年比</a:t>
          </a:r>
          <a:r>
            <a:rPr kumimoji="1" lang="en-US" altLang="ja-JP" sz="1300">
              <a:latin typeface="ＭＳ Ｐゴシック" panose="020B0600070205080204" pitchFamily="50" charset="-128"/>
              <a:ea typeface="ＭＳ Ｐゴシック" panose="020B0600070205080204" pitchFamily="50" charset="-128"/>
            </a:rPr>
            <a:t>70,980</a:t>
          </a:r>
          <a:r>
            <a:rPr kumimoji="1" lang="ja-JP" altLang="en-US" sz="1300">
              <a:latin typeface="ＭＳ Ｐゴシック" panose="020B0600070205080204" pitchFamily="50" charset="-128"/>
              <a:ea typeface="ＭＳ Ｐゴシック" panose="020B0600070205080204" pitchFamily="50" charset="-128"/>
            </a:rPr>
            <a:t>円の増となった。</a:t>
          </a:r>
        </a:p>
        <a:p>
          <a:r>
            <a:rPr kumimoji="1" lang="ja-JP" altLang="en-US" sz="1300">
              <a:latin typeface="ＭＳ Ｐゴシック" panose="020B0600070205080204" pitchFamily="50" charset="-128"/>
              <a:ea typeface="ＭＳ Ｐゴシック" panose="020B0600070205080204" pitchFamily="50" charset="-128"/>
            </a:rPr>
            <a:t>　・令和６年能登半島地震からの復旧・復興を最優先に進めており、普通建設事業費は減少した。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石川県志賀町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17,609
17,404
246.76
31,992,520
29,128,872
1,646,685
8,207,313
11,476,926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15276</xdr:rowOff>
    </xdr:from>
    <xdr:to>
      <xdr:col>24</xdr:col>
      <xdr:colOff>62865</xdr:colOff>
      <xdr:row>39</xdr:row>
      <xdr:rowOff>44668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158776"/>
          <a:ext cx="1270" cy="157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48495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735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44668</xdr:rowOff>
    </xdr:from>
    <xdr:to>
      <xdr:col>24</xdr:col>
      <xdr:colOff>152400</xdr:colOff>
      <xdr:row>39</xdr:row>
      <xdr:rowOff>44668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731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133403</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934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15276</xdr:rowOff>
    </xdr:from>
    <xdr:to>
      <xdr:col>24</xdr:col>
      <xdr:colOff>152400</xdr:colOff>
      <xdr:row>30</xdr:row>
      <xdr:rowOff>15276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158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124678</xdr:rowOff>
    </xdr:from>
    <xdr:to>
      <xdr:col>24</xdr:col>
      <xdr:colOff>63500</xdr:colOff>
      <xdr:row>35</xdr:row>
      <xdr:rowOff>94633</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953978"/>
          <a:ext cx="838200" cy="141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57203</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579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78776</xdr:rowOff>
    </xdr:from>
    <xdr:to>
      <xdr:col>24</xdr:col>
      <xdr:colOff>114300</xdr:colOff>
      <xdr:row>36</xdr:row>
      <xdr:rowOff>8926</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7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94633</xdr:rowOff>
    </xdr:from>
    <xdr:to>
      <xdr:col>19</xdr:col>
      <xdr:colOff>177800</xdr:colOff>
      <xdr:row>36</xdr:row>
      <xdr:rowOff>23767</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095383"/>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3665</xdr:rowOff>
    </xdr:from>
    <xdr:to>
      <xdr:col>20</xdr:col>
      <xdr:colOff>38100</xdr:colOff>
      <xdr:row>36</xdr:row>
      <xdr:rowOff>105265</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17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96392</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268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23767</xdr:rowOff>
    </xdr:from>
    <xdr:to>
      <xdr:col>15</xdr:col>
      <xdr:colOff>50800</xdr:colOff>
      <xdr:row>36</xdr:row>
      <xdr:rowOff>85163</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195967"/>
          <a:ext cx="889000" cy="61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51671</xdr:rowOff>
    </xdr:from>
    <xdr:to>
      <xdr:col>15</xdr:col>
      <xdr:colOff>101600</xdr:colOff>
      <xdr:row>36</xdr:row>
      <xdr:rowOff>153271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2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144398</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316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85163</xdr:rowOff>
    </xdr:from>
    <xdr:to>
      <xdr:col>10</xdr:col>
      <xdr:colOff>114300</xdr:colOff>
      <xdr:row>37</xdr:row>
      <xdr:rowOff>17236</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257363"/>
          <a:ext cx="889000" cy="103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91186</xdr:rowOff>
    </xdr:from>
    <xdr:to>
      <xdr:col>10</xdr:col>
      <xdr:colOff>165100</xdr:colOff>
      <xdr:row>37</xdr:row>
      <xdr:rowOff>21336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6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12463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35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121557</xdr:rowOff>
    </xdr:from>
    <xdr:to>
      <xdr:col>6</xdr:col>
      <xdr:colOff>38100</xdr:colOff>
      <xdr:row>37</xdr:row>
      <xdr:rowOff>51707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93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68234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068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73878</xdr:rowOff>
    </xdr:from>
    <xdr:to>
      <xdr:col>24</xdr:col>
      <xdr:colOff>114300</xdr:colOff>
      <xdr:row>35</xdr:row>
      <xdr:rowOff>4028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90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96755</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754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43833</xdr:rowOff>
    </xdr:from>
    <xdr:to>
      <xdr:col>20</xdr:col>
      <xdr:colOff>38100</xdr:colOff>
      <xdr:row>35</xdr:row>
      <xdr:rowOff>145433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044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161960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819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144417</xdr:rowOff>
    </xdr:from>
    <xdr:to>
      <xdr:col>15</xdr:col>
      <xdr:colOff>101600</xdr:colOff>
      <xdr:row>36</xdr:row>
      <xdr:rowOff>74567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145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91094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920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34363</xdr:rowOff>
    </xdr:from>
    <xdr:to>
      <xdr:col>10</xdr:col>
      <xdr:colOff>165100</xdr:colOff>
      <xdr:row>36</xdr:row>
      <xdr:rowOff>135963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206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152490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981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137886</xdr:rowOff>
    </xdr:from>
    <xdr:to>
      <xdr:col>6</xdr:col>
      <xdr:colOff>38100</xdr:colOff>
      <xdr:row>37</xdr:row>
      <xdr:rowOff>68036</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310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59163</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402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43322</xdr:rowOff>
    </xdr:from>
    <xdr:to>
      <xdr:col>24</xdr:col>
      <xdr:colOff>62865</xdr:colOff>
      <xdr:row>57</xdr:row>
      <xdr:rowOff>34983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87272"/>
          <a:ext cx="1270" cy="1020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38810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81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34983</xdr:rowOff>
    </xdr:from>
    <xdr:to>
      <xdr:col>24</xdr:col>
      <xdr:colOff>152400</xdr:colOff>
      <xdr:row>57</xdr:row>
      <xdr:rowOff>34983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807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161449</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283,580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43322</xdr:rowOff>
    </xdr:from>
    <xdr:to>
      <xdr:col>24</xdr:col>
      <xdr:colOff>152400</xdr:colOff>
      <xdr:row>51</xdr:row>
      <xdr:rowOff>43322</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45041</xdr:rowOff>
    </xdr:from>
    <xdr:to>
      <xdr:col>24</xdr:col>
      <xdr:colOff>63500</xdr:colOff>
      <xdr:row>55</xdr:row>
      <xdr:rowOff>99887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131891"/>
          <a:ext cx="838200" cy="397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159357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4176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9480</xdr:rowOff>
    </xdr:from>
    <xdr:to>
      <xdr:col>24</xdr:col>
      <xdr:colOff>114300</xdr:colOff>
      <xdr:row>55</xdr:row>
      <xdr:rowOff>111080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4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99887</xdr:rowOff>
    </xdr:from>
    <xdr:to>
      <xdr:col>19</xdr:col>
      <xdr:colOff>177800</xdr:colOff>
      <xdr:row>55</xdr:row>
      <xdr:rowOff>131347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529637"/>
          <a:ext cx="889000" cy="3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119587</xdr:rowOff>
    </xdr:from>
    <xdr:to>
      <xdr:col>20</xdr:col>
      <xdr:colOff>38100</xdr:colOff>
      <xdr:row>56</xdr:row>
      <xdr:rowOff>49737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549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40864</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64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94465</xdr:rowOff>
    </xdr:from>
    <xdr:to>
      <xdr:col>15</xdr:col>
      <xdr:colOff>50800</xdr:colOff>
      <xdr:row>55</xdr:row>
      <xdr:rowOff>131347</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524215"/>
          <a:ext cx="889000" cy="36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95420</xdr:rowOff>
    </xdr:from>
    <xdr:to>
      <xdr:col>15</xdr:col>
      <xdr:colOff>101600</xdr:colOff>
      <xdr:row>56</xdr:row>
      <xdr:rowOff>25570</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5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16697</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617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25615</xdr:rowOff>
    </xdr:from>
    <xdr:to>
      <xdr:col>10</xdr:col>
      <xdr:colOff>114300</xdr:colOff>
      <xdr:row>55</xdr:row>
      <xdr:rowOff>94465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112465"/>
          <a:ext cx="889000" cy="41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80497</xdr:rowOff>
    </xdr:from>
    <xdr:to>
      <xdr:col>10</xdr:col>
      <xdr:colOff>165100</xdr:colOff>
      <xdr:row>56</xdr:row>
      <xdr:rowOff>10647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51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1774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02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53179</xdr:rowOff>
    </xdr:from>
    <xdr:to>
      <xdr:col>6</xdr:col>
      <xdr:colOff>38100</xdr:colOff>
      <xdr:row>53</xdr:row>
      <xdr:rowOff>154779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40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145906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32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165691</xdr:rowOff>
    </xdr:from>
    <xdr:to>
      <xdr:col>24</xdr:col>
      <xdr:colOff>114300</xdr:colOff>
      <xdr:row>53</xdr:row>
      <xdr:rowOff>95841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081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17118</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8932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49087</xdr:rowOff>
    </xdr:from>
    <xdr:to>
      <xdr:col>20</xdr:col>
      <xdr:colOff>38100</xdr:colOff>
      <xdr:row>55</xdr:row>
      <xdr:rowOff>150687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47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167214</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254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80547</xdr:rowOff>
    </xdr:from>
    <xdr:to>
      <xdr:col>15</xdr:col>
      <xdr:colOff>101600</xdr:colOff>
      <xdr:row>56</xdr:row>
      <xdr:rowOff>10697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51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27224</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285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43665</xdr:rowOff>
    </xdr:from>
    <xdr:to>
      <xdr:col>10</xdr:col>
      <xdr:colOff>165100</xdr:colOff>
      <xdr:row>55</xdr:row>
      <xdr:rowOff>145265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47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161792</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248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146265</xdr:rowOff>
    </xdr:from>
    <xdr:to>
      <xdr:col>6</xdr:col>
      <xdr:colOff>38100</xdr:colOff>
      <xdr:row>53</xdr:row>
      <xdr:rowOff>76415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061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92942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8836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133619</xdr:rowOff>
    </xdr:from>
    <xdr:to>
      <xdr:col>24</xdr:col>
      <xdr:colOff>62865</xdr:colOff>
      <xdr:row>78</xdr:row>
      <xdr:rowOff>93094</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5119"/>
          <a:ext cx="1270" cy="1331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96921</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70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93094</xdr:rowOff>
    </xdr:from>
    <xdr:to>
      <xdr:col>24</xdr:col>
      <xdr:colOff>152400</xdr:colOff>
      <xdr:row>78</xdr:row>
      <xdr:rowOff>93094</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66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80296</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10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300,665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133619</xdr:rowOff>
    </xdr:from>
    <xdr:to>
      <xdr:col>24</xdr:col>
      <xdr:colOff>152400</xdr:colOff>
      <xdr:row>70</xdr:row>
      <xdr:rowOff>133619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5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70</xdr:row>
      <xdr:rowOff>133619</xdr:rowOff>
    </xdr:from>
    <xdr:to>
      <xdr:col>24</xdr:col>
      <xdr:colOff>63500</xdr:colOff>
      <xdr:row>75</xdr:row>
      <xdr:rowOff>159781</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135119"/>
          <a:ext cx="838200" cy="883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13186</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043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34759</xdr:rowOff>
    </xdr:from>
    <xdr:to>
      <xdr:col>24</xdr:col>
      <xdr:colOff>114300</xdr:colOff>
      <xdr:row>76</xdr:row>
      <xdr:rowOff>136359</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06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159781</xdr:rowOff>
    </xdr:from>
    <xdr:to>
      <xdr:col>19</xdr:col>
      <xdr:colOff>177800</xdr:colOff>
      <xdr:row>77</xdr:row>
      <xdr:rowOff>49385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018531"/>
          <a:ext cx="889000" cy="232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163699</xdr:rowOff>
    </xdr:from>
    <xdr:to>
      <xdr:col>20</xdr:col>
      <xdr:colOff>38100</xdr:colOff>
      <xdr:row>77</xdr:row>
      <xdr:rowOff>93849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93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84976</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286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33785</xdr:rowOff>
    </xdr:from>
    <xdr:to>
      <xdr:col>15</xdr:col>
      <xdr:colOff>50800</xdr:colOff>
      <xdr:row>77</xdr:row>
      <xdr:rowOff>49385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2892535"/>
          <a:ext cx="889000" cy="358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79510</xdr:rowOff>
    </xdr:from>
    <xdr:to>
      <xdr:col>15</xdr:col>
      <xdr:colOff>101600</xdr:colOff>
      <xdr:row>78</xdr:row>
      <xdr:rowOff>9660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787</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73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33785</xdr:rowOff>
    </xdr:from>
    <xdr:to>
      <xdr:col>10</xdr:col>
      <xdr:colOff>114300</xdr:colOff>
      <xdr:row>77</xdr:row>
      <xdr:rowOff>135430</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2892535"/>
          <a:ext cx="889000" cy="444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7445</xdr:rowOff>
    </xdr:from>
    <xdr:to>
      <xdr:col>10</xdr:col>
      <xdr:colOff>165100</xdr:colOff>
      <xdr:row>77</xdr:row>
      <xdr:rowOff>109045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0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100172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0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115838</xdr:rowOff>
    </xdr:from>
    <xdr:to>
      <xdr:col>6</xdr:col>
      <xdr:colOff>38100</xdr:colOff>
      <xdr:row>79</xdr:row>
      <xdr:rowOff>45988</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8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37115</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581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70</xdr:row>
      <xdr:rowOff>82819</xdr:rowOff>
    </xdr:from>
    <xdr:to>
      <xdr:col>24</xdr:col>
      <xdr:colOff>114300</xdr:colOff>
      <xdr:row>71</xdr:row>
      <xdr:rowOff>12969</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084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35846</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037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108980</xdr:rowOff>
    </xdr:from>
    <xdr:to>
      <xdr:col>20</xdr:col>
      <xdr:colOff>38100</xdr:colOff>
      <xdr:row>76</xdr:row>
      <xdr:rowOff>39129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296773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55657</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742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170035</xdr:rowOff>
    </xdr:from>
    <xdr:to>
      <xdr:col>15</xdr:col>
      <xdr:colOff>101600</xdr:colOff>
      <xdr:row>77</xdr:row>
      <xdr:rowOff>100185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200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116712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975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154435</xdr:rowOff>
    </xdr:from>
    <xdr:to>
      <xdr:col>10</xdr:col>
      <xdr:colOff>165100</xdr:colOff>
      <xdr:row>75</xdr:row>
      <xdr:rowOff>84585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284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101112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616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84630</xdr:rowOff>
    </xdr:from>
    <xdr:to>
      <xdr:col>6</xdr:col>
      <xdr:colOff>38100</xdr:colOff>
      <xdr:row>78</xdr:row>
      <xdr:rowOff>14780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2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31307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061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161582</xdr:rowOff>
    </xdr:from>
    <xdr:to>
      <xdr:col>24</xdr:col>
      <xdr:colOff>62865</xdr:colOff>
      <xdr:row>98</xdr:row>
      <xdr:rowOff>168377</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92082"/>
          <a:ext cx="1270" cy="1378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754</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7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168377</xdr:rowOff>
    </xdr:from>
    <xdr:to>
      <xdr:col>24</xdr:col>
      <xdr:colOff>152400</xdr:colOff>
      <xdr:row>98</xdr:row>
      <xdr:rowOff>168377</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7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108259</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67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748,513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161582</xdr:rowOff>
    </xdr:from>
    <xdr:to>
      <xdr:col>24</xdr:col>
      <xdr:colOff>152400</xdr:colOff>
      <xdr:row>90</xdr:row>
      <xdr:rowOff>161582</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92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90</xdr:row>
      <xdr:rowOff>161582</xdr:rowOff>
    </xdr:from>
    <xdr:to>
      <xdr:col>24</xdr:col>
      <xdr:colOff>63500</xdr:colOff>
      <xdr:row>97</xdr:row>
      <xdr:rowOff>148219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5592082"/>
          <a:ext cx="838200" cy="1186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170623</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8012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20746</xdr:rowOff>
    </xdr:from>
    <xdr:to>
      <xdr:col>24</xdr:col>
      <xdr:colOff>114300</xdr:colOff>
      <xdr:row>98</xdr:row>
      <xdr:rowOff>122346</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148219</xdr:rowOff>
    </xdr:from>
    <xdr:to>
      <xdr:col>19</xdr:col>
      <xdr:colOff>177800</xdr:colOff>
      <xdr:row>98</xdr:row>
      <xdr:rowOff>55468</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778869"/>
          <a:ext cx="889000" cy="78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62843</xdr:rowOff>
    </xdr:from>
    <xdr:to>
      <xdr:col>20</xdr:col>
      <xdr:colOff>38100</xdr:colOff>
      <xdr:row>98</xdr:row>
      <xdr:rowOff>164443</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64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155570</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957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55468</xdr:rowOff>
    </xdr:from>
    <xdr:to>
      <xdr:col>15</xdr:col>
      <xdr:colOff>50800</xdr:colOff>
      <xdr:row>98</xdr:row>
      <xdr:rowOff>58804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857568"/>
          <a:ext cx="889000" cy="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66746</xdr:rowOff>
    </xdr:from>
    <xdr:to>
      <xdr:col>15</xdr:col>
      <xdr:colOff>101600</xdr:colOff>
      <xdr:row>98</xdr:row>
      <xdr:rowOff>168346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68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159473</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96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58804</xdr:rowOff>
    </xdr:from>
    <xdr:to>
      <xdr:col>10</xdr:col>
      <xdr:colOff>114300</xdr:colOff>
      <xdr:row>98</xdr:row>
      <xdr:rowOff>84058</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60904"/>
          <a:ext cx="889000" cy="25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62443</xdr:rowOff>
    </xdr:from>
    <xdr:to>
      <xdr:col>10</xdr:col>
      <xdr:colOff>165100</xdr:colOff>
      <xdr:row>98</xdr:row>
      <xdr:rowOff>164043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6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155170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957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68295</xdr:rowOff>
    </xdr:from>
    <xdr:to>
      <xdr:col>6</xdr:col>
      <xdr:colOff>38100</xdr:colOff>
      <xdr:row>98</xdr:row>
      <xdr:rowOff>169895</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7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161022</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63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90</xdr:row>
      <xdr:rowOff>110782</xdr:rowOff>
    </xdr:from>
    <xdr:to>
      <xdr:col>24</xdr:col>
      <xdr:colOff>114300</xdr:colOff>
      <xdr:row>91</xdr:row>
      <xdr:rowOff>40932</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5541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63809</xdr:rowOff>
    </xdr:from>
    <xdr:ext cx="599010"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5494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97419</xdr:rowOff>
    </xdr:from>
    <xdr:to>
      <xdr:col>20</xdr:col>
      <xdr:colOff>38100</xdr:colOff>
      <xdr:row>98</xdr:row>
      <xdr:rowOff>27569</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728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44096</xdr:rowOff>
    </xdr:from>
    <xdr:ext cx="59901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497795" y="16503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4668</xdr:rowOff>
    </xdr:from>
    <xdr:to>
      <xdr:col>15</xdr:col>
      <xdr:colOff>101600</xdr:colOff>
      <xdr:row>98</xdr:row>
      <xdr:rowOff>106268</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06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122795</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581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8004</xdr:rowOff>
    </xdr:from>
    <xdr:to>
      <xdr:col>10</xdr:col>
      <xdr:colOff>165100</xdr:colOff>
      <xdr:row>98</xdr:row>
      <xdr:rowOff>109604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1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126131</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585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33258</xdr:rowOff>
    </xdr:from>
    <xdr:to>
      <xdr:col>6</xdr:col>
      <xdr:colOff>38100</xdr:colOff>
      <xdr:row>98</xdr:row>
      <xdr:rowOff>134858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3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151385</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610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55499</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713349"/>
          <a:ext cx="1270" cy="10176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2176</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488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5,342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33</xdr:row>
      <xdr:rowOff>55499</xdr:rowOff>
    </xdr:from>
    <xdr:to>
      <xdr:col>55</xdr:col>
      <xdr:colOff>88900</xdr:colOff>
      <xdr:row>33</xdr:row>
      <xdr:rowOff>55499</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7133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152464</xdr:rowOff>
    </xdr:from>
    <xdr:to>
      <xdr:col>55</xdr:col>
      <xdr:colOff>0</xdr:colOff>
      <xdr:row>37</xdr:row>
      <xdr:rowOff>33782</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324664"/>
          <a:ext cx="838200" cy="52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4653</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51975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26226</xdr:rowOff>
    </xdr:from>
    <xdr:to>
      <xdr:col>55</xdr:col>
      <xdr:colOff>50800</xdr:colOff>
      <xdr:row>38</xdr:row>
      <xdr:rowOff>127826</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4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152464</xdr:rowOff>
    </xdr:from>
    <xdr:to>
      <xdr:col>50</xdr:col>
      <xdr:colOff>114300</xdr:colOff>
      <xdr:row>36</xdr:row>
      <xdr:rowOff>152464</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153214"/>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65469</xdr:rowOff>
    </xdr:from>
    <xdr:to>
      <xdr:col>50</xdr:col>
      <xdr:colOff>165100</xdr:colOff>
      <xdr:row>38</xdr:row>
      <xdr:rowOff>167069</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580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158196</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6732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29</xdr:row>
      <xdr:rowOff>151892</xdr:rowOff>
    </xdr:from>
    <xdr:to>
      <xdr:col>45</xdr:col>
      <xdr:colOff>177800</xdr:colOff>
      <xdr:row>35</xdr:row>
      <xdr:rowOff>152464</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5123942"/>
          <a:ext cx="889000" cy="1029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57468</xdr:rowOff>
    </xdr:from>
    <xdr:to>
      <xdr:col>46</xdr:col>
      <xdr:colOff>38100</xdr:colOff>
      <xdr:row>38</xdr:row>
      <xdr:rowOff>159068</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572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150195</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6652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29</xdr:row>
      <xdr:rowOff>151892</xdr:rowOff>
    </xdr:from>
    <xdr:to>
      <xdr:col>41</xdr:col>
      <xdr:colOff>50800</xdr:colOff>
      <xdr:row>37</xdr:row>
      <xdr:rowOff>107886</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5123942"/>
          <a:ext cx="889000" cy="1327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17272</xdr:rowOff>
    </xdr:from>
    <xdr:to>
      <xdr:col>41</xdr:col>
      <xdr:colOff>101600</xdr:colOff>
      <xdr:row>38</xdr:row>
      <xdr:rowOff>118872</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532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109999</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6250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65849</xdr:rowOff>
    </xdr:from>
    <xdr:to>
      <xdr:col>36</xdr:col>
      <xdr:colOff>165100</xdr:colOff>
      <xdr:row>38</xdr:row>
      <xdr:rowOff>167449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580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158576</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6736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154432</xdr:rowOff>
    </xdr:from>
    <xdr:to>
      <xdr:col>55</xdr:col>
      <xdr:colOff>50800</xdr:colOff>
      <xdr:row>37</xdr:row>
      <xdr:rowOff>84582</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326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5859</xdr:rowOff>
    </xdr:from>
    <xdr:ext cx="469744"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178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101664</xdr:rowOff>
    </xdr:from>
    <xdr:to>
      <xdr:col>50</xdr:col>
      <xdr:colOff>165100</xdr:colOff>
      <xdr:row>37</xdr:row>
      <xdr:rowOff>31814</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27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48341</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04428" y="6049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101664</xdr:rowOff>
    </xdr:from>
    <xdr:to>
      <xdr:col>46</xdr:col>
      <xdr:colOff>38100</xdr:colOff>
      <xdr:row>36</xdr:row>
      <xdr:rowOff>31814</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10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48341</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15428" y="587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29</xdr:row>
      <xdr:rowOff>101092</xdr:rowOff>
    </xdr:from>
    <xdr:to>
      <xdr:col>41</xdr:col>
      <xdr:colOff>101600</xdr:colOff>
      <xdr:row>30</xdr:row>
      <xdr:rowOff>31242</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5073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28</xdr:row>
      <xdr:rowOff>47769</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26428" y="4848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57086</xdr:rowOff>
    </xdr:from>
    <xdr:to>
      <xdr:col>36</xdr:col>
      <xdr:colOff>165100</xdr:colOff>
      <xdr:row>37</xdr:row>
      <xdr:rowOff>158686</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400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3763</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37428" y="617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13562</xdr:rowOff>
    </xdr:from>
    <xdr:to>
      <xdr:col>54</xdr:col>
      <xdr:colOff>189865</xdr:colOff>
      <xdr:row>59</xdr:row>
      <xdr:rowOff>16484</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586062"/>
          <a:ext cx="1270" cy="1545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20311</xdr:rowOff>
    </xdr:from>
    <xdr:ext cx="469744"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35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16484</xdr:rowOff>
    </xdr:from>
    <xdr:to>
      <xdr:col>55</xdr:col>
      <xdr:colOff>88900</xdr:colOff>
      <xdr:row>59</xdr:row>
      <xdr:rowOff>16484</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32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131689</xdr:rowOff>
    </xdr:from>
    <xdr:ext cx="534377"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3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99,725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13562</xdr:rowOff>
    </xdr:from>
    <xdr:to>
      <xdr:col>55</xdr:col>
      <xdr:colOff>88900</xdr:colOff>
      <xdr:row>50</xdr:row>
      <xdr:rowOff>13562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586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99548</xdr:rowOff>
    </xdr:from>
    <xdr:to>
      <xdr:col>55</xdr:col>
      <xdr:colOff>0</xdr:colOff>
      <xdr:row>56</xdr:row>
      <xdr:rowOff>144680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700748"/>
          <a:ext cx="838200" cy="45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12989</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4427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161562</xdr:rowOff>
    </xdr:from>
    <xdr:to>
      <xdr:col>55</xdr:col>
      <xdr:colOff>50800</xdr:colOff>
      <xdr:row>56</xdr:row>
      <xdr:rowOff>91712</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59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171328</xdr:rowOff>
    </xdr:from>
    <xdr:to>
      <xdr:col>50</xdr:col>
      <xdr:colOff>114300</xdr:colOff>
      <xdr:row>56</xdr:row>
      <xdr:rowOff>144680</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429628"/>
          <a:ext cx="889000" cy="316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162836</xdr:rowOff>
    </xdr:from>
    <xdr:to>
      <xdr:col>50</xdr:col>
      <xdr:colOff>165100</xdr:colOff>
      <xdr:row>56</xdr:row>
      <xdr:rowOff>92986</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592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109513</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367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171328</xdr:rowOff>
    </xdr:from>
    <xdr:to>
      <xdr:col>45</xdr:col>
      <xdr:colOff>177800</xdr:colOff>
      <xdr:row>55</xdr:row>
      <xdr:rowOff>153514</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429628"/>
          <a:ext cx="889000" cy="153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122978</xdr:rowOff>
    </xdr:from>
    <xdr:to>
      <xdr:col>46</xdr:col>
      <xdr:colOff>38100</xdr:colOff>
      <xdr:row>56</xdr:row>
      <xdr:rowOff>53128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55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44255</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645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153514</xdr:rowOff>
    </xdr:from>
    <xdr:to>
      <xdr:col>41</xdr:col>
      <xdr:colOff>50800</xdr:colOff>
      <xdr:row>56</xdr:row>
      <xdr:rowOff>136940</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583264"/>
          <a:ext cx="889000" cy="154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160190</xdr:rowOff>
    </xdr:from>
    <xdr:to>
      <xdr:col>41</xdr:col>
      <xdr:colOff>101600</xdr:colOff>
      <xdr:row>56</xdr:row>
      <xdr:rowOff>90340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58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81467</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682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151667</xdr:rowOff>
    </xdr:from>
    <xdr:to>
      <xdr:col>36</xdr:col>
      <xdr:colOff>165100</xdr:colOff>
      <xdr:row>56</xdr:row>
      <xdr:rowOff>81817</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581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98344</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356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48748</xdr:rowOff>
    </xdr:from>
    <xdr:to>
      <xdr:col>55</xdr:col>
      <xdr:colOff>50800</xdr:colOff>
      <xdr:row>56</xdr:row>
      <xdr:rowOff>150348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649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27175</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628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93880</xdr:rowOff>
    </xdr:from>
    <xdr:to>
      <xdr:col>50</xdr:col>
      <xdr:colOff>165100</xdr:colOff>
      <xdr:row>57</xdr:row>
      <xdr:rowOff>24030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69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15157</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78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120528</xdr:rowOff>
    </xdr:from>
    <xdr:to>
      <xdr:col>46</xdr:col>
      <xdr:colOff>38100</xdr:colOff>
      <xdr:row>55</xdr:row>
      <xdr:rowOff>50678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37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67205</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154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102714</xdr:rowOff>
    </xdr:from>
    <xdr:to>
      <xdr:col>41</xdr:col>
      <xdr:colOff>101600</xdr:colOff>
      <xdr:row>56</xdr:row>
      <xdr:rowOff>32864</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532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49391</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307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86140</xdr:rowOff>
    </xdr:from>
    <xdr:to>
      <xdr:col>36</xdr:col>
      <xdr:colOff>165100</xdr:colOff>
      <xdr:row>57</xdr:row>
      <xdr:rowOff>16290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68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7417</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780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144935</xdr:rowOff>
    </xdr:from>
    <xdr:to>
      <xdr:col>54</xdr:col>
      <xdr:colOff>189865</xdr:colOff>
      <xdr:row>78</xdr:row>
      <xdr:rowOff>114646</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317885"/>
          <a:ext cx="1270" cy="1169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118473</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91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114646</xdr:rowOff>
    </xdr:from>
    <xdr:to>
      <xdr:col>55</xdr:col>
      <xdr:colOff>88900</xdr:colOff>
      <xdr:row>78</xdr:row>
      <xdr:rowOff>114646</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87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91612</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209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52,271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144935</xdr:rowOff>
    </xdr:from>
    <xdr:to>
      <xdr:col>55</xdr:col>
      <xdr:colOff>88900</xdr:colOff>
      <xdr:row>71</xdr:row>
      <xdr:rowOff>144935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31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144935</xdr:rowOff>
    </xdr:from>
    <xdr:to>
      <xdr:col>55</xdr:col>
      <xdr:colOff>0</xdr:colOff>
      <xdr:row>75</xdr:row>
      <xdr:rowOff>103901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2317885"/>
          <a:ext cx="838200" cy="64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18818</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49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40391</xdr:rowOff>
    </xdr:from>
    <xdr:to>
      <xdr:col>55</xdr:col>
      <xdr:colOff>50800</xdr:colOff>
      <xdr:row>76</xdr:row>
      <xdr:rowOff>141991</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07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119331</xdr:rowOff>
    </xdr:from>
    <xdr:to>
      <xdr:col>50</xdr:col>
      <xdr:colOff>114300</xdr:colOff>
      <xdr:row>75</xdr:row>
      <xdr:rowOff>103901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2635181"/>
          <a:ext cx="889000" cy="327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24961</xdr:rowOff>
    </xdr:from>
    <xdr:to>
      <xdr:col>50</xdr:col>
      <xdr:colOff>165100</xdr:colOff>
      <xdr:row>76</xdr:row>
      <xdr:rowOff>126561</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05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117688</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147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90048</xdr:rowOff>
    </xdr:from>
    <xdr:to>
      <xdr:col>45</xdr:col>
      <xdr:colOff>177800</xdr:colOff>
      <xdr:row>73</xdr:row>
      <xdr:rowOff>119331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2605898"/>
          <a:ext cx="889000" cy="29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136883</xdr:rowOff>
    </xdr:from>
    <xdr:to>
      <xdr:col>46</xdr:col>
      <xdr:colOff>38100</xdr:colOff>
      <xdr:row>76</xdr:row>
      <xdr:rowOff>67033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299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58160</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088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90048</xdr:rowOff>
    </xdr:from>
    <xdr:to>
      <xdr:col>41</xdr:col>
      <xdr:colOff>50800</xdr:colOff>
      <xdr:row>74</xdr:row>
      <xdr:rowOff>95648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2605898"/>
          <a:ext cx="889000" cy="177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154623</xdr:rowOff>
    </xdr:from>
    <xdr:to>
      <xdr:col>41</xdr:col>
      <xdr:colOff>101600</xdr:colOff>
      <xdr:row>76</xdr:row>
      <xdr:rowOff>84773</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013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75900</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106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112400</xdr:rowOff>
    </xdr:from>
    <xdr:to>
      <xdr:col>36</xdr:col>
      <xdr:colOff>165100</xdr:colOff>
      <xdr:row>76</xdr:row>
      <xdr:rowOff>42549</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297115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33676</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063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71</xdr:row>
      <xdr:rowOff>94135</xdr:rowOff>
    </xdr:from>
    <xdr:to>
      <xdr:col>55</xdr:col>
      <xdr:colOff>50800</xdr:colOff>
      <xdr:row>72</xdr:row>
      <xdr:rowOff>24285</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2267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47162</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2220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53101</xdr:rowOff>
    </xdr:from>
    <xdr:to>
      <xdr:col>50</xdr:col>
      <xdr:colOff>165100</xdr:colOff>
      <xdr:row>75</xdr:row>
      <xdr:rowOff>154701</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2911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171228</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2687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68531</xdr:rowOff>
    </xdr:from>
    <xdr:to>
      <xdr:col>46</xdr:col>
      <xdr:colOff>38100</xdr:colOff>
      <xdr:row>73</xdr:row>
      <xdr:rowOff>170131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2584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15208</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2359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39248</xdr:rowOff>
    </xdr:from>
    <xdr:to>
      <xdr:col>41</xdr:col>
      <xdr:colOff>101600</xdr:colOff>
      <xdr:row>73</xdr:row>
      <xdr:rowOff>140848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2555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71</xdr:row>
      <xdr:rowOff>157375</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2330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44848</xdr:rowOff>
    </xdr:from>
    <xdr:to>
      <xdr:col>36</xdr:col>
      <xdr:colOff>165100</xdr:colOff>
      <xdr:row>74</xdr:row>
      <xdr:rowOff>146448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2732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162975</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2507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34410</xdr:rowOff>
    </xdr:from>
    <xdr:to>
      <xdr:col>54</xdr:col>
      <xdr:colOff>189865</xdr:colOff>
      <xdr:row>98</xdr:row>
      <xdr:rowOff>3702</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36360"/>
          <a:ext cx="1270" cy="1169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7529</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09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3702</xdr:rowOff>
    </xdr:from>
    <xdr:to>
      <xdr:col>55</xdr:col>
      <xdr:colOff>88900</xdr:colOff>
      <xdr:row>98</xdr:row>
      <xdr:rowOff>3702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05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152537</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11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34410</xdr:rowOff>
    </xdr:from>
    <xdr:to>
      <xdr:col>55</xdr:col>
      <xdr:colOff>88900</xdr:colOff>
      <xdr:row>91</xdr:row>
      <xdr:rowOff>34410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36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84950</xdr:rowOff>
    </xdr:from>
    <xdr:to>
      <xdr:col>55</xdr:col>
      <xdr:colOff>0</xdr:colOff>
      <xdr:row>94</xdr:row>
      <xdr:rowOff>85237</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029800"/>
          <a:ext cx="838200" cy="171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17149</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1334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38722</xdr:rowOff>
    </xdr:from>
    <xdr:to>
      <xdr:col>55</xdr:col>
      <xdr:colOff>50800</xdr:colOff>
      <xdr:row>94</xdr:row>
      <xdr:rowOff>140322</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155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91</xdr:row>
      <xdr:rowOff>146444</xdr:rowOff>
    </xdr:from>
    <xdr:to>
      <xdr:col>50</xdr:col>
      <xdr:colOff>114300</xdr:colOff>
      <xdr:row>93</xdr:row>
      <xdr:rowOff>84950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5748394"/>
          <a:ext cx="889000" cy="281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83528</xdr:rowOff>
    </xdr:from>
    <xdr:to>
      <xdr:col>50</xdr:col>
      <xdr:colOff>165100</xdr:colOff>
      <xdr:row>95</xdr:row>
      <xdr:rowOff>13678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199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4805</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292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91</xdr:row>
      <xdr:rowOff>140309</xdr:rowOff>
    </xdr:from>
    <xdr:to>
      <xdr:col>45</xdr:col>
      <xdr:colOff>177800</xdr:colOff>
      <xdr:row>91</xdr:row>
      <xdr:rowOff>146444</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5742259"/>
          <a:ext cx="889000" cy="6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62058</xdr:rowOff>
    </xdr:from>
    <xdr:to>
      <xdr:col>46</xdr:col>
      <xdr:colOff>38100</xdr:colOff>
      <xdr:row>94</xdr:row>
      <xdr:rowOff>163658</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17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154785</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271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77712</xdr:rowOff>
    </xdr:from>
    <xdr:to>
      <xdr:col>41</xdr:col>
      <xdr:colOff>50800</xdr:colOff>
      <xdr:row>91</xdr:row>
      <xdr:rowOff>140309</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5679662"/>
          <a:ext cx="889000" cy="62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120962</xdr:rowOff>
    </xdr:from>
    <xdr:to>
      <xdr:col>41</xdr:col>
      <xdr:colOff>101600</xdr:colOff>
      <xdr:row>95</xdr:row>
      <xdr:rowOff>51112</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237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42239</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29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90957</xdr:rowOff>
    </xdr:from>
    <xdr:to>
      <xdr:col>36</xdr:col>
      <xdr:colOff>165100</xdr:colOff>
      <xdr:row>95</xdr:row>
      <xdr:rowOff>21107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20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12234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29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34437</xdr:rowOff>
    </xdr:from>
    <xdr:to>
      <xdr:col>55</xdr:col>
      <xdr:colOff>50800</xdr:colOff>
      <xdr:row>94</xdr:row>
      <xdr:rowOff>136037</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150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57314</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002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34150</xdr:rowOff>
    </xdr:from>
    <xdr:to>
      <xdr:col>50</xdr:col>
      <xdr:colOff>165100</xdr:colOff>
      <xdr:row>93</xdr:row>
      <xdr:rowOff>135750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59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152277</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575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91</xdr:row>
      <xdr:rowOff>95644</xdr:rowOff>
    </xdr:from>
    <xdr:to>
      <xdr:col>46</xdr:col>
      <xdr:colOff>38100</xdr:colOff>
      <xdr:row>92</xdr:row>
      <xdr:rowOff>25794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5697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90</xdr:row>
      <xdr:rowOff>42321</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5472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91</xdr:row>
      <xdr:rowOff>89509</xdr:rowOff>
    </xdr:from>
    <xdr:to>
      <xdr:col>41</xdr:col>
      <xdr:colOff>101600</xdr:colOff>
      <xdr:row>92</xdr:row>
      <xdr:rowOff>19659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5691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90</xdr:row>
      <xdr:rowOff>36186</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5466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26912</xdr:rowOff>
    </xdr:from>
    <xdr:to>
      <xdr:col>36</xdr:col>
      <xdr:colOff>165100</xdr:colOff>
      <xdr:row>91</xdr:row>
      <xdr:rowOff>128512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562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89</xdr:row>
      <xdr:rowOff>145039</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5404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155408</xdr:rowOff>
    </xdr:from>
    <xdr:to>
      <xdr:col>85</xdr:col>
      <xdr:colOff>126364</xdr:colOff>
      <xdr:row>38</xdr:row>
      <xdr:rowOff>113117</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27458"/>
          <a:ext cx="1269" cy="1500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116944</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32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113117</xdr:rowOff>
    </xdr:from>
    <xdr:to>
      <xdr:col>86</xdr:col>
      <xdr:colOff>25400</xdr:colOff>
      <xdr:row>38</xdr:row>
      <xdr:rowOff>113117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28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102085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02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152,307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155408</xdr:rowOff>
    </xdr:from>
    <xdr:to>
      <xdr:col>86</xdr:col>
      <xdr:colOff>25400</xdr:colOff>
      <xdr:row>29</xdr:row>
      <xdr:rowOff>155408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274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163801</xdr:rowOff>
    </xdr:from>
    <xdr:to>
      <xdr:col>85</xdr:col>
      <xdr:colOff>127000</xdr:colOff>
      <xdr:row>38</xdr:row>
      <xdr:rowOff>6285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5481300" y="6507451"/>
          <a:ext cx="838200" cy="13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51851</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2240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28974</xdr:rowOff>
    </xdr:from>
    <xdr:to>
      <xdr:col>85</xdr:col>
      <xdr:colOff>177800</xdr:colOff>
      <xdr:row>37</xdr:row>
      <xdr:rowOff>130574</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37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145371</xdr:rowOff>
    </xdr:from>
    <xdr:to>
      <xdr:col>81</xdr:col>
      <xdr:colOff>50800</xdr:colOff>
      <xdr:row>37</xdr:row>
      <xdr:rowOff>163801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4592300" y="6489021"/>
          <a:ext cx="889000" cy="18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37128</xdr:rowOff>
    </xdr:from>
    <xdr:to>
      <xdr:col>81</xdr:col>
      <xdr:colOff>101600</xdr:colOff>
      <xdr:row>37</xdr:row>
      <xdr:rowOff>138728</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380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155255</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156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145371</xdr:rowOff>
    </xdr:from>
    <xdr:to>
      <xdr:col>76</xdr:col>
      <xdr:colOff>114300</xdr:colOff>
      <xdr:row>38</xdr:row>
      <xdr:rowOff>6862</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489021"/>
          <a:ext cx="889000" cy="32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103041</xdr:rowOff>
    </xdr:from>
    <xdr:to>
      <xdr:col>76</xdr:col>
      <xdr:colOff>165100</xdr:colOff>
      <xdr:row>38</xdr:row>
      <xdr:rowOff>33190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4669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24317</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539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5828</xdr:rowOff>
    </xdr:from>
    <xdr:to>
      <xdr:col>71</xdr:col>
      <xdr:colOff>177800</xdr:colOff>
      <xdr:row>38</xdr:row>
      <xdr:rowOff>6862</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2814300" y="6520928"/>
          <a:ext cx="889000" cy="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105947</xdr:rowOff>
    </xdr:from>
    <xdr:to>
      <xdr:col>72</xdr:col>
      <xdr:colOff>38100</xdr:colOff>
      <xdr:row>38</xdr:row>
      <xdr:rowOff>36097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49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52624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224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44976</xdr:rowOff>
    </xdr:from>
    <xdr:to>
      <xdr:col>67</xdr:col>
      <xdr:colOff>101600</xdr:colOff>
      <xdr:row>37</xdr:row>
      <xdr:rowOff>146576</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38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163103</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163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126935</xdr:rowOff>
    </xdr:from>
    <xdr:to>
      <xdr:col>85</xdr:col>
      <xdr:colOff>177800</xdr:colOff>
      <xdr:row>38</xdr:row>
      <xdr:rowOff>57085</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47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41862</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385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113001</xdr:rowOff>
    </xdr:from>
    <xdr:to>
      <xdr:col>81</xdr:col>
      <xdr:colOff>101600</xdr:colOff>
      <xdr:row>38</xdr:row>
      <xdr:rowOff>43151</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456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34278</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549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94571</xdr:rowOff>
    </xdr:from>
    <xdr:to>
      <xdr:col>76</xdr:col>
      <xdr:colOff>165100</xdr:colOff>
      <xdr:row>38</xdr:row>
      <xdr:rowOff>24721</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438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41248</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213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127512</xdr:rowOff>
    </xdr:from>
    <xdr:to>
      <xdr:col>72</xdr:col>
      <xdr:colOff>38100</xdr:colOff>
      <xdr:row>38</xdr:row>
      <xdr:rowOff>57662</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471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48789</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563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126478</xdr:rowOff>
    </xdr:from>
    <xdr:to>
      <xdr:col>67</xdr:col>
      <xdr:colOff>101600</xdr:colOff>
      <xdr:row>38</xdr:row>
      <xdr:rowOff>56628</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470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47755</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562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127508</xdr:rowOff>
    </xdr:from>
    <xdr:to>
      <xdr:col>85</xdr:col>
      <xdr:colOff>126364</xdr:colOff>
      <xdr:row>59</xdr:row>
      <xdr:rowOff>109410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528558"/>
          <a:ext cx="1269" cy="1696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113237</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10228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109410</xdr:rowOff>
    </xdr:from>
    <xdr:to>
      <xdr:col>86</xdr:col>
      <xdr:colOff>25400</xdr:colOff>
      <xdr:row>59</xdr:row>
      <xdr:rowOff>109410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10224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74185</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303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125,640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127508</xdr:rowOff>
    </xdr:from>
    <xdr:to>
      <xdr:col>86</xdr:col>
      <xdr:colOff>25400</xdr:colOff>
      <xdr:row>49</xdr:row>
      <xdr:rowOff>127508</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528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165227</xdr:rowOff>
    </xdr:from>
    <xdr:to>
      <xdr:col>85</xdr:col>
      <xdr:colOff>127000</xdr:colOff>
      <xdr:row>57</xdr:row>
      <xdr:rowOff>82245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5481300" y="9423527"/>
          <a:ext cx="838200" cy="431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19556</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2778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168129</xdr:rowOff>
    </xdr:from>
    <xdr:to>
      <xdr:col>85</xdr:col>
      <xdr:colOff>177800</xdr:colOff>
      <xdr:row>55</xdr:row>
      <xdr:rowOff>98279</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426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158426</xdr:rowOff>
    </xdr:from>
    <xdr:to>
      <xdr:col>81</xdr:col>
      <xdr:colOff>50800</xdr:colOff>
      <xdr:row>54</xdr:row>
      <xdr:rowOff>165227</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9416726"/>
          <a:ext cx="889000" cy="6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53086</xdr:rowOff>
    </xdr:from>
    <xdr:to>
      <xdr:col>81</xdr:col>
      <xdr:colOff>101600</xdr:colOff>
      <xdr:row>55</xdr:row>
      <xdr:rowOff>154686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48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145813</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575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158426</xdr:rowOff>
    </xdr:from>
    <xdr:to>
      <xdr:col>76</xdr:col>
      <xdr:colOff>114300</xdr:colOff>
      <xdr:row>57</xdr:row>
      <xdr:rowOff>125641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416726"/>
          <a:ext cx="889000" cy="481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159271</xdr:rowOff>
    </xdr:from>
    <xdr:to>
      <xdr:col>76</xdr:col>
      <xdr:colOff>165100</xdr:colOff>
      <xdr:row>56</xdr:row>
      <xdr:rowOff>89421</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589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80548</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681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92418</xdr:rowOff>
    </xdr:from>
    <xdr:to>
      <xdr:col>71</xdr:col>
      <xdr:colOff>177800</xdr:colOff>
      <xdr:row>57</xdr:row>
      <xdr:rowOff>125641</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693618"/>
          <a:ext cx="889000" cy="204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25844</xdr:rowOff>
    </xdr:from>
    <xdr:to>
      <xdr:col>72</xdr:col>
      <xdr:colOff>38100</xdr:colOff>
      <xdr:row>56</xdr:row>
      <xdr:rowOff>127444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627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143971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40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158128</xdr:rowOff>
    </xdr:from>
    <xdr:to>
      <xdr:col>67</xdr:col>
      <xdr:colOff>101600</xdr:colOff>
      <xdr:row>56</xdr:row>
      <xdr:rowOff>88278</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587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104805</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363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31445</xdr:rowOff>
    </xdr:from>
    <xdr:to>
      <xdr:col>85</xdr:col>
      <xdr:colOff>177800</xdr:colOff>
      <xdr:row>57</xdr:row>
      <xdr:rowOff>133045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804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9872</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82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114427</xdr:rowOff>
    </xdr:from>
    <xdr:to>
      <xdr:col>81</xdr:col>
      <xdr:colOff>101600</xdr:colOff>
      <xdr:row>55</xdr:row>
      <xdr:rowOff>44577</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372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61104</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147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107626</xdr:rowOff>
    </xdr:from>
    <xdr:to>
      <xdr:col>76</xdr:col>
      <xdr:colOff>165100</xdr:colOff>
      <xdr:row>55</xdr:row>
      <xdr:rowOff>37776</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365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54303</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141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74841</xdr:rowOff>
    </xdr:from>
    <xdr:to>
      <xdr:col>72</xdr:col>
      <xdr:colOff>38100</xdr:colOff>
      <xdr:row>58</xdr:row>
      <xdr:rowOff>4991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847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167568</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940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41618</xdr:rowOff>
    </xdr:from>
    <xdr:to>
      <xdr:col>67</xdr:col>
      <xdr:colOff>101600</xdr:colOff>
      <xdr:row>56</xdr:row>
      <xdr:rowOff>143218</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642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134345</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735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00000000-0008-0000-07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41370</xdr:rowOff>
    </xdr:from>
    <xdr:to>
      <xdr:col>85</xdr:col>
      <xdr:colOff>126364</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6317595" y="12042870"/>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2" name="災害復旧費最小値テキスト">
          <a:extLst>
            <a:ext uri="{FF2B5EF4-FFF2-40B4-BE49-F238E27FC236}">
              <a16:creationId xmlns:a16="http://schemas.microsoft.com/office/drawing/2014/main" id="{00000000-0008-0000-0700-000078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159497</xdr:rowOff>
    </xdr:from>
    <xdr:ext cx="534377" cy="259045"/>
    <xdr:sp macro="" textlink="">
      <xdr:nvSpPr>
        <xdr:cNvPr id="634" name="災害復旧費最大値テキスト">
          <a:extLst>
            <a:ext uri="{FF2B5EF4-FFF2-40B4-BE49-F238E27FC236}">
              <a16:creationId xmlns:a16="http://schemas.microsoft.com/office/drawing/2014/main" id="{00000000-0008-0000-0700-00007A020000}"/>
            </a:ext>
          </a:extLst>
        </xdr:cNvPr>
        <xdr:cNvSpPr txBox="1"/>
      </xdr:nvSpPr>
      <xdr:spPr>
        <a:xfrm>
          <a:off x="16370300" y="11818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98,022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41370</xdr:rowOff>
    </xdr:from>
    <xdr:to>
      <xdr:col>86</xdr:col>
      <xdr:colOff>25400</xdr:colOff>
      <xdr:row>70</xdr:row>
      <xdr:rowOff>41370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2042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70</xdr:row>
      <xdr:rowOff>41370</xdr:rowOff>
    </xdr:from>
    <xdr:to>
      <xdr:col>85</xdr:col>
      <xdr:colOff>127000</xdr:colOff>
      <xdr:row>76</xdr:row>
      <xdr:rowOff>20158</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5481300" y="12042870"/>
          <a:ext cx="838200" cy="1007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76193</xdr:rowOff>
    </xdr:from>
    <xdr:ext cx="469744" cy="259045"/>
    <xdr:sp macro="" textlink="">
      <xdr:nvSpPr>
        <xdr:cNvPr id="637" name="災害復旧費平均値テキスト">
          <a:extLst>
            <a:ext uri="{FF2B5EF4-FFF2-40B4-BE49-F238E27FC236}">
              <a16:creationId xmlns:a16="http://schemas.microsoft.com/office/drawing/2014/main" id="{00000000-0008-0000-0700-00007D020000}"/>
            </a:ext>
          </a:extLst>
        </xdr:cNvPr>
        <xdr:cNvSpPr txBox="1"/>
      </xdr:nvSpPr>
      <xdr:spPr>
        <a:xfrm>
          <a:off x="16370300" y="13449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97766</xdr:rowOff>
    </xdr:from>
    <xdr:to>
      <xdr:col>85</xdr:col>
      <xdr:colOff>177800</xdr:colOff>
      <xdr:row>79</xdr:row>
      <xdr:rowOff>27916</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6268700" y="1347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20158</xdr:rowOff>
    </xdr:from>
    <xdr:to>
      <xdr:col>81</xdr:col>
      <xdr:colOff>50800</xdr:colOff>
      <xdr:row>79</xdr:row>
      <xdr:rowOff>63706</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flipV="1">
          <a:off x="14592300" y="13050358"/>
          <a:ext cx="889000" cy="557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67069</xdr:rowOff>
    </xdr:from>
    <xdr:to>
      <xdr:col>81</xdr:col>
      <xdr:colOff>101600</xdr:colOff>
      <xdr:row>78</xdr:row>
      <xdr:rowOff>168669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5430500" y="13440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159796</xdr:rowOff>
    </xdr:from>
    <xdr:ext cx="469744"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46428" y="1353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63706</xdr:rowOff>
    </xdr:from>
    <xdr:to>
      <xdr:col>76</xdr:col>
      <xdr:colOff>114300</xdr:colOff>
      <xdr:row>79</xdr:row>
      <xdr:rowOff>94290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3703300" y="13608256"/>
          <a:ext cx="889000" cy="3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129803</xdr:rowOff>
    </xdr:from>
    <xdr:to>
      <xdr:col>76</xdr:col>
      <xdr:colOff>165100</xdr:colOff>
      <xdr:row>79</xdr:row>
      <xdr:rowOff>59953</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4541500" y="1350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76480</xdr:rowOff>
    </xdr:from>
    <xdr:ext cx="469744"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357428" y="13278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82255</xdr:rowOff>
    </xdr:from>
    <xdr:to>
      <xdr:col>71</xdr:col>
      <xdr:colOff>177800</xdr:colOff>
      <xdr:row>79</xdr:row>
      <xdr:rowOff>94290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2814300" y="13626805"/>
          <a:ext cx="889000" cy="12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137886</xdr:rowOff>
    </xdr:from>
    <xdr:to>
      <xdr:col>72</xdr:col>
      <xdr:colOff>38100</xdr:colOff>
      <xdr:row>79</xdr:row>
      <xdr:rowOff>68036</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652500" y="1351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84563</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468428" y="13286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102795</xdr:rowOff>
    </xdr:from>
    <xdr:to>
      <xdr:col>67</xdr:col>
      <xdr:colOff>101600</xdr:colOff>
      <xdr:row>79</xdr:row>
      <xdr:rowOff>32945</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2763500" y="13475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49472</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579428" y="13251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69</xdr:row>
      <xdr:rowOff>162020</xdr:rowOff>
    </xdr:from>
    <xdr:to>
      <xdr:col>85</xdr:col>
      <xdr:colOff>177800</xdr:colOff>
      <xdr:row>70</xdr:row>
      <xdr:rowOff>92170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6268700" y="1199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69</xdr:row>
      <xdr:rowOff>115047</xdr:rowOff>
    </xdr:from>
    <xdr:ext cx="534377" cy="259045"/>
    <xdr:sp macro="" textlink="">
      <xdr:nvSpPr>
        <xdr:cNvPr id="656" name="災害復旧費該当値テキスト">
          <a:extLst>
            <a:ext uri="{FF2B5EF4-FFF2-40B4-BE49-F238E27FC236}">
              <a16:creationId xmlns:a16="http://schemas.microsoft.com/office/drawing/2014/main" id="{00000000-0008-0000-0700-000090020000}"/>
            </a:ext>
          </a:extLst>
        </xdr:cNvPr>
        <xdr:cNvSpPr txBox="1"/>
      </xdr:nvSpPr>
      <xdr:spPr>
        <a:xfrm>
          <a:off x="16370300" y="11945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140808</xdr:rowOff>
    </xdr:from>
    <xdr:to>
      <xdr:col>81</xdr:col>
      <xdr:colOff>101600</xdr:colOff>
      <xdr:row>76</xdr:row>
      <xdr:rowOff>70958</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5430500" y="12999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87485</xdr:rowOff>
    </xdr:from>
    <xdr:ext cx="534377"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14111" y="12774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12906</xdr:rowOff>
    </xdr:from>
    <xdr:to>
      <xdr:col>76</xdr:col>
      <xdr:colOff>165100</xdr:colOff>
      <xdr:row>79</xdr:row>
      <xdr:rowOff>114506</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4541500" y="1355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105633</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357428" y="13650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43490</xdr:rowOff>
    </xdr:from>
    <xdr:to>
      <xdr:col>72</xdr:col>
      <xdr:colOff>38100</xdr:colOff>
      <xdr:row>79</xdr:row>
      <xdr:rowOff>145090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3652500" y="1358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136217</xdr:rowOff>
    </xdr:from>
    <xdr:ext cx="378565"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514017" y="136807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31455</xdr:rowOff>
    </xdr:from>
    <xdr:to>
      <xdr:col>67</xdr:col>
      <xdr:colOff>101600</xdr:colOff>
      <xdr:row>79</xdr:row>
      <xdr:rowOff>133055</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2763500" y="13576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124182</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579428" y="13668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78663</xdr:rowOff>
    </xdr:from>
    <xdr:to>
      <xdr:col>85</xdr:col>
      <xdr:colOff>126364</xdr:colOff>
      <xdr:row>98</xdr:row>
      <xdr:rowOff>153239</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6317595" y="15509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157066</xdr:rowOff>
    </xdr:from>
    <xdr:ext cx="469744" cy="259045"/>
    <xdr:sp macro="" textlink="">
      <xdr:nvSpPr>
        <xdr:cNvPr id="689" name="公債費最小値テキスト">
          <a:extLst>
            <a:ext uri="{FF2B5EF4-FFF2-40B4-BE49-F238E27FC236}">
              <a16:creationId xmlns:a16="http://schemas.microsoft.com/office/drawing/2014/main" id="{00000000-0008-0000-0700-0000B1020000}"/>
            </a:ext>
          </a:extLst>
        </xdr:cNvPr>
        <xdr:cNvSpPr txBox="1"/>
      </xdr:nvSpPr>
      <xdr:spPr>
        <a:xfrm>
          <a:off x="16370300" y="1695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153239</xdr:rowOff>
    </xdr:from>
    <xdr:to>
      <xdr:col>86</xdr:col>
      <xdr:colOff>25400</xdr:colOff>
      <xdr:row>98</xdr:row>
      <xdr:rowOff>153239</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6955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25340</xdr:rowOff>
    </xdr:from>
    <xdr:ext cx="599010" cy="259045"/>
    <xdr:sp macro="" textlink="">
      <xdr:nvSpPr>
        <xdr:cNvPr id="691" name="公債費最大値テキスト">
          <a:extLst>
            <a:ext uri="{FF2B5EF4-FFF2-40B4-BE49-F238E27FC236}">
              <a16:creationId xmlns:a16="http://schemas.microsoft.com/office/drawing/2014/main" id="{00000000-0008-0000-0700-0000B3020000}"/>
            </a:ext>
          </a:extLst>
        </xdr:cNvPr>
        <xdr:cNvSpPr txBox="1"/>
      </xdr:nvSpPr>
      <xdr:spPr>
        <a:xfrm>
          <a:off x="16370300" y="15284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118,806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78663</xdr:rowOff>
    </xdr:from>
    <xdr:to>
      <xdr:col>86</xdr:col>
      <xdr:colOff>25400</xdr:colOff>
      <xdr:row>90</xdr:row>
      <xdr:rowOff>78663</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5509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43193</xdr:rowOff>
    </xdr:from>
    <xdr:to>
      <xdr:col>85</xdr:col>
      <xdr:colOff>127000</xdr:colOff>
      <xdr:row>94</xdr:row>
      <xdr:rowOff>94793</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5481300" y="16159493"/>
          <a:ext cx="838200" cy="5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86605</xdr:rowOff>
    </xdr:from>
    <xdr:ext cx="534377" cy="259045"/>
    <xdr:sp macro="" textlink="">
      <xdr:nvSpPr>
        <xdr:cNvPr id="694" name="公債費平均値テキスト">
          <a:extLst>
            <a:ext uri="{FF2B5EF4-FFF2-40B4-BE49-F238E27FC236}">
              <a16:creationId xmlns:a16="http://schemas.microsoft.com/office/drawing/2014/main" id="{00000000-0008-0000-0700-0000B6020000}"/>
            </a:ext>
          </a:extLst>
        </xdr:cNvPr>
        <xdr:cNvSpPr txBox="1"/>
      </xdr:nvSpPr>
      <xdr:spPr>
        <a:xfrm>
          <a:off x="16370300" y="162029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108178</xdr:rowOff>
    </xdr:from>
    <xdr:to>
      <xdr:col>85</xdr:col>
      <xdr:colOff>177800</xdr:colOff>
      <xdr:row>95</xdr:row>
      <xdr:rowOff>38328</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6268700" y="1622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170231</xdr:rowOff>
    </xdr:from>
    <xdr:to>
      <xdr:col>81</xdr:col>
      <xdr:colOff>50800</xdr:colOff>
      <xdr:row>94</xdr:row>
      <xdr:rowOff>43193</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4592300" y="16115081"/>
          <a:ext cx="889000" cy="44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111570</xdr:rowOff>
    </xdr:from>
    <xdr:to>
      <xdr:col>81</xdr:col>
      <xdr:colOff>101600</xdr:colOff>
      <xdr:row>95</xdr:row>
      <xdr:rowOff>41720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5430500" y="1622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32847</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14111" y="1632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140449</xdr:rowOff>
    </xdr:from>
    <xdr:to>
      <xdr:col>76</xdr:col>
      <xdr:colOff>114300</xdr:colOff>
      <xdr:row>93</xdr:row>
      <xdr:rowOff>170231</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3703300" y="15742399"/>
          <a:ext cx="889000" cy="372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88316</xdr:rowOff>
    </xdr:from>
    <xdr:to>
      <xdr:col>76</xdr:col>
      <xdr:colOff>165100</xdr:colOff>
      <xdr:row>95</xdr:row>
      <xdr:rowOff>18466</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4541500" y="16204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9593</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25111" y="16297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91</xdr:row>
      <xdr:rowOff>140449</xdr:rowOff>
    </xdr:from>
    <xdr:to>
      <xdr:col>71</xdr:col>
      <xdr:colOff>177800</xdr:colOff>
      <xdr:row>93</xdr:row>
      <xdr:rowOff>61392</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2814300" y="15742399"/>
          <a:ext cx="889000" cy="263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112319</xdr:rowOff>
    </xdr:from>
    <xdr:to>
      <xdr:col>72</xdr:col>
      <xdr:colOff>38100</xdr:colOff>
      <xdr:row>95</xdr:row>
      <xdr:rowOff>42469</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3652500" y="1622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33596</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436111" y="16321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139661</xdr:rowOff>
    </xdr:from>
    <xdr:to>
      <xdr:col>67</xdr:col>
      <xdr:colOff>101600</xdr:colOff>
      <xdr:row>95</xdr:row>
      <xdr:rowOff>69811</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2763500" y="1625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60938</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547111" y="16348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43993</xdr:rowOff>
    </xdr:from>
    <xdr:to>
      <xdr:col>85</xdr:col>
      <xdr:colOff>177800</xdr:colOff>
      <xdr:row>94</xdr:row>
      <xdr:rowOff>145593</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6268700" y="16160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66870</xdr:rowOff>
    </xdr:from>
    <xdr:ext cx="534377" cy="259045"/>
    <xdr:sp macro="" textlink="">
      <xdr:nvSpPr>
        <xdr:cNvPr id="713" name="公債費該当値テキスト">
          <a:extLst>
            <a:ext uri="{FF2B5EF4-FFF2-40B4-BE49-F238E27FC236}">
              <a16:creationId xmlns:a16="http://schemas.microsoft.com/office/drawing/2014/main" id="{00000000-0008-0000-0700-0000C9020000}"/>
            </a:ext>
          </a:extLst>
        </xdr:cNvPr>
        <xdr:cNvSpPr txBox="1"/>
      </xdr:nvSpPr>
      <xdr:spPr>
        <a:xfrm>
          <a:off x="16370300" y="16011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163843</xdr:rowOff>
    </xdr:from>
    <xdr:to>
      <xdr:col>81</xdr:col>
      <xdr:colOff>101600</xdr:colOff>
      <xdr:row>94</xdr:row>
      <xdr:rowOff>93993</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5430500" y="16108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110520</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14111" y="15883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119431</xdr:rowOff>
    </xdr:from>
    <xdr:to>
      <xdr:col>76</xdr:col>
      <xdr:colOff>165100</xdr:colOff>
      <xdr:row>94</xdr:row>
      <xdr:rowOff>49581</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4541500" y="16064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66108</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325111" y="15839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91</xdr:row>
      <xdr:rowOff>89649</xdr:rowOff>
    </xdr:from>
    <xdr:to>
      <xdr:col>72</xdr:col>
      <xdr:colOff>38100</xdr:colOff>
      <xdr:row>92</xdr:row>
      <xdr:rowOff>19799</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3652500" y="15691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90</xdr:row>
      <xdr:rowOff>36326</xdr:rowOff>
    </xdr:from>
    <xdr:ext cx="59901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403795" y="15466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10592</xdr:rowOff>
    </xdr:from>
    <xdr:to>
      <xdr:col>67</xdr:col>
      <xdr:colOff>101600</xdr:colOff>
      <xdr:row>93</xdr:row>
      <xdr:rowOff>112192</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2763500" y="15955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128719</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2547111" y="15730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id="{00000000-0008-0000-07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125984</xdr:rowOff>
    </xdr:from>
    <xdr:to>
      <xdr:col>116</xdr:col>
      <xdr:colOff>62864</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flipV="1">
          <a:off x="22159595" y="5440934"/>
          <a:ext cx="1269" cy="1213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153179</xdr:rowOff>
    </xdr:from>
    <xdr:ext cx="249299" cy="259045"/>
    <xdr:sp macro="" textlink="">
      <xdr:nvSpPr>
        <xdr:cNvPr id="744" name="諸支出金最小値テキスト">
          <a:extLst>
            <a:ext uri="{FF2B5EF4-FFF2-40B4-BE49-F238E27FC236}">
              <a16:creationId xmlns:a16="http://schemas.microsoft.com/office/drawing/2014/main" id="{00000000-0008-0000-0700-0000E8020000}"/>
            </a:ext>
          </a:extLst>
        </xdr:cNvPr>
        <xdr:cNvSpPr txBox="1"/>
      </xdr:nvSpPr>
      <xdr:spPr>
        <a:xfrm>
          <a:off x="22212300" y="6668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72661</xdr:rowOff>
    </xdr:from>
    <xdr:ext cx="378565" cy="259045"/>
    <xdr:sp macro="" textlink="">
      <xdr:nvSpPr>
        <xdr:cNvPr id="746" name="諸支出金最大値テキスト">
          <a:extLst>
            <a:ext uri="{FF2B5EF4-FFF2-40B4-BE49-F238E27FC236}">
              <a16:creationId xmlns:a16="http://schemas.microsoft.com/office/drawing/2014/main" id="{00000000-0008-0000-0700-0000EA020000}"/>
            </a:ext>
          </a:extLst>
        </xdr:cNvPr>
        <xdr:cNvSpPr txBox="1"/>
      </xdr:nvSpPr>
      <xdr:spPr>
        <a:xfrm>
          <a:off x="22212300" y="5216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125984</xdr:rowOff>
    </xdr:from>
    <xdr:to>
      <xdr:col>116</xdr:col>
      <xdr:colOff>152400</xdr:colOff>
      <xdr:row>31</xdr:row>
      <xdr:rowOff>125984</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5440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70629</xdr:rowOff>
    </xdr:from>
    <xdr:ext cx="313932" cy="259045"/>
    <xdr:sp macro="" textlink="">
      <xdr:nvSpPr>
        <xdr:cNvPr id="749" name="諸支出金平均値テキスト">
          <a:extLst>
            <a:ext uri="{FF2B5EF4-FFF2-40B4-BE49-F238E27FC236}">
              <a16:creationId xmlns:a16="http://schemas.microsoft.com/office/drawing/2014/main" id="{00000000-0008-0000-0700-0000ED020000}"/>
            </a:ext>
          </a:extLst>
        </xdr:cNvPr>
        <xdr:cNvSpPr txBox="1"/>
      </xdr:nvSpPr>
      <xdr:spPr>
        <a:xfrm>
          <a:off x="22212300" y="641427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47752</xdr:rowOff>
    </xdr:from>
    <xdr:to>
      <xdr:col>116</xdr:col>
      <xdr:colOff>114300</xdr:colOff>
      <xdr:row>38</xdr:row>
      <xdr:rowOff>149352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21107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47752</xdr:rowOff>
    </xdr:from>
    <xdr:to>
      <xdr:col>112</xdr:col>
      <xdr:colOff>38100</xdr:colOff>
      <xdr:row>38</xdr:row>
      <xdr:rowOff>149352</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1272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165879</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166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47752</xdr:rowOff>
    </xdr:from>
    <xdr:to>
      <xdr:col>107</xdr:col>
      <xdr:colOff>101600</xdr:colOff>
      <xdr:row>38</xdr:row>
      <xdr:rowOff>149352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0383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165879</xdr:rowOff>
    </xdr:from>
    <xdr:ext cx="313932"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77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13970</xdr:rowOff>
    </xdr:from>
    <xdr:to>
      <xdr:col>102</xdr:col>
      <xdr:colOff>114300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8656300" y="6357620"/>
          <a:ext cx="8890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47752</xdr:rowOff>
    </xdr:from>
    <xdr:to>
      <xdr:col>102</xdr:col>
      <xdr:colOff>165100</xdr:colOff>
      <xdr:row>38</xdr:row>
      <xdr:rowOff>149352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9494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165879</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88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155194</xdr:rowOff>
    </xdr:from>
    <xdr:to>
      <xdr:col>98</xdr:col>
      <xdr:colOff>38100</xdr:colOff>
      <xdr:row>37</xdr:row>
      <xdr:rowOff>85344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8605500" y="6327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76471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7017" y="64201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26179</xdr:rowOff>
    </xdr:from>
    <xdr:ext cx="249299" cy="259045"/>
    <xdr:sp macro="" textlink="">
      <xdr:nvSpPr>
        <xdr:cNvPr id="768" name="諸支出金該当値テキスト">
          <a:extLst>
            <a:ext uri="{FF2B5EF4-FFF2-40B4-BE49-F238E27FC236}">
              <a16:creationId xmlns:a16="http://schemas.microsoft.com/office/drawing/2014/main" id="{00000000-0008-0000-0700-000000030000}"/>
            </a:ext>
          </a:extLst>
        </xdr:cNvPr>
        <xdr:cNvSpPr txBox="1"/>
      </xdr:nvSpPr>
      <xdr:spPr>
        <a:xfrm>
          <a:off x="22212300" y="6541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134620</xdr:rowOff>
    </xdr:from>
    <xdr:to>
      <xdr:col>98</xdr:col>
      <xdr:colOff>38100</xdr:colOff>
      <xdr:row>37</xdr:row>
      <xdr:rowOff>64770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8605500" y="630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81297</xdr:rowOff>
    </xdr:from>
    <xdr:ext cx="378565"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467017" y="60820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id="{00000000-0008-0000-0700-00001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id="{00000000-0008-0000-0700-00001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id="{00000000-0008-0000-0700-00001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id="{00000000-0008-0000-0700-00003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当町の令和６年度決算の特徴として、総務費、民生費、衛生費、商工費、教育費、災害復旧費の住民一人当たりのコストが前年比で大幅な増減となった。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・総務費については、前年比</a:t>
          </a:r>
          <a:r>
            <a:rPr kumimoji="1" lang="en-US" altLang="ja-JP" sz="1300">
              <a:latin typeface="ＭＳ Ｐゴシック" panose="020B0600070205080204" pitchFamily="50" charset="-128"/>
              <a:ea typeface="ＭＳ Ｐゴシック" panose="020B0600070205080204" pitchFamily="50" charset="-128"/>
            </a:rPr>
            <a:t>86,996</a:t>
          </a:r>
          <a:r>
            <a:rPr kumimoji="1" lang="ja-JP" altLang="en-US" sz="1300">
              <a:latin typeface="ＭＳ Ｐゴシック" panose="020B0600070205080204" pitchFamily="50" charset="-128"/>
              <a:ea typeface="ＭＳ Ｐゴシック" panose="020B0600070205080204" pitchFamily="50" charset="-128"/>
            </a:rPr>
            <a:t>円の増となった。これは、各種基金への積立金の増が主な要因である。</a:t>
          </a:r>
        </a:p>
        <a:p>
          <a:r>
            <a:rPr kumimoji="1" lang="ja-JP" altLang="en-US" sz="1300">
              <a:latin typeface="ＭＳ Ｐゴシック" panose="020B0600070205080204" pitchFamily="50" charset="-128"/>
              <a:ea typeface="ＭＳ Ｐゴシック" panose="020B0600070205080204" pitchFamily="50" charset="-128"/>
            </a:rPr>
            <a:t>　・民生費については、前年比</a:t>
          </a:r>
          <a:r>
            <a:rPr kumimoji="1" lang="en-US" altLang="ja-JP" sz="1300">
              <a:latin typeface="ＭＳ Ｐゴシック" panose="020B0600070205080204" pitchFamily="50" charset="-128"/>
              <a:ea typeface="ＭＳ Ｐゴシック" panose="020B0600070205080204" pitchFamily="50" charset="-128"/>
            </a:rPr>
            <a:t>96,611</a:t>
          </a:r>
          <a:r>
            <a:rPr kumimoji="1" lang="ja-JP" altLang="en-US" sz="1300">
              <a:latin typeface="ＭＳ Ｐゴシック" panose="020B0600070205080204" pitchFamily="50" charset="-128"/>
              <a:ea typeface="ＭＳ Ｐゴシック" panose="020B0600070205080204" pitchFamily="50" charset="-128"/>
            </a:rPr>
            <a:t>円の増となった。これは、令和６年能登半島地震に係る災害救助費の増が主な要因である。</a:t>
          </a:r>
        </a:p>
        <a:p>
          <a:r>
            <a:rPr kumimoji="1" lang="ja-JP" altLang="en-US" sz="1300">
              <a:latin typeface="ＭＳ Ｐゴシック" panose="020B0600070205080204" pitchFamily="50" charset="-128"/>
              <a:ea typeface="ＭＳ Ｐゴシック" panose="020B0600070205080204" pitchFamily="50" charset="-128"/>
            </a:rPr>
            <a:t>　・衛生費については、前年比</a:t>
          </a:r>
          <a:r>
            <a:rPr kumimoji="1" lang="en-US" altLang="ja-JP" sz="1300">
              <a:latin typeface="ＭＳ Ｐゴシック" panose="020B0600070205080204" pitchFamily="50" charset="-128"/>
              <a:ea typeface="ＭＳ Ｐゴシック" panose="020B0600070205080204" pitchFamily="50" charset="-128"/>
            </a:rPr>
            <a:t>622,985</a:t>
          </a:r>
          <a:r>
            <a:rPr kumimoji="1" lang="ja-JP" altLang="en-US" sz="1300">
              <a:latin typeface="ＭＳ Ｐゴシック" panose="020B0600070205080204" pitchFamily="50" charset="-128"/>
              <a:ea typeface="ＭＳ Ｐゴシック" panose="020B0600070205080204" pitchFamily="50" charset="-128"/>
            </a:rPr>
            <a:t>円の増となった。これは、令和６年能登半島地震に係る災害廃棄物処理事業の増が主な要因である。</a:t>
          </a:r>
        </a:p>
        <a:p>
          <a:r>
            <a:rPr kumimoji="1" lang="ja-JP" altLang="en-US" sz="1300">
              <a:latin typeface="ＭＳ Ｐゴシック" panose="020B0600070205080204" pitchFamily="50" charset="-128"/>
              <a:ea typeface="ＭＳ Ｐゴシック" panose="020B0600070205080204" pitchFamily="50" charset="-128"/>
            </a:rPr>
            <a:t>　・商工費については、前年比</a:t>
          </a:r>
          <a:r>
            <a:rPr kumimoji="1" lang="en-US" altLang="ja-JP" sz="1300">
              <a:latin typeface="ＭＳ Ｐゴシック" panose="020B0600070205080204" pitchFamily="50" charset="-128"/>
              <a:ea typeface="ＭＳ Ｐゴシック" panose="020B0600070205080204" pitchFamily="50" charset="-128"/>
            </a:rPr>
            <a:t>28,205</a:t>
          </a:r>
          <a:r>
            <a:rPr kumimoji="1" lang="ja-JP" altLang="en-US" sz="1300">
              <a:latin typeface="ＭＳ Ｐゴシック" panose="020B0600070205080204" pitchFamily="50" charset="-128"/>
              <a:ea typeface="ＭＳ Ｐゴシック" panose="020B0600070205080204" pitchFamily="50" charset="-128"/>
            </a:rPr>
            <a:t>円の増となった。これは、令和６年能登半島地震に係る、仮設施設整備支援事業の増が主な要因である。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・教育費については、前年比</a:t>
          </a:r>
          <a:r>
            <a:rPr kumimoji="1" lang="en-US" altLang="ja-JP" sz="1300">
              <a:latin typeface="ＭＳ Ｐゴシック" panose="020B0600070205080204" pitchFamily="50" charset="-128"/>
              <a:ea typeface="ＭＳ Ｐゴシック" panose="020B0600070205080204" pitchFamily="50" charset="-128"/>
            </a:rPr>
            <a:t>22,644</a:t>
          </a:r>
          <a:r>
            <a:rPr kumimoji="1" lang="ja-JP" altLang="en-US" sz="1300">
              <a:latin typeface="ＭＳ Ｐゴシック" panose="020B0600070205080204" pitchFamily="50" charset="-128"/>
              <a:ea typeface="ＭＳ Ｐゴシック" panose="020B0600070205080204" pitchFamily="50" charset="-128"/>
            </a:rPr>
            <a:t>円の減となった。これは、先進的海洋センター整備事業の減が主な要因である。</a:t>
          </a:r>
        </a:p>
        <a:p>
          <a:r>
            <a:rPr kumimoji="1" lang="ja-JP" altLang="en-US" sz="1300">
              <a:latin typeface="ＭＳ Ｐゴシック" panose="020B0600070205080204" pitchFamily="50" charset="-128"/>
              <a:ea typeface="ＭＳ Ｐゴシック" panose="020B0600070205080204" pitchFamily="50" charset="-128"/>
            </a:rPr>
            <a:t>　・災害復旧費については、前年比</a:t>
          </a:r>
          <a:r>
            <a:rPr kumimoji="1" lang="en-US" altLang="ja-JP" sz="1300">
              <a:latin typeface="ＭＳ Ｐゴシック" panose="020B0600070205080204" pitchFamily="50" charset="-128"/>
              <a:ea typeface="ＭＳ Ｐゴシック" panose="020B0600070205080204" pitchFamily="50" charset="-128"/>
            </a:rPr>
            <a:t>61,701</a:t>
          </a:r>
          <a:r>
            <a:rPr kumimoji="1" lang="ja-JP" altLang="en-US" sz="1300">
              <a:latin typeface="ＭＳ Ｐゴシック" panose="020B0600070205080204" pitchFamily="50" charset="-128"/>
              <a:ea typeface="ＭＳ Ｐゴシック" panose="020B0600070205080204" pitchFamily="50" charset="-128"/>
            </a:rPr>
            <a:t>円の増となった。これは、令和６年能登半島地震に係る災害復旧費の増が要因である。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石川県志賀町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令和６年能登半島地震に係る災害対応のため、財政調整基金を取り崩したことにより、標準財政規模に対する残高は対前年度</a:t>
          </a:r>
          <a:r>
            <a:rPr kumimoji="1" lang="en-US" altLang="ja-JP" sz="1200">
              <a:latin typeface="ＭＳ ゴシック" pitchFamily="49" charset="-128"/>
              <a:ea typeface="ＭＳ ゴシック" pitchFamily="49" charset="-128"/>
            </a:rPr>
            <a:t>7.07</a:t>
          </a:r>
          <a:r>
            <a:rPr kumimoji="1" lang="ja-JP" altLang="en-US" sz="1200">
              <a:latin typeface="ＭＳ ゴシック" pitchFamily="49" charset="-128"/>
              <a:ea typeface="ＭＳ ゴシック" pitchFamily="49" charset="-128"/>
            </a:rPr>
            <a:t>％減少した。</a:t>
          </a:r>
        </a:p>
        <a:p>
          <a:r>
            <a:rPr kumimoji="1" lang="ja-JP" altLang="en-US" sz="1200">
              <a:latin typeface="ＭＳ ゴシック" pitchFamily="49" charset="-128"/>
              <a:ea typeface="ＭＳ ゴシック" pitchFamily="49" charset="-128"/>
            </a:rPr>
            <a:t>　令和６年度は、令和６年能登半島地震関連経費の増により、歳入では対前年</a:t>
          </a:r>
          <a:r>
            <a:rPr kumimoji="1" lang="en-US" altLang="ja-JP" sz="1200">
              <a:latin typeface="ＭＳ ゴシック" pitchFamily="49" charset="-128"/>
              <a:ea typeface="ＭＳ ゴシック" pitchFamily="49" charset="-128"/>
            </a:rPr>
            <a:t>16,473</a:t>
          </a:r>
          <a:r>
            <a:rPr kumimoji="1" lang="ja-JP" altLang="en-US" sz="1200">
              <a:latin typeface="ＭＳ ゴシック" pitchFamily="49" charset="-128"/>
              <a:ea typeface="ＭＳ ゴシック" pitchFamily="49" charset="-128"/>
            </a:rPr>
            <a:t>百万円の増、歳出では対前年</a:t>
          </a:r>
          <a:r>
            <a:rPr kumimoji="1" lang="en-US" altLang="ja-JP" sz="1200">
              <a:latin typeface="ＭＳ ゴシック" pitchFamily="49" charset="-128"/>
              <a:ea typeface="ＭＳ ゴシック" pitchFamily="49" charset="-128"/>
            </a:rPr>
            <a:t>14,668</a:t>
          </a:r>
          <a:r>
            <a:rPr kumimoji="1" lang="ja-JP" altLang="en-US" sz="1200">
              <a:latin typeface="ＭＳ ゴシック" pitchFamily="49" charset="-128"/>
              <a:ea typeface="ＭＳ ゴシック" pitchFamily="49" charset="-128"/>
            </a:rPr>
            <a:t>百万円の増となった。</a:t>
          </a:r>
        </a:p>
        <a:p>
          <a:r>
            <a:rPr kumimoji="1" lang="ja-JP" altLang="en-US" sz="1200">
              <a:latin typeface="ＭＳ ゴシック" pitchFamily="49" charset="-128"/>
              <a:ea typeface="ＭＳ ゴシック" pitchFamily="49" charset="-128"/>
            </a:rPr>
            <a:t>　実質収支は特別交付税で災害対応に係る経費が算定されたことや、災害復旧工事の過年度施工分に係る国庫補助金の交付があったことなどにより</a:t>
          </a:r>
          <a:r>
            <a:rPr kumimoji="1" lang="en-US" altLang="ja-JP" sz="1200">
              <a:latin typeface="ＭＳ ゴシック" pitchFamily="49" charset="-128"/>
              <a:ea typeface="ＭＳ ゴシック" pitchFamily="49" charset="-128"/>
            </a:rPr>
            <a:t>8.78</a:t>
          </a:r>
          <a:r>
            <a:rPr kumimoji="1" lang="ja-JP" altLang="en-US" sz="1200">
              <a:latin typeface="ＭＳ ゴシック" pitchFamily="49" charset="-128"/>
              <a:ea typeface="ＭＳ ゴシック" pitchFamily="49" charset="-128"/>
            </a:rPr>
            <a:t>％改善した。</a:t>
          </a:r>
        </a:p>
        <a:p>
          <a:r>
            <a:rPr kumimoji="1" lang="ja-JP" altLang="en-US" sz="1200">
              <a:latin typeface="ＭＳ ゴシック" pitchFamily="49" charset="-128"/>
              <a:ea typeface="ＭＳ ゴシック" pitchFamily="49" charset="-128"/>
            </a:rPr>
            <a:t>　実質単年度収支についても、財政調整基金を取り崩した一方で、多額の純繰越金が生じたことによる積立も行った結果、黒字を計上している。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石川県志賀町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一般会計をはじめ、公営企業を含む特別会計すべてにおいては、黒字又は収支均衡である。</a:t>
          </a:r>
        </a:p>
        <a:p>
          <a:r>
            <a:rPr kumimoji="1" lang="ja-JP" altLang="en-US" sz="1400">
              <a:latin typeface="ＭＳ ゴシック" pitchFamily="49" charset="-128"/>
              <a:ea typeface="ＭＳ ゴシック" pitchFamily="49" charset="-128"/>
            </a:rPr>
            <a:t>　今後も効果的かつ効率的な行財政運営に努める。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石川県志賀町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元利償還金等については、</a:t>
          </a:r>
          <a:r>
            <a:rPr kumimoji="1" lang="en-US" altLang="ja-JP" sz="1400">
              <a:latin typeface="ＭＳ ゴシック" pitchFamily="49" charset="-128"/>
              <a:ea typeface="ＭＳ ゴシック" pitchFamily="49" charset="-128"/>
            </a:rPr>
            <a:t>H20</a:t>
          </a:r>
          <a:r>
            <a:rPr kumimoji="1" lang="ja-JP" altLang="en-US" sz="1400">
              <a:latin typeface="ＭＳ ゴシック" pitchFamily="49" charset="-128"/>
              <a:ea typeface="ＭＳ ゴシック" pitchFamily="49" charset="-128"/>
            </a:rPr>
            <a:t>年度合併特例債の償還終了などにより減額となり、前年度と比較して、</a:t>
          </a:r>
          <a:r>
            <a:rPr kumimoji="1" lang="en-US" altLang="ja-JP" sz="1400">
              <a:latin typeface="ＭＳ ゴシック" pitchFamily="49" charset="-128"/>
              <a:ea typeface="ＭＳ ゴシック" pitchFamily="49" charset="-128"/>
            </a:rPr>
            <a:t>107</a:t>
          </a:r>
          <a:r>
            <a:rPr kumimoji="1" lang="ja-JP" altLang="en-US" sz="1400">
              <a:latin typeface="ＭＳ ゴシック" pitchFamily="49" charset="-128"/>
              <a:ea typeface="ＭＳ ゴシック" pitchFamily="49" charset="-128"/>
            </a:rPr>
            <a:t>百万円の減額となっており、元利償還金等から充当財源や交付税算入額を差し引いた実質負担</a:t>
          </a:r>
          <a:r>
            <a:rPr kumimoji="1" lang="en-US" altLang="ja-JP" sz="1400">
              <a:latin typeface="ＭＳ ゴシック" pitchFamily="49" charset="-128"/>
              <a:ea typeface="ＭＳ ゴシック" pitchFamily="49" charset="-128"/>
            </a:rPr>
            <a:t>(A-B)</a:t>
          </a:r>
          <a:r>
            <a:rPr kumimoji="1" lang="ja-JP" altLang="en-US" sz="1400">
              <a:latin typeface="ＭＳ ゴシック" pitchFamily="49" charset="-128"/>
              <a:ea typeface="ＭＳ ゴシック" pitchFamily="49" charset="-128"/>
            </a:rPr>
            <a:t>についても、前年度と比較して</a:t>
          </a:r>
          <a:r>
            <a:rPr kumimoji="1" lang="en-US" altLang="ja-JP" sz="1400">
              <a:latin typeface="ＭＳ ゴシック" pitchFamily="49" charset="-128"/>
              <a:ea typeface="ＭＳ ゴシック" pitchFamily="49" charset="-128"/>
            </a:rPr>
            <a:t>78</a:t>
          </a:r>
          <a:r>
            <a:rPr kumimoji="1" lang="ja-JP" altLang="en-US" sz="1400">
              <a:latin typeface="ＭＳ ゴシック" pitchFamily="49" charset="-128"/>
              <a:ea typeface="ＭＳ ゴシック" pitchFamily="49" charset="-128"/>
            </a:rPr>
            <a:t>百万円減少した。</a:t>
          </a:r>
        </a:p>
        <a:p>
          <a:r>
            <a:rPr kumimoji="1" lang="ja-JP" altLang="en-US" sz="1400">
              <a:latin typeface="ＭＳ ゴシック" pitchFamily="49" charset="-128"/>
              <a:ea typeface="ＭＳ ゴシック" pitchFamily="49" charset="-128"/>
            </a:rPr>
            <a:t>　今後は復旧・復興に係る公債費負担の増加が見込まれるため、繰上償還や計画的な借入により、負担の軽減を図る。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実績なし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石川県志賀町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一般会計等に係る地方債の現在高については、令和６年能登半島地震に係る災害復旧事業債の発行により増加に転じている。</a:t>
          </a:r>
        </a:p>
        <a:p>
          <a:r>
            <a:rPr kumimoji="1" lang="ja-JP" altLang="en-US" sz="1400">
              <a:latin typeface="ＭＳ ゴシック" pitchFamily="49" charset="-128"/>
              <a:ea typeface="ＭＳ ゴシック" pitchFamily="49" charset="-128"/>
            </a:rPr>
            <a:t>　今後も、復旧・復興に係る多額の新規発行が見込まれることから、引き続き、繰上償還や通常の地方債の発行抑制などにより、将来負担を見据えた財政運営に努める。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石川県志賀町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令和６年能登半島地震に係る災害対応の財源として、財政調整基金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1,084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百万円の取り崩しを行ったが、将来の財政需要に備え、公共施設等整備基金に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百万円、減債基金及び行政情報化整備推進基金にそれぞれ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百万円の積み立てを行ったこと等により、全体としては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当町の歳入において大きな割合を占める志賀原子力発電所に係る大規模償却資産を含む固定資産税の税収減、人口減少に伴う普通交付税の減額等により、今後さらに財源確保が難しくなると予測される中で、歳出削減により取り崩しの抑制に努めるとともに、引き続き将来の財政需要に備え、積み立てを行い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・志賀町公共施設等整備基金：公共施設等の整備並びに解体及び撤去</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・志賀町地域づくり振興基金：町民の連帯の強化及び地域振興</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・志賀町漁業振興特別基金：町の漁業振興</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・志賀町行政情報化整備推進基金：本町における行政情報化の整備推進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・志賀町令和６年能登半島地震復興基金：令和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年能登半島地震からの早期の復旧及び復興を図る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・志賀町公共施設等整備基金：赤住漁港公園プール施設等解体経費の財源として、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後年度の財政需要に備え、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・志賀町地域づくり振興基金：志賀町提案型地域づくり事業等の財源として、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基金利子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・志賀町漁業振興特別基金：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JF</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各支所、出張所への助成金の財源として、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・志賀町行政情報化整備推進基金：河川監視カメラシステム整備事業等の財源として、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後年度の財政需要に備え、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・志賀町令和６年能登半島地震復興基金：県から交付された交付金のうち、後年度に活用することとした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将来の事業実施等を見据え、積み立てを行いたい。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令和６年能登半島地震に係る災害復旧に要する財源として、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1,084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前年度繰越金及び基金利子を合わせて、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471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当町の歳入において大きな割合を占める志賀原子力発電所に係る大規模償却資産を含む固定資産税の税収低減のほか、歳出面では、大規模災害等有事の際における財政需要等に対応するため積み立てを行ってきたところであるが、令和６年能登半島地震対応の財源とするため、今後も取崩が見込ま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基金利子及び令和６年能登半島地震に係る地方債の償還に備え、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令和６年能登半島地震に係る多額の地方債発行を見込み、将来的に財政を圧迫することが予想されるため、繰上償還の実施を検討していきたい。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26B634E-6E4A-41DF-9184-B117F08E29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C670686-2C5C-4EDA-8A0B-BA85EE0F3E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A2DF2112-77F5-40A9-AFBA-A4C2C13401FF}"/>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AF4C2194-A2F3-40BC-8C0F-205660419819}"/>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329493AA-5A57-4669-9554-5BBE31FCED92}"/>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B0C46CB1-5A11-4165-B4C3-93EEB06C6CAB}"/>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D43A7B5-974F-4A03-8FAC-56F2F72B9386}"/>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BB6B1795-FBCA-4351-AAB2-7E98641F7C34}"/>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35B45268-AB59-4100-AB00-94FFC7A5FFE4}"/>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281B964A-C1B2-4B0E-BA0E-B2115D6472DA}"/>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B154E965-16D7-4CFE-A9A6-18A9D1B561F4}"/>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3028C399-871E-4C46-8CA2-86120C569DCA}"/>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AFFA4DF2-AA64-4C90-A653-CFEB4F599494}"/>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3D4A8D7F-320C-4BBE-9125-F38CC82A0A3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B1C0D70C-842E-4958-9B71-6733318F4CA3}"/>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6DA0E06C-F390-43C1-B764-A5FD73600DCD}"/>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石川県志賀町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235D054C-ECF2-45AE-8EA1-C550DC763A86}"/>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32C5B045-06C9-45E5-AF8E-39EBCF11CC1A}"/>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EF65185-F273-4BC2-AD60-21D656EFB99D}"/>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38FE866A-181C-4107-820F-DB63544DD52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29E23E92-7E57-488D-BE4B-4B9C75829A77}"/>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69B37D1F-536C-4FE7-A9BB-ADED55CC12EE}"/>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17,609
17,404
246.76
31,992,520
29,128,872
1,646,685
8,207,313
11,476,926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1AC40FF5-DBAD-4842-835C-0973C7246F76}"/>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2673D701-7406-4A71-A591-7EA3D2021B6C}"/>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3D059951-970E-4D7F-8A0B-6A14B844B49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562532B6-978F-4CDA-A6D4-CB242A615C8D}"/>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B5D0F5C4-194A-434E-85FB-AC90A1AA42AC}"/>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557759F0-72A1-4353-8154-D4A435CCF009}"/>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A37D526E-1947-414F-9B59-5460170E3A1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82DAC436-4DFB-4AA4-B5D2-86A9D017D5A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90D0791-3FA9-4BD7-9FAA-EA836D0D96E3}"/>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E3B699E1-945E-4C14-96AC-348A4BA076D9}"/>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9A5F9FFD-108C-42A5-A26F-3C3E9736778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BC3B5B0F-FAAF-48B0-9E60-23D3855F6588}"/>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2F0A6112-9F61-425D-A731-5149D2EC0CD3}"/>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64D2A7B8-6CC9-471C-A7C5-655299B0B53F}"/>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D0DDD752-9960-4887-8176-B0BCD0538AEA}"/>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D768275E-AFBC-435B-8F06-D8BCCDCE75E9}"/>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B7320C4E-5BF9-4F29-875C-90A7DE283B13}"/>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DB5AF40F-034E-40AF-90D8-1BF279928E3C}"/>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D87E5DA9-D02F-4E12-AD70-5DE6C799DE06}"/>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FF00528C-1DF2-42F5-B4E4-7CAC502DEECF}"/>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96ACB073-9A14-4B81-88DB-38C08E091F65}"/>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F2134CD2-D84D-4AC7-8F35-FE263EBECD1E}"/>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E5ECA0A4-CE6E-40D1-B31A-E5F233AF93D2}"/>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AE0ED096-6718-4351-B4AB-FB400959F0E2}"/>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A47109B1-FE64-406C-B4A6-D536B8740262}"/>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1195D7C5-9B99-41D0-9386-0B546E804D23}"/>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4BA0A8F7-91CC-442D-AF07-950E75134A51}"/>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A6083687-18A2-4ABB-B5A3-49D34BA8DAD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4E29AA75-52BD-448F-AC2B-17546484BB03}"/>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CEE55F65-9A1C-4D94-AC3C-597FE2D866CD}"/>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9864740C-A491-40ED-A25C-E99747A76E65}"/>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95E966E0-5E8C-4B0B-9CED-A76CFE848A0E}"/>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44C08A1D-520D-45B6-A6E9-A5D4A2C9131E}"/>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3A83A8C5-FD3A-4468-B117-5FE29B155797}"/>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6060CEF3-84FF-455C-807D-6D21A27096BD}"/>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老朽化した施設の集約化や除却を進めたことにより、有形固定資産減価償却率については、類似団体平均より低い水準にある。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今後、それぞれの公共施設等について、個別計画に基づいた施設の管理を適切に進めていく。</a:t>
          </a:r>
        </a:p>
        <a:p>
          <a:endParaRPr kumimoji="1" lang="ja-JP" altLang="en-US" sz="1100">
            <a:solidFill>
              <a:schemeClr val="dk1"/>
            </a:solidFill>
            <a:effectLst/>
            <a:latin typeface="+mn-lt"/>
            <a:ea typeface="+mn-ea"/>
            <a:cs typeface="+mn-cs"/>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EA56D6DC-DB5D-4D53-947F-14B220260D24}"/>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E53ED331-0DB0-479E-9EB4-FAF64DDA2A8F}"/>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ABD14E83-DE0F-44E9-8B63-CF9331CEF122}"/>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3DC85988-B439-4A1C-B1C9-261446A8F987}"/>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09220170-4FFF-42E9-A9BA-B89459E67C01}"/>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D891F662-6F14-404A-9C4F-81BC2D11163E}"/>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7B3ABCB7-16CC-4725-847D-DD64EA4B4982}"/>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080AA732-5DAB-4E18-883F-AD2DA57483AF}"/>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050584AE-83E4-43A8-8ED0-9BFF6F366D58}"/>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12599384-72E9-472D-AA50-B00B1B935ADE}"/>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76CAF032-078C-48EF-90C8-B3F7484C87E6}"/>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0F47C81A-E220-4ABE-95BD-510945D3316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2261F62E-D614-4E23-A0E1-7DF872C2B263}"/>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1332C9A5-6F81-47B3-ADA0-B20DE7AC45ED}"/>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E9D4B5D0-C58F-47AE-ADCC-F0A2086E80E5}"/>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BB067A4D-AFA9-4FE0-8D56-511EA465D8A9}"/>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BF179C9E-EC6D-43F0-9E57-CF23AFAF01AF}"/>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A7EAEA53-29C8-4387-A4F2-08C71AE32C12}"/>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124732</xdr:rowOff>
    </xdr:from>
    <xdr:to>
      <xdr:col>23</xdr:col>
      <xdr:colOff>85090</xdr:colOff>
      <xdr:row>34</xdr:row>
      <xdr:rowOff>39279</xdr:rowOff>
    </xdr:to>
    <xdr:cxnSp macro="">
      <xdr:nvCxnSpPr>
        <xdr:cNvPr id="77" name="直線コネクタ 76">
          <a:extLst>
            <a:ext uri="{FF2B5EF4-FFF2-40B4-BE49-F238E27FC236}">
              <a16:creationId xmlns:a16="http://schemas.microsoft.com/office/drawing/2014/main" id="{DA7D327F-25E7-4909-8F2E-34A555DAC244}"/>
            </a:ext>
          </a:extLst>
        </xdr:cNvPr>
        <xdr:cNvCxnSpPr/>
      </xdr:nvCxnSpPr>
      <xdr:spPr>
        <a:xfrm flipV="1">
          <a:off x="4760595" y="5353957"/>
          <a:ext cx="1270" cy="1286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43106</xdr:rowOff>
    </xdr:from>
    <xdr:ext cx="405111" cy="259045"/>
    <xdr:sp macro="" textlink="">
      <xdr:nvSpPr>
        <xdr:cNvPr id="78" name="有形固定資産減価償却率最小値テキスト">
          <a:extLst>
            <a:ext uri="{FF2B5EF4-FFF2-40B4-BE49-F238E27FC236}">
              <a16:creationId xmlns:a16="http://schemas.microsoft.com/office/drawing/2014/main" id="{49BA201A-7AA9-49A1-8829-713B2736A0E8}"/>
            </a:ext>
          </a:extLst>
        </xdr:cNvPr>
        <xdr:cNvSpPr txBox="1"/>
      </xdr:nvSpPr>
      <xdr:spPr>
        <a:xfrm>
          <a:off x="4813300" y="6643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39279</xdr:rowOff>
    </xdr:from>
    <xdr:to>
      <xdr:col>23</xdr:col>
      <xdr:colOff>174625</xdr:colOff>
      <xdr:row>34</xdr:row>
      <xdr:rowOff>39279</xdr:rowOff>
    </xdr:to>
    <xdr:cxnSp macro="">
      <xdr:nvCxnSpPr>
        <xdr:cNvPr id="79" name="直線コネクタ 78">
          <a:extLst>
            <a:ext uri="{FF2B5EF4-FFF2-40B4-BE49-F238E27FC236}">
              <a16:creationId xmlns:a16="http://schemas.microsoft.com/office/drawing/2014/main" id="{C5DA41EE-4324-4BF6-A840-1A1B16787256}"/>
            </a:ext>
          </a:extLst>
        </xdr:cNvPr>
        <xdr:cNvCxnSpPr/>
      </xdr:nvCxnSpPr>
      <xdr:spPr>
        <a:xfrm>
          <a:off x="4673600" y="6640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71409</xdr:rowOff>
    </xdr:from>
    <xdr:ext cx="405111" cy="259045"/>
    <xdr:sp macro="" textlink="">
      <xdr:nvSpPr>
        <xdr:cNvPr id="80" name="有形固定資産減価償却率最大値テキスト">
          <a:extLst>
            <a:ext uri="{FF2B5EF4-FFF2-40B4-BE49-F238E27FC236}">
              <a16:creationId xmlns:a16="http://schemas.microsoft.com/office/drawing/2014/main" id="{22C66CE9-571F-4A3B-98F5-00D64CE05517}"/>
            </a:ext>
          </a:extLst>
        </xdr:cNvPr>
        <xdr:cNvSpPr txBox="1"/>
      </xdr:nvSpPr>
      <xdr:spPr>
        <a:xfrm>
          <a:off x="4813300" y="5129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124732</xdr:rowOff>
    </xdr:from>
    <xdr:to>
      <xdr:col>23</xdr:col>
      <xdr:colOff>174625</xdr:colOff>
      <xdr:row>26</xdr:row>
      <xdr:rowOff>124732</xdr:rowOff>
    </xdr:to>
    <xdr:cxnSp macro="">
      <xdr:nvCxnSpPr>
        <xdr:cNvPr id="81" name="直線コネクタ 80">
          <a:extLst>
            <a:ext uri="{FF2B5EF4-FFF2-40B4-BE49-F238E27FC236}">
              <a16:creationId xmlns:a16="http://schemas.microsoft.com/office/drawing/2014/main" id="{C9840B96-FC6B-40C5-B24D-E8FE1A19E6F9}"/>
            </a:ext>
          </a:extLst>
        </xdr:cNvPr>
        <xdr:cNvCxnSpPr/>
      </xdr:nvCxnSpPr>
      <xdr:spPr>
        <a:xfrm>
          <a:off x="4673600" y="5353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125294</xdr:rowOff>
    </xdr:from>
    <xdr:ext cx="405111" cy="259045"/>
    <xdr:sp macro="" textlink="">
      <xdr:nvSpPr>
        <xdr:cNvPr id="82" name="有形固定資産減価償却率平均値テキスト">
          <a:extLst>
            <a:ext uri="{FF2B5EF4-FFF2-40B4-BE49-F238E27FC236}">
              <a16:creationId xmlns:a16="http://schemas.microsoft.com/office/drawing/2014/main" id="{66896B64-60E2-4B51-8DC9-C4FBA5BEF401}"/>
            </a:ext>
          </a:extLst>
        </xdr:cNvPr>
        <xdr:cNvSpPr txBox="1"/>
      </xdr:nvSpPr>
      <xdr:spPr>
        <a:xfrm>
          <a:off x="4813300" y="60403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146867</xdr:rowOff>
    </xdr:from>
    <xdr:to>
      <xdr:col>23</xdr:col>
      <xdr:colOff>136525</xdr:colOff>
      <xdr:row>31</xdr:row>
      <xdr:rowOff>77017</xdr:rowOff>
    </xdr:to>
    <xdr:sp macro="" textlink="">
      <xdr:nvSpPr>
        <xdr:cNvPr id="83" name="フローチャート: 判断 82">
          <a:extLst>
            <a:ext uri="{FF2B5EF4-FFF2-40B4-BE49-F238E27FC236}">
              <a16:creationId xmlns:a16="http://schemas.microsoft.com/office/drawing/2014/main" id="{757836D5-D2D2-4FCE-9EC2-369461B05D1C}"/>
            </a:ext>
          </a:extLst>
        </xdr:cNvPr>
        <xdr:cNvSpPr/>
      </xdr:nvSpPr>
      <xdr:spPr>
        <a:xfrm>
          <a:off x="4711700" y="606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128361</xdr:rowOff>
    </xdr:from>
    <xdr:to>
      <xdr:col>19</xdr:col>
      <xdr:colOff>187325</xdr:colOff>
      <xdr:row>31</xdr:row>
      <xdr:rowOff>58511</xdr:rowOff>
    </xdr:to>
    <xdr:sp macro="" textlink="">
      <xdr:nvSpPr>
        <xdr:cNvPr id="84" name="フローチャート: 判断 83">
          <a:extLst>
            <a:ext uri="{FF2B5EF4-FFF2-40B4-BE49-F238E27FC236}">
              <a16:creationId xmlns:a16="http://schemas.microsoft.com/office/drawing/2014/main" id="{81C9A9A3-3685-4F80-BB1F-A6ABFE82AF31}"/>
            </a:ext>
          </a:extLst>
        </xdr:cNvPr>
        <xdr:cNvSpPr/>
      </xdr:nvSpPr>
      <xdr:spPr>
        <a:xfrm>
          <a:off x="4000500" y="604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88265</xdr:rowOff>
    </xdr:from>
    <xdr:to>
      <xdr:col>15</xdr:col>
      <xdr:colOff>187325</xdr:colOff>
      <xdr:row>31</xdr:row>
      <xdr:rowOff>18415</xdr:rowOff>
    </xdr:to>
    <xdr:sp macro="" textlink="">
      <xdr:nvSpPr>
        <xdr:cNvPr id="85" name="フローチャート: 判断 84">
          <a:extLst>
            <a:ext uri="{FF2B5EF4-FFF2-40B4-BE49-F238E27FC236}">
              <a16:creationId xmlns:a16="http://schemas.microsoft.com/office/drawing/2014/main" id="{795C34BB-D729-435C-BF2F-EE1C75E511DC}"/>
            </a:ext>
          </a:extLst>
        </xdr:cNvPr>
        <xdr:cNvSpPr/>
      </xdr:nvSpPr>
      <xdr:spPr>
        <a:xfrm>
          <a:off x="3238500" y="600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45085</xdr:rowOff>
    </xdr:from>
    <xdr:to>
      <xdr:col>11</xdr:col>
      <xdr:colOff>187325</xdr:colOff>
      <xdr:row>30</xdr:row>
      <xdr:rowOff>146685</xdr:rowOff>
    </xdr:to>
    <xdr:sp macro="" textlink="">
      <xdr:nvSpPr>
        <xdr:cNvPr id="86" name="フローチャート: 判断 85">
          <a:extLst>
            <a:ext uri="{FF2B5EF4-FFF2-40B4-BE49-F238E27FC236}">
              <a16:creationId xmlns:a16="http://schemas.microsoft.com/office/drawing/2014/main" id="{B3FC409D-46C5-4941-AA2F-7BF5462E21DC}"/>
            </a:ext>
          </a:extLst>
        </xdr:cNvPr>
        <xdr:cNvSpPr/>
      </xdr:nvSpPr>
      <xdr:spPr>
        <a:xfrm>
          <a:off x="2476500" y="596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69759</xdr:rowOff>
    </xdr:from>
    <xdr:to>
      <xdr:col>7</xdr:col>
      <xdr:colOff>187325</xdr:colOff>
      <xdr:row>30</xdr:row>
      <xdr:rowOff>171359</xdr:rowOff>
    </xdr:to>
    <xdr:sp macro="" textlink="">
      <xdr:nvSpPr>
        <xdr:cNvPr id="87" name="フローチャート: 判断 86">
          <a:extLst>
            <a:ext uri="{FF2B5EF4-FFF2-40B4-BE49-F238E27FC236}">
              <a16:creationId xmlns:a16="http://schemas.microsoft.com/office/drawing/2014/main" id="{84BF2430-AD06-4F2D-98A7-8F56855AEC58}"/>
            </a:ext>
          </a:extLst>
        </xdr:cNvPr>
        <xdr:cNvSpPr/>
      </xdr:nvSpPr>
      <xdr:spPr>
        <a:xfrm>
          <a:off x="1714500" y="598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A46A9941-33A2-4CBB-8D92-D3ECDDFB61D1}"/>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7D669E6D-0C8F-4D9C-A874-216A9394D892}"/>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CEEF6F47-6155-43BC-B949-9D6DED455345}"/>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56D91A42-0086-446D-B897-28AEC3FD8045}"/>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4B7121A3-51E4-4B54-B5F3-3F61042483DF}"/>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8074</xdr:rowOff>
    </xdr:from>
    <xdr:to>
      <xdr:col>23</xdr:col>
      <xdr:colOff>136525</xdr:colOff>
      <xdr:row>30</xdr:row>
      <xdr:rowOff>109674</xdr:rowOff>
    </xdr:to>
    <xdr:sp macro="" textlink="">
      <xdr:nvSpPr>
        <xdr:cNvPr id="93" name="楕円 92">
          <a:extLst>
            <a:ext uri="{FF2B5EF4-FFF2-40B4-BE49-F238E27FC236}">
              <a16:creationId xmlns:a16="http://schemas.microsoft.com/office/drawing/2014/main" id="{A2360145-6222-401A-BB8F-96FF20CD26DC}"/>
            </a:ext>
          </a:extLst>
        </xdr:cNvPr>
        <xdr:cNvSpPr/>
      </xdr:nvSpPr>
      <xdr:spPr>
        <a:xfrm>
          <a:off x="4711700" y="5923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30951</xdr:rowOff>
    </xdr:from>
    <xdr:ext cx="405111" cy="259045"/>
    <xdr:sp macro="" textlink="">
      <xdr:nvSpPr>
        <xdr:cNvPr id="94" name="有形固定資産減価償却率該当値テキスト">
          <a:extLst>
            <a:ext uri="{FF2B5EF4-FFF2-40B4-BE49-F238E27FC236}">
              <a16:creationId xmlns:a16="http://schemas.microsoft.com/office/drawing/2014/main" id="{5944EB0B-849F-4600-9622-1BBC08EB049F}"/>
            </a:ext>
          </a:extLst>
        </xdr:cNvPr>
        <xdr:cNvSpPr txBox="1"/>
      </xdr:nvSpPr>
      <xdr:spPr>
        <a:xfrm>
          <a:off x="4813300" y="5774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108585</xdr:rowOff>
    </xdr:from>
    <xdr:to>
      <xdr:col>19</xdr:col>
      <xdr:colOff>187325</xdr:colOff>
      <xdr:row>30</xdr:row>
      <xdr:rowOff>38735</xdr:rowOff>
    </xdr:to>
    <xdr:sp macro="" textlink="">
      <xdr:nvSpPr>
        <xdr:cNvPr id="95" name="楕円 94">
          <a:extLst>
            <a:ext uri="{FF2B5EF4-FFF2-40B4-BE49-F238E27FC236}">
              <a16:creationId xmlns:a16="http://schemas.microsoft.com/office/drawing/2014/main" id="{6D2D02D8-2D29-499F-9A76-3AB09D9F2EC2}"/>
            </a:ext>
          </a:extLst>
        </xdr:cNvPr>
        <xdr:cNvSpPr/>
      </xdr:nvSpPr>
      <xdr:spPr>
        <a:xfrm>
          <a:off x="4000500" y="585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159385</xdr:rowOff>
    </xdr:from>
    <xdr:to>
      <xdr:col>23</xdr:col>
      <xdr:colOff>85725</xdr:colOff>
      <xdr:row>30</xdr:row>
      <xdr:rowOff>58874</xdr:rowOff>
    </xdr:to>
    <xdr:cxnSp macro="">
      <xdr:nvCxnSpPr>
        <xdr:cNvPr id="96" name="直線コネクタ 95">
          <a:extLst>
            <a:ext uri="{FF2B5EF4-FFF2-40B4-BE49-F238E27FC236}">
              <a16:creationId xmlns:a16="http://schemas.microsoft.com/office/drawing/2014/main" id="{CF1D221E-82E8-421E-8228-71FE2CA15DCC}"/>
            </a:ext>
          </a:extLst>
        </xdr:cNvPr>
        <xdr:cNvCxnSpPr/>
      </xdr:nvCxnSpPr>
      <xdr:spPr>
        <a:xfrm>
          <a:off x="4051300" y="5902960"/>
          <a:ext cx="711200" cy="70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53068</xdr:rowOff>
    </xdr:from>
    <xdr:to>
      <xdr:col>15</xdr:col>
      <xdr:colOff>187325</xdr:colOff>
      <xdr:row>29</xdr:row>
      <xdr:rowOff>154668</xdr:rowOff>
    </xdr:to>
    <xdr:sp macro="" textlink="">
      <xdr:nvSpPr>
        <xdr:cNvPr id="97" name="楕円 96">
          <a:extLst>
            <a:ext uri="{FF2B5EF4-FFF2-40B4-BE49-F238E27FC236}">
              <a16:creationId xmlns:a16="http://schemas.microsoft.com/office/drawing/2014/main" id="{51A13669-7C85-48D6-87BC-EA38C8C8D2D0}"/>
            </a:ext>
          </a:extLst>
        </xdr:cNvPr>
        <xdr:cNvSpPr/>
      </xdr:nvSpPr>
      <xdr:spPr>
        <a:xfrm>
          <a:off x="3238500" y="579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103868</xdr:rowOff>
    </xdr:from>
    <xdr:to>
      <xdr:col>19</xdr:col>
      <xdr:colOff>136525</xdr:colOff>
      <xdr:row>29</xdr:row>
      <xdr:rowOff>159385</xdr:rowOff>
    </xdr:to>
    <xdr:cxnSp macro="">
      <xdr:nvCxnSpPr>
        <xdr:cNvPr id="98" name="直線コネクタ 97">
          <a:extLst>
            <a:ext uri="{FF2B5EF4-FFF2-40B4-BE49-F238E27FC236}">
              <a16:creationId xmlns:a16="http://schemas.microsoft.com/office/drawing/2014/main" id="{57A93FEE-009C-4098-8A05-599E163A2845}"/>
            </a:ext>
          </a:extLst>
        </xdr:cNvPr>
        <xdr:cNvCxnSpPr/>
      </xdr:nvCxnSpPr>
      <xdr:spPr>
        <a:xfrm>
          <a:off x="3289300" y="5847443"/>
          <a:ext cx="762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68489</xdr:rowOff>
    </xdr:from>
    <xdr:to>
      <xdr:col>11</xdr:col>
      <xdr:colOff>187325</xdr:colOff>
      <xdr:row>29</xdr:row>
      <xdr:rowOff>170089</xdr:rowOff>
    </xdr:to>
    <xdr:sp macro="" textlink="">
      <xdr:nvSpPr>
        <xdr:cNvPr id="99" name="楕円 98">
          <a:extLst>
            <a:ext uri="{FF2B5EF4-FFF2-40B4-BE49-F238E27FC236}">
              <a16:creationId xmlns:a16="http://schemas.microsoft.com/office/drawing/2014/main" id="{DC9407D1-A9C2-456B-B2B6-16E2CBBA3D41}"/>
            </a:ext>
          </a:extLst>
        </xdr:cNvPr>
        <xdr:cNvSpPr/>
      </xdr:nvSpPr>
      <xdr:spPr>
        <a:xfrm>
          <a:off x="2476500" y="5812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103868</xdr:rowOff>
    </xdr:from>
    <xdr:to>
      <xdr:col>15</xdr:col>
      <xdr:colOff>136525</xdr:colOff>
      <xdr:row>29</xdr:row>
      <xdr:rowOff>119289</xdr:rowOff>
    </xdr:to>
    <xdr:cxnSp macro="">
      <xdr:nvCxnSpPr>
        <xdr:cNvPr id="100" name="直線コネクタ 99">
          <a:extLst>
            <a:ext uri="{FF2B5EF4-FFF2-40B4-BE49-F238E27FC236}">
              <a16:creationId xmlns:a16="http://schemas.microsoft.com/office/drawing/2014/main" id="{274F338A-EE7D-483F-8AC8-DE86671938DE}"/>
            </a:ext>
          </a:extLst>
        </xdr:cNvPr>
        <xdr:cNvCxnSpPr/>
      </xdr:nvCxnSpPr>
      <xdr:spPr>
        <a:xfrm flipV="1">
          <a:off x="2527300" y="5847443"/>
          <a:ext cx="762000" cy="15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120922</xdr:rowOff>
    </xdr:from>
    <xdr:to>
      <xdr:col>7</xdr:col>
      <xdr:colOff>187325</xdr:colOff>
      <xdr:row>30</xdr:row>
      <xdr:rowOff>51072</xdr:rowOff>
    </xdr:to>
    <xdr:sp macro="" textlink="">
      <xdr:nvSpPr>
        <xdr:cNvPr id="101" name="楕円 100">
          <a:extLst>
            <a:ext uri="{FF2B5EF4-FFF2-40B4-BE49-F238E27FC236}">
              <a16:creationId xmlns:a16="http://schemas.microsoft.com/office/drawing/2014/main" id="{F7299694-643A-4F91-AE6F-E8F676C349AD}"/>
            </a:ext>
          </a:extLst>
        </xdr:cNvPr>
        <xdr:cNvSpPr/>
      </xdr:nvSpPr>
      <xdr:spPr>
        <a:xfrm>
          <a:off x="1714500" y="5864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119289</xdr:rowOff>
    </xdr:from>
    <xdr:to>
      <xdr:col>11</xdr:col>
      <xdr:colOff>136525</xdr:colOff>
      <xdr:row>30</xdr:row>
      <xdr:rowOff>272</xdr:rowOff>
    </xdr:to>
    <xdr:cxnSp macro="">
      <xdr:nvCxnSpPr>
        <xdr:cNvPr id="102" name="直線コネクタ 101">
          <a:extLst>
            <a:ext uri="{FF2B5EF4-FFF2-40B4-BE49-F238E27FC236}">
              <a16:creationId xmlns:a16="http://schemas.microsoft.com/office/drawing/2014/main" id="{03F457E4-3229-4C59-941D-58EFA774E482}"/>
            </a:ext>
          </a:extLst>
        </xdr:cNvPr>
        <xdr:cNvCxnSpPr/>
      </xdr:nvCxnSpPr>
      <xdr:spPr>
        <a:xfrm flipV="1">
          <a:off x="1765300" y="5862864"/>
          <a:ext cx="7620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49638</xdr:rowOff>
    </xdr:from>
    <xdr:ext cx="405111" cy="259045"/>
    <xdr:sp macro="" textlink="">
      <xdr:nvSpPr>
        <xdr:cNvPr id="103" name="n_1aveValue有形固定資産減価償却率">
          <a:extLst>
            <a:ext uri="{FF2B5EF4-FFF2-40B4-BE49-F238E27FC236}">
              <a16:creationId xmlns:a16="http://schemas.microsoft.com/office/drawing/2014/main" id="{F1A1E012-9A91-4B40-863B-753BFCEAC6BF}"/>
            </a:ext>
          </a:extLst>
        </xdr:cNvPr>
        <xdr:cNvSpPr txBox="1"/>
      </xdr:nvSpPr>
      <xdr:spPr>
        <a:xfrm>
          <a:off x="3836044" y="613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9542</xdr:rowOff>
    </xdr:from>
    <xdr:ext cx="405111" cy="259045"/>
    <xdr:sp macro="" textlink="">
      <xdr:nvSpPr>
        <xdr:cNvPr id="104" name="n_2aveValue有形固定資産減価償却率">
          <a:extLst>
            <a:ext uri="{FF2B5EF4-FFF2-40B4-BE49-F238E27FC236}">
              <a16:creationId xmlns:a16="http://schemas.microsoft.com/office/drawing/2014/main" id="{714943B2-12A3-4A48-9DE6-41D4AC6D16A5}"/>
            </a:ext>
          </a:extLst>
        </xdr:cNvPr>
        <xdr:cNvSpPr txBox="1"/>
      </xdr:nvSpPr>
      <xdr:spPr>
        <a:xfrm>
          <a:off x="3086744" y="6096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137812</xdr:rowOff>
    </xdr:from>
    <xdr:ext cx="405111" cy="259045"/>
    <xdr:sp macro="" textlink="">
      <xdr:nvSpPr>
        <xdr:cNvPr id="105" name="n_3aveValue有形固定資産減価償却率">
          <a:extLst>
            <a:ext uri="{FF2B5EF4-FFF2-40B4-BE49-F238E27FC236}">
              <a16:creationId xmlns:a16="http://schemas.microsoft.com/office/drawing/2014/main" id="{9735F10D-EA98-40CF-8F30-75AB3A782660}"/>
            </a:ext>
          </a:extLst>
        </xdr:cNvPr>
        <xdr:cNvSpPr txBox="1"/>
      </xdr:nvSpPr>
      <xdr:spPr>
        <a:xfrm>
          <a:off x="23247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162486</xdr:rowOff>
    </xdr:from>
    <xdr:ext cx="405111" cy="259045"/>
    <xdr:sp macro="" textlink="">
      <xdr:nvSpPr>
        <xdr:cNvPr id="106" name="n_4aveValue有形固定資産減価償却率">
          <a:extLst>
            <a:ext uri="{FF2B5EF4-FFF2-40B4-BE49-F238E27FC236}">
              <a16:creationId xmlns:a16="http://schemas.microsoft.com/office/drawing/2014/main" id="{F396AD29-1C37-4CF1-AF75-718CD74B8D2C}"/>
            </a:ext>
          </a:extLst>
        </xdr:cNvPr>
        <xdr:cNvSpPr txBox="1"/>
      </xdr:nvSpPr>
      <xdr:spPr>
        <a:xfrm>
          <a:off x="1562744" y="6077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55262</xdr:rowOff>
    </xdr:from>
    <xdr:ext cx="405111" cy="259045"/>
    <xdr:sp macro="" textlink="">
      <xdr:nvSpPr>
        <xdr:cNvPr id="107" name="n_1mainValue有形固定資産減価償却率">
          <a:extLst>
            <a:ext uri="{FF2B5EF4-FFF2-40B4-BE49-F238E27FC236}">
              <a16:creationId xmlns:a16="http://schemas.microsoft.com/office/drawing/2014/main" id="{BD1F03DE-2BB4-4DD3-86FE-E4F128698D70}"/>
            </a:ext>
          </a:extLst>
        </xdr:cNvPr>
        <xdr:cNvSpPr txBox="1"/>
      </xdr:nvSpPr>
      <xdr:spPr>
        <a:xfrm>
          <a:off x="38360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171195</xdr:rowOff>
    </xdr:from>
    <xdr:ext cx="405111" cy="259045"/>
    <xdr:sp macro="" textlink="">
      <xdr:nvSpPr>
        <xdr:cNvPr id="108" name="n_2mainValue有形固定資産減価償却率">
          <a:extLst>
            <a:ext uri="{FF2B5EF4-FFF2-40B4-BE49-F238E27FC236}">
              <a16:creationId xmlns:a16="http://schemas.microsoft.com/office/drawing/2014/main" id="{5E6D21B6-38DD-4E6A-ABEB-90A50120D8DC}"/>
            </a:ext>
          </a:extLst>
        </xdr:cNvPr>
        <xdr:cNvSpPr txBox="1"/>
      </xdr:nvSpPr>
      <xdr:spPr>
        <a:xfrm>
          <a:off x="3086744" y="5571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15166</xdr:rowOff>
    </xdr:from>
    <xdr:ext cx="405111" cy="259045"/>
    <xdr:sp macro="" textlink="">
      <xdr:nvSpPr>
        <xdr:cNvPr id="109" name="n_3mainValue有形固定資産減価償却率">
          <a:extLst>
            <a:ext uri="{FF2B5EF4-FFF2-40B4-BE49-F238E27FC236}">
              <a16:creationId xmlns:a16="http://schemas.microsoft.com/office/drawing/2014/main" id="{EBFA699C-4946-4C01-9CD6-11C5F9DCBF76}"/>
            </a:ext>
          </a:extLst>
        </xdr:cNvPr>
        <xdr:cNvSpPr txBox="1"/>
      </xdr:nvSpPr>
      <xdr:spPr>
        <a:xfrm>
          <a:off x="2324744" y="5587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67599</xdr:rowOff>
    </xdr:from>
    <xdr:ext cx="405111" cy="259045"/>
    <xdr:sp macro="" textlink="">
      <xdr:nvSpPr>
        <xdr:cNvPr id="110" name="n_4mainValue有形固定資産減価償却率">
          <a:extLst>
            <a:ext uri="{FF2B5EF4-FFF2-40B4-BE49-F238E27FC236}">
              <a16:creationId xmlns:a16="http://schemas.microsoft.com/office/drawing/2014/main" id="{4BA6B4D8-A0F7-4985-BA7C-960D30C2FA86}"/>
            </a:ext>
          </a:extLst>
        </xdr:cNvPr>
        <xdr:cNvSpPr txBox="1"/>
      </xdr:nvSpPr>
      <xdr:spPr>
        <a:xfrm>
          <a:off x="1562744" y="5639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2DF3CF02-80F4-45B1-B6EC-810CCEAB48FC}"/>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DB0DA85D-AD63-42A6-BCE0-E5BF4C823395}"/>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255432F1-71D1-4531-A871-05E8B93F58DA}"/>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[ 598.6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9902545A-CA07-40F3-98A9-E8D1A77F7018}"/>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A4A84508-2E9E-415E-8EF7-2D68F263EF09}"/>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4017229E-F9C9-4DED-8FBB-9ADD46551D49}"/>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D21C7EC3-2F27-494D-9244-11285F8B6902}"/>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E8546557-5BAE-4261-A88B-EAAC3B2E1A89}"/>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F7327336-E5AD-4A73-AB8D-26073B03C4CF}"/>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1249C19C-AC42-40E8-A801-824F74D020F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6F691331-D8CE-4323-A779-16F6264F7627}"/>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FAF70C16-444A-4E74-9D68-92CAEE31D2A3}"/>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B827C6FA-51E9-425A-ACB4-B0C86F06A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latin typeface="ＭＳ Ｐゴシック" panose="020B0600070205080204" pitchFamily="50" charset="-128"/>
              <a:ea typeface="ＭＳ Ｐゴシック" panose="020B0600070205080204" pitchFamily="50" charset="-128"/>
            </a:rPr>
            <a:t> </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従前からの新発債の抑制効果により、将来負担額は類似団体と比して減少傾向にあったが、令和６年能登半島地震の発生により、災害廃棄物の処理等に係る起債の発行により、債務償還比率が大幅に増加してい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71F7106B-8DBB-40E2-AF24-700D901722F8}"/>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B84C18E9-015D-4D04-B0B8-39EBB30CB10E}"/>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2012A2EF-4CA2-435D-81AB-8DBC8820FE39}"/>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3D906EB9-8400-4953-8B9B-AEA8DCECF78F}"/>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F67DD941-1048-4A7C-9B41-129AEC9C5DB1}"/>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616AE931-AB7A-4481-8162-0D3BC4ADC065}"/>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96FF1053-CEDA-45E8-9DB6-E9ECC1F815C5}"/>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AAE8B708-2C39-4682-9D9F-AD223C834D3B}"/>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28C2669A-9FCA-48F5-92F2-D60D15C649FA}"/>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F75EAB38-7A22-4724-9816-AF5B8700E44A}"/>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C0845638-381B-4AB0-9228-AFA982509EDF}"/>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6D521FAF-466C-448E-8821-4EA744DCC131}"/>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2B52F151-7291-4C88-9003-E75B46CD8C2B}"/>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B9A319E9-F6A0-4AF2-9DAD-E4F969DD1884}"/>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38B5CEFD-A1A7-4E6D-B7F2-B108EF1CB83B}"/>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FB211A70-0471-4D19-AADD-11CE120E7784}"/>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8E9C5EE7-684B-4874-B9C7-89B9EEA9A9CA}"/>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12600</xdr:rowOff>
    </xdr:to>
    <xdr:cxnSp macro="">
      <xdr:nvCxnSpPr>
        <xdr:cNvPr id="141" name="直線コネクタ 140">
          <a:extLst>
            <a:ext uri="{FF2B5EF4-FFF2-40B4-BE49-F238E27FC236}">
              <a16:creationId xmlns:a16="http://schemas.microsoft.com/office/drawing/2014/main" id="{6E572C0D-81CC-4B2D-95DB-374D6CC88375}"/>
            </a:ext>
          </a:extLst>
        </xdr:cNvPr>
        <xdr:cNvCxnSpPr/>
      </xdr:nvCxnSpPr>
      <xdr:spPr>
        <a:xfrm flipV="1">
          <a:off x="14793595" y="5261428"/>
          <a:ext cx="1269" cy="1351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16427</xdr:rowOff>
    </xdr:from>
    <xdr:ext cx="469744" cy="259045"/>
    <xdr:sp macro="" textlink="">
      <xdr:nvSpPr>
        <xdr:cNvPr id="142" name="債務償還比率最小値テキスト">
          <a:extLst>
            <a:ext uri="{FF2B5EF4-FFF2-40B4-BE49-F238E27FC236}">
              <a16:creationId xmlns:a16="http://schemas.microsoft.com/office/drawing/2014/main" id="{E49F2912-739D-4E2E-99DA-7B94A51BEB23}"/>
            </a:ext>
          </a:extLst>
        </xdr:cNvPr>
        <xdr:cNvSpPr txBox="1"/>
      </xdr:nvSpPr>
      <xdr:spPr>
        <a:xfrm>
          <a:off x="14846300" y="6617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12600</xdr:rowOff>
    </xdr:from>
    <xdr:to>
      <xdr:col>76</xdr:col>
      <xdr:colOff>111125</xdr:colOff>
      <xdr:row>34</xdr:row>
      <xdr:rowOff>12600</xdr:rowOff>
    </xdr:to>
    <xdr:cxnSp macro="">
      <xdr:nvCxnSpPr>
        <xdr:cNvPr id="143" name="直線コネクタ 142">
          <a:extLst>
            <a:ext uri="{FF2B5EF4-FFF2-40B4-BE49-F238E27FC236}">
              <a16:creationId xmlns:a16="http://schemas.microsoft.com/office/drawing/2014/main" id="{8A4024D1-FE99-4DA1-8019-B0902319BACD}"/>
            </a:ext>
          </a:extLst>
        </xdr:cNvPr>
        <xdr:cNvCxnSpPr/>
      </xdr:nvCxnSpPr>
      <xdr:spPr>
        <a:xfrm>
          <a:off x="14706600" y="6613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CF89C68A-B7E0-427A-87C3-B5AC150E6954}"/>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B95C5C25-88E1-4556-B960-E8221B9066DA}"/>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80417</xdr:rowOff>
    </xdr:from>
    <xdr:ext cx="469744" cy="259045"/>
    <xdr:sp macro="" textlink="">
      <xdr:nvSpPr>
        <xdr:cNvPr id="146" name="債務償還比率平均値テキスト">
          <a:extLst>
            <a:ext uri="{FF2B5EF4-FFF2-40B4-BE49-F238E27FC236}">
              <a16:creationId xmlns:a16="http://schemas.microsoft.com/office/drawing/2014/main" id="{CB0BB486-0B3F-4C83-AC76-CF0A5AD160EE}"/>
            </a:ext>
          </a:extLst>
        </xdr:cNvPr>
        <xdr:cNvSpPr txBox="1"/>
      </xdr:nvSpPr>
      <xdr:spPr>
        <a:xfrm>
          <a:off x="14846300" y="56525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57540</xdr:rowOff>
    </xdr:from>
    <xdr:to>
      <xdr:col>76</xdr:col>
      <xdr:colOff>73025</xdr:colOff>
      <xdr:row>29</xdr:row>
      <xdr:rowOff>159140</xdr:rowOff>
    </xdr:to>
    <xdr:sp macro="" textlink="">
      <xdr:nvSpPr>
        <xdr:cNvPr id="147" name="フローチャート: 判断 146">
          <a:extLst>
            <a:ext uri="{FF2B5EF4-FFF2-40B4-BE49-F238E27FC236}">
              <a16:creationId xmlns:a16="http://schemas.microsoft.com/office/drawing/2014/main" id="{4C96FE16-0E69-41F9-B187-565323947A43}"/>
            </a:ext>
          </a:extLst>
        </xdr:cNvPr>
        <xdr:cNvSpPr/>
      </xdr:nvSpPr>
      <xdr:spPr>
        <a:xfrm>
          <a:off x="14744700" y="5801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34871</xdr:rowOff>
    </xdr:from>
    <xdr:to>
      <xdr:col>72</xdr:col>
      <xdr:colOff>123825</xdr:colOff>
      <xdr:row>29</xdr:row>
      <xdr:rowOff>136471</xdr:rowOff>
    </xdr:to>
    <xdr:sp macro="" textlink="">
      <xdr:nvSpPr>
        <xdr:cNvPr id="148" name="フローチャート: 判断 147">
          <a:extLst>
            <a:ext uri="{FF2B5EF4-FFF2-40B4-BE49-F238E27FC236}">
              <a16:creationId xmlns:a16="http://schemas.microsoft.com/office/drawing/2014/main" id="{2C58E865-2C7B-4F86-93CB-11F1A6127D86}"/>
            </a:ext>
          </a:extLst>
        </xdr:cNvPr>
        <xdr:cNvSpPr/>
      </xdr:nvSpPr>
      <xdr:spPr>
        <a:xfrm>
          <a:off x="14033500" y="577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35333</xdr:rowOff>
    </xdr:from>
    <xdr:to>
      <xdr:col>68</xdr:col>
      <xdr:colOff>123825</xdr:colOff>
      <xdr:row>29</xdr:row>
      <xdr:rowOff>136933</xdr:rowOff>
    </xdr:to>
    <xdr:sp macro="" textlink="">
      <xdr:nvSpPr>
        <xdr:cNvPr id="149" name="フローチャート: 判断 148">
          <a:extLst>
            <a:ext uri="{FF2B5EF4-FFF2-40B4-BE49-F238E27FC236}">
              <a16:creationId xmlns:a16="http://schemas.microsoft.com/office/drawing/2014/main" id="{EFB236DC-AE85-4F67-836B-FC245CC4FB26}"/>
            </a:ext>
          </a:extLst>
        </xdr:cNvPr>
        <xdr:cNvSpPr/>
      </xdr:nvSpPr>
      <xdr:spPr>
        <a:xfrm>
          <a:off x="13271500" y="5778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12818</xdr:rowOff>
    </xdr:from>
    <xdr:to>
      <xdr:col>64</xdr:col>
      <xdr:colOff>123825</xdr:colOff>
      <xdr:row>29</xdr:row>
      <xdr:rowOff>114418</xdr:rowOff>
    </xdr:to>
    <xdr:sp macro="" textlink="">
      <xdr:nvSpPr>
        <xdr:cNvPr id="150" name="フローチャート: 判断 149">
          <a:extLst>
            <a:ext uri="{FF2B5EF4-FFF2-40B4-BE49-F238E27FC236}">
              <a16:creationId xmlns:a16="http://schemas.microsoft.com/office/drawing/2014/main" id="{97BCFA48-9C00-4C55-AE18-46F2F1EDF034}"/>
            </a:ext>
          </a:extLst>
        </xdr:cNvPr>
        <xdr:cNvSpPr/>
      </xdr:nvSpPr>
      <xdr:spPr>
        <a:xfrm>
          <a:off x="12509500" y="575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45548</xdr:rowOff>
    </xdr:from>
    <xdr:to>
      <xdr:col>60</xdr:col>
      <xdr:colOff>123825</xdr:colOff>
      <xdr:row>30</xdr:row>
      <xdr:rowOff>147148</xdr:rowOff>
    </xdr:to>
    <xdr:sp macro="" textlink="">
      <xdr:nvSpPr>
        <xdr:cNvPr id="151" name="フローチャート: 判断 150">
          <a:extLst>
            <a:ext uri="{FF2B5EF4-FFF2-40B4-BE49-F238E27FC236}">
              <a16:creationId xmlns:a16="http://schemas.microsoft.com/office/drawing/2014/main" id="{77B1CA61-D5AB-4553-8CD9-FD2229C7BE84}"/>
            </a:ext>
          </a:extLst>
        </xdr:cNvPr>
        <xdr:cNvSpPr/>
      </xdr:nvSpPr>
      <xdr:spPr>
        <a:xfrm>
          <a:off x="11747500" y="5960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48089028-DD08-4D40-8400-55A114598939}"/>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F6049301-925C-484A-BBA4-7FE18F85C2A9}"/>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4817F953-B0E8-415E-BB68-DB0EA4E2C1F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4FC11C1D-D102-48B3-A724-77DD7496A704}"/>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D3AB54A9-4FBB-49DD-ADB0-86B9E1340378}"/>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47280</xdr:rowOff>
    </xdr:from>
    <xdr:to>
      <xdr:col>76</xdr:col>
      <xdr:colOff>73025</xdr:colOff>
      <xdr:row>31</xdr:row>
      <xdr:rowOff>148880</xdr:rowOff>
    </xdr:to>
    <xdr:sp macro="" textlink="">
      <xdr:nvSpPr>
        <xdr:cNvPr id="157" name="楕円 156">
          <a:extLst>
            <a:ext uri="{FF2B5EF4-FFF2-40B4-BE49-F238E27FC236}">
              <a16:creationId xmlns:a16="http://schemas.microsoft.com/office/drawing/2014/main" id="{3ED3CB26-3CAC-446F-9368-C0A06A214C4D}"/>
            </a:ext>
          </a:extLst>
        </xdr:cNvPr>
        <xdr:cNvSpPr/>
      </xdr:nvSpPr>
      <xdr:spPr>
        <a:xfrm>
          <a:off x="14744700" y="613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25707</xdr:rowOff>
    </xdr:from>
    <xdr:ext cx="469744" cy="259045"/>
    <xdr:sp macro="" textlink="">
      <xdr:nvSpPr>
        <xdr:cNvPr id="158" name="債務償還比率該当値テキスト">
          <a:extLst>
            <a:ext uri="{FF2B5EF4-FFF2-40B4-BE49-F238E27FC236}">
              <a16:creationId xmlns:a16="http://schemas.microsoft.com/office/drawing/2014/main" id="{0A47935C-8EC8-4CBB-9623-D817551C6334}"/>
            </a:ext>
          </a:extLst>
        </xdr:cNvPr>
        <xdr:cNvSpPr txBox="1"/>
      </xdr:nvSpPr>
      <xdr:spPr>
        <a:xfrm>
          <a:off x="14846300" y="611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110708</xdr:rowOff>
    </xdr:from>
    <xdr:to>
      <xdr:col>72</xdr:col>
      <xdr:colOff>123825</xdr:colOff>
      <xdr:row>29</xdr:row>
      <xdr:rowOff>40858</xdr:rowOff>
    </xdr:to>
    <xdr:sp macro="" textlink="">
      <xdr:nvSpPr>
        <xdr:cNvPr id="159" name="楕円 158">
          <a:extLst>
            <a:ext uri="{FF2B5EF4-FFF2-40B4-BE49-F238E27FC236}">
              <a16:creationId xmlns:a16="http://schemas.microsoft.com/office/drawing/2014/main" id="{E2E0CA8E-73CE-403A-ABF6-1FA234DB6C38}"/>
            </a:ext>
          </a:extLst>
        </xdr:cNvPr>
        <xdr:cNvSpPr/>
      </xdr:nvSpPr>
      <xdr:spPr>
        <a:xfrm>
          <a:off x="14033500" y="5682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161508</xdr:rowOff>
    </xdr:from>
    <xdr:to>
      <xdr:col>76</xdr:col>
      <xdr:colOff>22225</xdr:colOff>
      <xdr:row>31</xdr:row>
      <xdr:rowOff>98080</xdr:rowOff>
    </xdr:to>
    <xdr:cxnSp macro="">
      <xdr:nvCxnSpPr>
        <xdr:cNvPr id="160" name="直線コネクタ 159">
          <a:extLst>
            <a:ext uri="{FF2B5EF4-FFF2-40B4-BE49-F238E27FC236}">
              <a16:creationId xmlns:a16="http://schemas.microsoft.com/office/drawing/2014/main" id="{FCB32CC8-5A18-4BB0-94F2-5689F4784A81}"/>
            </a:ext>
          </a:extLst>
        </xdr:cNvPr>
        <xdr:cNvCxnSpPr/>
      </xdr:nvCxnSpPr>
      <xdr:spPr>
        <a:xfrm>
          <a:off x="14084300" y="5733633"/>
          <a:ext cx="711200" cy="450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135228</xdr:rowOff>
    </xdr:from>
    <xdr:to>
      <xdr:col>68</xdr:col>
      <xdr:colOff>123825</xdr:colOff>
      <xdr:row>29</xdr:row>
      <xdr:rowOff>65378</xdr:rowOff>
    </xdr:to>
    <xdr:sp macro="" textlink="">
      <xdr:nvSpPr>
        <xdr:cNvPr id="161" name="楕円 160">
          <a:extLst>
            <a:ext uri="{FF2B5EF4-FFF2-40B4-BE49-F238E27FC236}">
              <a16:creationId xmlns:a16="http://schemas.microsoft.com/office/drawing/2014/main" id="{8214E3B6-039E-493E-B3AF-6F45EDE59195}"/>
            </a:ext>
          </a:extLst>
        </xdr:cNvPr>
        <xdr:cNvSpPr/>
      </xdr:nvSpPr>
      <xdr:spPr>
        <a:xfrm>
          <a:off x="13271500" y="5707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161508</xdr:rowOff>
    </xdr:from>
    <xdr:to>
      <xdr:col>72</xdr:col>
      <xdr:colOff>73025</xdr:colOff>
      <xdr:row>29</xdr:row>
      <xdr:rowOff>14578</xdr:rowOff>
    </xdr:to>
    <xdr:cxnSp macro="">
      <xdr:nvCxnSpPr>
        <xdr:cNvPr id="162" name="直線コネクタ 161">
          <a:extLst>
            <a:ext uri="{FF2B5EF4-FFF2-40B4-BE49-F238E27FC236}">
              <a16:creationId xmlns:a16="http://schemas.microsoft.com/office/drawing/2014/main" id="{DFAA2E1B-218C-4E2D-88EC-766DDD146CFC}"/>
            </a:ext>
          </a:extLst>
        </xdr:cNvPr>
        <xdr:cNvCxnSpPr/>
      </xdr:nvCxnSpPr>
      <xdr:spPr>
        <a:xfrm flipV="1">
          <a:off x="13322300" y="5733633"/>
          <a:ext cx="762000" cy="24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95903</xdr:rowOff>
    </xdr:from>
    <xdr:to>
      <xdr:col>64</xdr:col>
      <xdr:colOff>123825</xdr:colOff>
      <xdr:row>29</xdr:row>
      <xdr:rowOff>26053</xdr:rowOff>
    </xdr:to>
    <xdr:sp macro="" textlink="">
      <xdr:nvSpPr>
        <xdr:cNvPr id="163" name="楕円 162">
          <a:extLst>
            <a:ext uri="{FF2B5EF4-FFF2-40B4-BE49-F238E27FC236}">
              <a16:creationId xmlns:a16="http://schemas.microsoft.com/office/drawing/2014/main" id="{181BECAD-6EF0-4B7A-9199-2D31023DC687}"/>
            </a:ext>
          </a:extLst>
        </xdr:cNvPr>
        <xdr:cNvSpPr/>
      </xdr:nvSpPr>
      <xdr:spPr>
        <a:xfrm>
          <a:off x="12509500" y="566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146703</xdr:rowOff>
    </xdr:from>
    <xdr:to>
      <xdr:col>68</xdr:col>
      <xdr:colOff>73025</xdr:colOff>
      <xdr:row>29</xdr:row>
      <xdr:rowOff>14578</xdr:rowOff>
    </xdr:to>
    <xdr:cxnSp macro="">
      <xdr:nvCxnSpPr>
        <xdr:cNvPr id="164" name="直線コネクタ 163">
          <a:extLst>
            <a:ext uri="{FF2B5EF4-FFF2-40B4-BE49-F238E27FC236}">
              <a16:creationId xmlns:a16="http://schemas.microsoft.com/office/drawing/2014/main" id="{0EBB2C11-29C6-4799-AD38-5A46749E4739}"/>
            </a:ext>
          </a:extLst>
        </xdr:cNvPr>
        <xdr:cNvCxnSpPr/>
      </xdr:nvCxnSpPr>
      <xdr:spPr>
        <a:xfrm>
          <a:off x="12560300" y="5718828"/>
          <a:ext cx="762000" cy="39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103650</xdr:rowOff>
    </xdr:from>
    <xdr:to>
      <xdr:col>60</xdr:col>
      <xdr:colOff>123825</xdr:colOff>
      <xdr:row>30</xdr:row>
      <xdr:rowOff>33800</xdr:rowOff>
    </xdr:to>
    <xdr:sp macro="" textlink="">
      <xdr:nvSpPr>
        <xdr:cNvPr id="165" name="楕円 164">
          <a:extLst>
            <a:ext uri="{FF2B5EF4-FFF2-40B4-BE49-F238E27FC236}">
              <a16:creationId xmlns:a16="http://schemas.microsoft.com/office/drawing/2014/main" id="{ECB6B91D-107F-4187-8837-68C4501A25AD}"/>
            </a:ext>
          </a:extLst>
        </xdr:cNvPr>
        <xdr:cNvSpPr/>
      </xdr:nvSpPr>
      <xdr:spPr>
        <a:xfrm>
          <a:off x="11747500" y="584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146703</xdr:rowOff>
    </xdr:from>
    <xdr:to>
      <xdr:col>64</xdr:col>
      <xdr:colOff>73025</xdr:colOff>
      <xdr:row>29</xdr:row>
      <xdr:rowOff>154450</xdr:rowOff>
    </xdr:to>
    <xdr:cxnSp macro="">
      <xdr:nvCxnSpPr>
        <xdr:cNvPr id="166" name="直線コネクタ 165">
          <a:extLst>
            <a:ext uri="{FF2B5EF4-FFF2-40B4-BE49-F238E27FC236}">
              <a16:creationId xmlns:a16="http://schemas.microsoft.com/office/drawing/2014/main" id="{CF1F3DC6-6EE6-484C-8E90-E45C67380C64}"/>
            </a:ext>
          </a:extLst>
        </xdr:cNvPr>
        <xdr:cNvCxnSpPr/>
      </xdr:nvCxnSpPr>
      <xdr:spPr>
        <a:xfrm flipV="1">
          <a:off x="11798300" y="5718828"/>
          <a:ext cx="762000" cy="179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127598</xdr:rowOff>
    </xdr:from>
    <xdr:ext cx="469744" cy="259045"/>
    <xdr:sp macro="" textlink="">
      <xdr:nvSpPr>
        <xdr:cNvPr id="167" name="n_1aveValue債務償還比率">
          <a:extLst>
            <a:ext uri="{FF2B5EF4-FFF2-40B4-BE49-F238E27FC236}">
              <a16:creationId xmlns:a16="http://schemas.microsoft.com/office/drawing/2014/main" id="{C3391B56-D50D-4650-BA5E-5483F6659CF8}"/>
            </a:ext>
          </a:extLst>
        </xdr:cNvPr>
        <xdr:cNvSpPr txBox="1"/>
      </xdr:nvSpPr>
      <xdr:spPr>
        <a:xfrm>
          <a:off x="13836727" y="5871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128060</xdr:rowOff>
    </xdr:from>
    <xdr:ext cx="469744" cy="259045"/>
    <xdr:sp macro="" textlink="">
      <xdr:nvSpPr>
        <xdr:cNvPr id="168" name="n_2aveValue債務償還比率">
          <a:extLst>
            <a:ext uri="{FF2B5EF4-FFF2-40B4-BE49-F238E27FC236}">
              <a16:creationId xmlns:a16="http://schemas.microsoft.com/office/drawing/2014/main" id="{ECEE81A7-0320-45EA-A781-420E41B6C0C7}"/>
            </a:ext>
          </a:extLst>
        </xdr:cNvPr>
        <xdr:cNvSpPr txBox="1"/>
      </xdr:nvSpPr>
      <xdr:spPr>
        <a:xfrm>
          <a:off x="13087427" y="5871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105545</xdr:rowOff>
    </xdr:from>
    <xdr:ext cx="469744" cy="259045"/>
    <xdr:sp macro="" textlink="">
      <xdr:nvSpPr>
        <xdr:cNvPr id="169" name="n_3aveValue債務償還比率">
          <a:extLst>
            <a:ext uri="{FF2B5EF4-FFF2-40B4-BE49-F238E27FC236}">
              <a16:creationId xmlns:a16="http://schemas.microsoft.com/office/drawing/2014/main" id="{8D5D0CC5-5718-4C92-A33D-F81AF7CA523D}"/>
            </a:ext>
          </a:extLst>
        </xdr:cNvPr>
        <xdr:cNvSpPr txBox="1"/>
      </xdr:nvSpPr>
      <xdr:spPr>
        <a:xfrm>
          <a:off x="12325427" y="5849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138275</xdr:rowOff>
    </xdr:from>
    <xdr:ext cx="469744" cy="259045"/>
    <xdr:sp macro="" textlink="">
      <xdr:nvSpPr>
        <xdr:cNvPr id="170" name="n_4aveValue債務償還比率">
          <a:extLst>
            <a:ext uri="{FF2B5EF4-FFF2-40B4-BE49-F238E27FC236}">
              <a16:creationId xmlns:a16="http://schemas.microsoft.com/office/drawing/2014/main" id="{1BBA75C4-05D4-4F64-80A2-74BB20F50D83}"/>
            </a:ext>
          </a:extLst>
        </xdr:cNvPr>
        <xdr:cNvSpPr txBox="1"/>
      </xdr:nvSpPr>
      <xdr:spPr>
        <a:xfrm>
          <a:off x="11563427" y="6053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57385</xdr:rowOff>
    </xdr:from>
    <xdr:ext cx="469744" cy="259045"/>
    <xdr:sp macro="" textlink="">
      <xdr:nvSpPr>
        <xdr:cNvPr id="171" name="n_1mainValue債務償還比率">
          <a:extLst>
            <a:ext uri="{FF2B5EF4-FFF2-40B4-BE49-F238E27FC236}">
              <a16:creationId xmlns:a16="http://schemas.microsoft.com/office/drawing/2014/main" id="{D6332E4A-5103-4610-A407-3341F1DC19F3}"/>
            </a:ext>
          </a:extLst>
        </xdr:cNvPr>
        <xdr:cNvSpPr txBox="1"/>
      </xdr:nvSpPr>
      <xdr:spPr>
        <a:xfrm>
          <a:off x="13836727" y="545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81905</xdr:rowOff>
    </xdr:from>
    <xdr:ext cx="469744" cy="259045"/>
    <xdr:sp macro="" textlink="">
      <xdr:nvSpPr>
        <xdr:cNvPr id="172" name="n_2mainValue債務償還比率">
          <a:extLst>
            <a:ext uri="{FF2B5EF4-FFF2-40B4-BE49-F238E27FC236}">
              <a16:creationId xmlns:a16="http://schemas.microsoft.com/office/drawing/2014/main" id="{01AEA683-86F9-4CD4-A133-795A372F8D66}"/>
            </a:ext>
          </a:extLst>
        </xdr:cNvPr>
        <xdr:cNvSpPr txBox="1"/>
      </xdr:nvSpPr>
      <xdr:spPr>
        <a:xfrm>
          <a:off x="13087427" y="5482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42580</xdr:rowOff>
    </xdr:from>
    <xdr:ext cx="469744" cy="259045"/>
    <xdr:sp macro="" textlink="">
      <xdr:nvSpPr>
        <xdr:cNvPr id="173" name="n_3mainValue債務償還比率">
          <a:extLst>
            <a:ext uri="{FF2B5EF4-FFF2-40B4-BE49-F238E27FC236}">
              <a16:creationId xmlns:a16="http://schemas.microsoft.com/office/drawing/2014/main" id="{DA9BFADC-AC2B-4D9A-84F5-0E964C28D504}"/>
            </a:ext>
          </a:extLst>
        </xdr:cNvPr>
        <xdr:cNvSpPr txBox="1"/>
      </xdr:nvSpPr>
      <xdr:spPr>
        <a:xfrm>
          <a:off x="12325427" y="5443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50327</xdr:rowOff>
    </xdr:from>
    <xdr:ext cx="469744" cy="259045"/>
    <xdr:sp macro="" textlink="">
      <xdr:nvSpPr>
        <xdr:cNvPr id="174" name="n_4mainValue債務償還比率">
          <a:extLst>
            <a:ext uri="{FF2B5EF4-FFF2-40B4-BE49-F238E27FC236}">
              <a16:creationId xmlns:a16="http://schemas.microsoft.com/office/drawing/2014/main" id="{36A031F6-18C2-43D4-8BFB-2F2434856503}"/>
            </a:ext>
          </a:extLst>
        </xdr:cNvPr>
        <xdr:cNvSpPr txBox="1"/>
      </xdr:nvSpPr>
      <xdr:spPr>
        <a:xfrm>
          <a:off x="11563427" y="5622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C9B10C24-E011-4E3F-AFA1-3A4B9A51CBDF}"/>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590DA1DA-7B6A-4F2F-AF9E-A56100144E43}"/>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E7E26885-662E-4E5F-837B-FB7649318F62}"/>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246E9EB4-9951-42F5-818C-737E6309B012}"/>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6F012BCB-760C-41B5-94C5-582DA73F5787}"/>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44EA23EA-0ECD-4C7E-B61B-30E88CA57DC2}"/>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5DA8D17-D5F0-441B-BCAA-9CF6116D833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9170F2A-6484-460D-96FB-DF91D19D74A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CB8BD7A-AF37-41AB-B184-70DEB829682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D99AC82-383D-45A3-9B03-239ACB0ACAD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石川県志賀町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0328ABB-8CA5-4322-9346-864815197E4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D05B442-FD9F-4FBC-A053-8B5BB7A27FD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20E52C1-461D-456C-BDE7-27202DA2AE7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CBA6874-994E-45DF-A0E3-F1D387526F6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428D5A2-0CCD-4BA1-A718-1793C0A1A8E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D51007B-2F89-4D6C-879F-EA9F855709A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17,609
17,404
246.76
31,992,520
29,128,872
1,646,685
8,207,313
11,476,926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CC4B01C-0723-45C6-AC8A-EE6031F4CB9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C27AE9D-7476-4B05-8B71-239FA5E0C89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4D233F1-7DFA-47FB-9866-59A190E9148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BB5F8AD-F223-436E-9931-4AB3632B949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09B9923-8B06-41C7-B437-441E46F7A1B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FE88E3B-5582-4CD3-9A1A-79AF1FB21691}"/>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F882EB5-6689-416B-9942-AC5442A94E5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97CDEBF-28B0-4060-83D6-EBB0C8D1AA6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B4F26B3-7139-4F98-996D-DF0FD21C445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4AB8FA1-A35E-4DBD-A6C0-F0E99154E98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1385B63-592A-45C0-AF4F-1CD1F6CEC29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2325086-FB9B-4A51-A923-D049A6EAFFC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060D498-3A84-40C7-B030-E9BD0EA5E15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D49E40B-CFC8-4569-8FD2-A2B8BD6ED5E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56A86CF-3947-4335-BC91-EA02F7D5219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33547B7-9028-4A2D-8455-39D528E3624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FC53FA5-40E6-4848-ACEB-71160A6CDB0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BE0CB98-6671-41CA-8858-6E90F632A22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28FAC1B-4FA8-4DDF-8A01-9AD77C7A7E4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D732AC6-B28F-4EF6-85CF-23E47AA804B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4E5762F-9D4E-4917-A297-D5658DEA79B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F197FDB-76BD-46F4-BC72-A14DFB45289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EEF2E5F-9C70-4315-AD39-1190C8E95EA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9D73D8F-9E45-42A0-8BF0-51A847EF3C2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35C429B-575B-498B-BE69-DA7DC890762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A0170D2-0B5C-4439-9170-87AD583D8D7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9044BDE-F8AB-4CEC-9B01-6EE4E4401BF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77B5A80-9515-4230-9C7C-07CADF7445F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45DC431-DF12-416A-985F-DF3925AB114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19BC6A7-B965-4F50-9FE9-3022B6F15E6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B537AD2-F4C7-4C42-A79A-619061DB69F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54FF5A1-4059-4A01-A98F-6E3A380F2DE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1838ED7-E898-4927-8293-E912D5CEC51C}"/>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8B84FA8-3CD8-4EF3-BD55-D234FCAB0BD8}"/>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5DE075D-C5C9-490E-B84C-9AAFBD558BBF}"/>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7AAAD9E-44F0-4226-AAED-5DE4E76A1283}"/>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506A2555-6B1F-466E-88E5-2DE13FF971C2}"/>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5AD74555-5674-4AF8-A31B-B3ECAA7C6302}"/>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264167A-54A4-4265-A3A8-D3F5859C0006}"/>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B70DD51-5000-4833-A550-2BECE6B81EE7}"/>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ACBFED7-656B-4CAA-9B8A-F87195978D13}"/>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A3762F3A-87C1-4D28-BE8A-8CB7B8FD0612}"/>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AB3CA152-F9BD-4D29-A515-3E43DED9DDE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B17CE1F4-1F81-4ADF-806D-9220A22FA34C}"/>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BAEEDDA0-ED2C-43C4-8F6A-F785F0C4BE9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93345</xdr:rowOff>
    </xdr:from>
    <xdr:to>
      <xdr:col>24</xdr:col>
      <xdr:colOff>62865</xdr:colOff>
      <xdr:row>41</xdr:row>
      <xdr:rowOff>120015</xdr:rowOff>
    </xdr:to>
    <xdr:cxnSp macro="">
      <xdr:nvCxnSpPr>
        <xdr:cNvPr id="57" name="直線コネクタ 56">
          <a:extLst>
            <a:ext uri="{FF2B5EF4-FFF2-40B4-BE49-F238E27FC236}">
              <a16:creationId xmlns:a16="http://schemas.microsoft.com/office/drawing/2014/main" id="{2E04DA70-F4D1-4E5F-854D-FA6DC7ECE416}"/>
            </a:ext>
          </a:extLst>
        </xdr:cNvPr>
        <xdr:cNvCxnSpPr/>
      </xdr:nvCxnSpPr>
      <xdr:spPr>
        <a:xfrm flipV="1">
          <a:off x="4634865" y="5922645"/>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123842</xdr:rowOff>
    </xdr:from>
    <xdr:ext cx="405111" cy="259045"/>
    <xdr:sp macro="" textlink="">
      <xdr:nvSpPr>
        <xdr:cNvPr id="58" name="【道路】&#10;有形固定資産減価償却率最小値テキスト">
          <a:extLst>
            <a:ext uri="{FF2B5EF4-FFF2-40B4-BE49-F238E27FC236}">
              <a16:creationId xmlns:a16="http://schemas.microsoft.com/office/drawing/2014/main" id="{63D2EEC8-658E-44F1-8744-3806D8D7F16B}"/>
            </a:ext>
          </a:extLst>
        </xdr:cNvPr>
        <xdr:cNvSpPr txBox="1"/>
      </xdr:nvSpPr>
      <xdr:spPr>
        <a:xfrm>
          <a:off x="4673600" y="715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120015</xdr:rowOff>
    </xdr:from>
    <xdr:to>
      <xdr:col>24</xdr:col>
      <xdr:colOff>152400</xdr:colOff>
      <xdr:row>41</xdr:row>
      <xdr:rowOff>120015</xdr:rowOff>
    </xdr:to>
    <xdr:cxnSp macro="">
      <xdr:nvCxnSpPr>
        <xdr:cNvPr id="59" name="直線コネクタ 58">
          <a:extLst>
            <a:ext uri="{FF2B5EF4-FFF2-40B4-BE49-F238E27FC236}">
              <a16:creationId xmlns:a16="http://schemas.microsoft.com/office/drawing/2014/main" id="{23357940-32B1-4932-B8CE-934AC5314748}"/>
            </a:ext>
          </a:extLst>
        </xdr:cNvPr>
        <xdr:cNvCxnSpPr/>
      </xdr:nvCxnSpPr>
      <xdr:spPr>
        <a:xfrm>
          <a:off x="4546600" y="7149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40022</xdr:rowOff>
    </xdr:from>
    <xdr:ext cx="405111" cy="259045"/>
    <xdr:sp macro="" textlink="">
      <xdr:nvSpPr>
        <xdr:cNvPr id="60" name="【道路】&#10;有形固定資産減価償却率最大値テキスト">
          <a:extLst>
            <a:ext uri="{FF2B5EF4-FFF2-40B4-BE49-F238E27FC236}">
              <a16:creationId xmlns:a16="http://schemas.microsoft.com/office/drawing/2014/main" id="{58B56DDC-26AA-4E1D-BDA8-E15376882478}"/>
            </a:ext>
          </a:extLst>
        </xdr:cNvPr>
        <xdr:cNvSpPr txBox="1"/>
      </xdr:nvSpPr>
      <xdr:spPr>
        <a:xfrm>
          <a:off x="4673600" y="5697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93345</xdr:rowOff>
    </xdr:from>
    <xdr:to>
      <xdr:col>24</xdr:col>
      <xdr:colOff>152400</xdr:colOff>
      <xdr:row>34</xdr:row>
      <xdr:rowOff>93345</xdr:rowOff>
    </xdr:to>
    <xdr:cxnSp macro="">
      <xdr:nvCxnSpPr>
        <xdr:cNvPr id="61" name="直線コネクタ 60">
          <a:extLst>
            <a:ext uri="{FF2B5EF4-FFF2-40B4-BE49-F238E27FC236}">
              <a16:creationId xmlns:a16="http://schemas.microsoft.com/office/drawing/2014/main" id="{8EA3A3F6-5DEE-4A95-9092-4246A5918E5A}"/>
            </a:ext>
          </a:extLst>
        </xdr:cNvPr>
        <xdr:cNvCxnSpPr/>
      </xdr:nvCxnSpPr>
      <xdr:spPr>
        <a:xfrm>
          <a:off x="4546600" y="5922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118762</xdr:rowOff>
    </xdr:from>
    <xdr:ext cx="405111" cy="259045"/>
    <xdr:sp macro="" textlink="">
      <xdr:nvSpPr>
        <xdr:cNvPr id="62" name="【道路】&#10;有形固定資産減価償却率平均値テキスト">
          <a:extLst>
            <a:ext uri="{FF2B5EF4-FFF2-40B4-BE49-F238E27FC236}">
              <a16:creationId xmlns:a16="http://schemas.microsoft.com/office/drawing/2014/main" id="{30CF46F0-2DDD-4651-BF3C-9A0516F4F170}"/>
            </a:ext>
          </a:extLst>
        </xdr:cNvPr>
        <xdr:cNvSpPr txBox="1"/>
      </xdr:nvSpPr>
      <xdr:spPr>
        <a:xfrm>
          <a:off x="4673600" y="64624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95885</xdr:rowOff>
    </xdr:from>
    <xdr:to>
      <xdr:col>24</xdr:col>
      <xdr:colOff>114300</xdr:colOff>
      <xdr:row>39</xdr:row>
      <xdr:rowOff>26035</xdr:rowOff>
    </xdr:to>
    <xdr:sp macro="" textlink="">
      <xdr:nvSpPr>
        <xdr:cNvPr id="63" name="フローチャート: 判断 62">
          <a:extLst>
            <a:ext uri="{FF2B5EF4-FFF2-40B4-BE49-F238E27FC236}">
              <a16:creationId xmlns:a16="http://schemas.microsoft.com/office/drawing/2014/main" id="{F51F0A5C-E174-453D-8A7C-447A1FC4FD13}"/>
            </a:ext>
          </a:extLst>
        </xdr:cNvPr>
        <xdr:cNvSpPr/>
      </xdr:nvSpPr>
      <xdr:spPr>
        <a:xfrm>
          <a:off x="4584700" y="66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65405</xdr:rowOff>
    </xdr:from>
    <xdr:to>
      <xdr:col>20</xdr:col>
      <xdr:colOff>38100</xdr:colOff>
      <xdr:row>38</xdr:row>
      <xdr:rowOff>167005</xdr:rowOff>
    </xdr:to>
    <xdr:sp macro="" textlink="">
      <xdr:nvSpPr>
        <xdr:cNvPr id="64" name="フローチャート: 判断 63">
          <a:extLst>
            <a:ext uri="{FF2B5EF4-FFF2-40B4-BE49-F238E27FC236}">
              <a16:creationId xmlns:a16="http://schemas.microsoft.com/office/drawing/2014/main" id="{D1D123D2-3034-41EF-931A-C64260466718}"/>
            </a:ext>
          </a:extLst>
        </xdr:cNvPr>
        <xdr:cNvSpPr/>
      </xdr:nvSpPr>
      <xdr:spPr>
        <a:xfrm>
          <a:off x="3746500" y="658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27305</xdr:rowOff>
    </xdr:from>
    <xdr:to>
      <xdr:col>15</xdr:col>
      <xdr:colOff>101600</xdr:colOff>
      <xdr:row>38</xdr:row>
      <xdr:rowOff>128905</xdr:rowOff>
    </xdr:to>
    <xdr:sp macro="" textlink="">
      <xdr:nvSpPr>
        <xdr:cNvPr id="65" name="フローチャート: 判断 64">
          <a:extLst>
            <a:ext uri="{FF2B5EF4-FFF2-40B4-BE49-F238E27FC236}">
              <a16:creationId xmlns:a16="http://schemas.microsoft.com/office/drawing/2014/main" id="{A22C66EF-C66E-4626-A461-31682D67F59D}"/>
            </a:ext>
          </a:extLst>
        </xdr:cNvPr>
        <xdr:cNvSpPr/>
      </xdr:nvSpPr>
      <xdr:spPr>
        <a:xfrm>
          <a:off x="2857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xdr:rowOff>
    </xdr:from>
    <xdr:to>
      <xdr:col>10</xdr:col>
      <xdr:colOff>165100</xdr:colOff>
      <xdr:row>38</xdr:row>
      <xdr:rowOff>102235</xdr:rowOff>
    </xdr:to>
    <xdr:sp macro="" textlink="">
      <xdr:nvSpPr>
        <xdr:cNvPr id="66" name="フローチャート: 判断 65">
          <a:extLst>
            <a:ext uri="{FF2B5EF4-FFF2-40B4-BE49-F238E27FC236}">
              <a16:creationId xmlns:a16="http://schemas.microsoft.com/office/drawing/2014/main" id="{FF3AF793-ACCC-4477-9FA4-47274C828D3B}"/>
            </a:ext>
          </a:extLst>
        </xdr:cNvPr>
        <xdr:cNvSpPr/>
      </xdr:nvSpPr>
      <xdr:spPr>
        <a:xfrm>
          <a:off x="1968500" y="651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42545</xdr:rowOff>
    </xdr:from>
    <xdr:to>
      <xdr:col>6</xdr:col>
      <xdr:colOff>38100</xdr:colOff>
      <xdr:row>38</xdr:row>
      <xdr:rowOff>144145</xdr:rowOff>
    </xdr:to>
    <xdr:sp macro="" textlink="">
      <xdr:nvSpPr>
        <xdr:cNvPr id="67" name="フローチャート: 判断 66">
          <a:extLst>
            <a:ext uri="{FF2B5EF4-FFF2-40B4-BE49-F238E27FC236}">
              <a16:creationId xmlns:a16="http://schemas.microsoft.com/office/drawing/2014/main" id="{F56C96FB-F45F-441E-8719-52EDFF6AD8F1}"/>
            </a:ext>
          </a:extLst>
        </xdr:cNvPr>
        <xdr:cNvSpPr/>
      </xdr:nvSpPr>
      <xdr:spPr>
        <a:xfrm>
          <a:off x="1079500" y="655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F8ACDDD-C4F6-40B8-ABE0-29D53E3CCCB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B3E1FCA-C7ED-4732-895F-FC1F0A9428D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50BE67E-7DD5-4B18-9C40-FF8C8BBD36E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09A2179-1643-45C6-A284-10ED55A919B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77F45AF-3B81-4326-AAF7-E9EBEAADF39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95885</xdr:rowOff>
    </xdr:from>
    <xdr:to>
      <xdr:col>24</xdr:col>
      <xdr:colOff>114300</xdr:colOff>
      <xdr:row>39</xdr:row>
      <xdr:rowOff>26035</xdr:rowOff>
    </xdr:to>
    <xdr:sp macro="" textlink="">
      <xdr:nvSpPr>
        <xdr:cNvPr id="73" name="楕円 72">
          <a:extLst>
            <a:ext uri="{FF2B5EF4-FFF2-40B4-BE49-F238E27FC236}">
              <a16:creationId xmlns:a16="http://schemas.microsoft.com/office/drawing/2014/main" id="{B61BD3DA-8A39-4B68-8DE4-B86B9A06D6E2}"/>
            </a:ext>
          </a:extLst>
        </xdr:cNvPr>
        <xdr:cNvSpPr/>
      </xdr:nvSpPr>
      <xdr:spPr>
        <a:xfrm>
          <a:off x="4584700" y="661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74312</xdr:rowOff>
    </xdr:from>
    <xdr:ext cx="405111" cy="259045"/>
    <xdr:sp macro="" textlink="">
      <xdr:nvSpPr>
        <xdr:cNvPr id="74" name="【道路】&#10;有形固定資産減価償却率該当値テキスト">
          <a:extLst>
            <a:ext uri="{FF2B5EF4-FFF2-40B4-BE49-F238E27FC236}">
              <a16:creationId xmlns:a16="http://schemas.microsoft.com/office/drawing/2014/main" id="{C6069B12-ABE6-42E2-B314-1DC8E8F1811C}"/>
            </a:ext>
          </a:extLst>
        </xdr:cNvPr>
        <xdr:cNvSpPr txBox="1"/>
      </xdr:nvSpPr>
      <xdr:spPr>
        <a:xfrm>
          <a:off x="4673600" y="658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57785</xdr:rowOff>
    </xdr:from>
    <xdr:to>
      <xdr:col>20</xdr:col>
      <xdr:colOff>38100</xdr:colOff>
      <xdr:row>38</xdr:row>
      <xdr:rowOff>159385</xdr:rowOff>
    </xdr:to>
    <xdr:sp macro="" textlink="">
      <xdr:nvSpPr>
        <xdr:cNvPr id="75" name="楕円 74">
          <a:extLst>
            <a:ext uri="{FF2B5EF4-FFF2-40B4-BE49-F238E27FC236}">
              <a16:creationId xmlns:a16="http://schemas.microsoft.com/office/drawing/2014/main" id="{F521D1C0-9A66-4816-A4DB-558BF8968B86}"/>
            </a:ext>
          </a:extLst>
        </xdr:cNvPr>
        <xdr:cNvSpPr/>
      </xdr:nvSpPr>
      <xdr:spPr>
        <a:xfrm>
          <a:off x="3746500" y="657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108585</xdr:rowOff>
    </xdr:from>
    <xdr:to>
      <xdr:col>24</xdr:col>
      <xdr:colOff>63500</xdr:colOff>
      <xdr:row>38</xdr:row>
      <xdr:rowOff>146685</xdr:rowOff>
    </xdr:to>
    <xdr:cxnSp macro="">
      <xdr:nvCxnSpPr>
        <xdr:cNvPr id="76" name="直線コネクタ 75">
          <a:extLst>
            <a:ext uri="{FF2B5EF4-FFF2-40B4-BE49-F238E27FC236}">
              <a16:creationId xmlns:a16="http://schemas.microsoft.com/office/drawing/2014/main" id="{0054071C-D934-4831-A67A-4B3D4B47C7B6}"/>
            </a:ext>
          </a:extLst>
        </xdr:cNvPr>
        <xdr:cNvCxnSpPr/>
      </xdr:nvCxnSpPr>
      <xdr:spPr>
        <a:xfrm>
          <a:off x="3797300" y="662368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25400</xdr:rowOff>
    </xdr:from>
    <xdr:to>
      <xdr:col>15</xdr:col>
      <xdr:colOff>101600</xdr:colOff>
      <xdr:row>38</xdr:row>
      <xdr:rowOff>127000</xdr:rowOff>
    </xdr:to>
    <xdr:sp macro="" textlink="">
      <xdr:nvSpPr>
        <xdr:cNvPr id="77" name="楕円 76">
          <a:extLst>
            <a:ext uri="{FF2B5EF4-FFF2-40B4-BE49-F238E27FC236}">
              <a16:creationId xmlns:a16="http://schemas.microsoft.com/office/drawing/2014/main" id="{F3F7230F-F8A4-49AF-BB2A-9CFF24D4A2D0}"/>
            </a:ext>
          </a:extLst>
        </xdr:cNvPr>
        <xdr:cNvSpPr/>
      </xdr:nvSpPr>
      <xdr:spPr>
        <a:xfrm>
          <a:off x="2857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76200</xdr:rowOff>
    </xdr:from>
    <xdr:to>
      <xdr:col>19</xdr:col>
      <xdr:colOff>177800</xdr:colOff>
      <xdr:row>38</xdr:row>
      <xdr:rowOff>108585</xdr:rowOff>
    </xdr:to>
    <xdr:cxnSp macro="">
      <xdr:nvCxnSpPr>
        <xdr:cNvPr id="78" name="直線コネクタ 77">
          <a:extLst>
            <a:ext uri="{FF2B5EF4-FFF2-40B4-BE49-F238E27FC236}">
              <a16:creationId xmlns:a16="http://schemas.microsoft.com/office/drawing/2014/main" id="{0E748069-30B6-4294-9CF2-B0E7BCC0C0C7}"/>
            </a:ext>
          </a:extLst>
        </xdr:cNvPr>
        <xdr:cNvCxnSpPr/>
      </xdr:nvCxnSpPr>
      <xdr:spPr>
        <a:xfrm>
          <a:off x="2908300" y="659130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33020</xdr:rowOff>
    </xdr:from>
    <xdr:to>
      <xdr:col>10</xdr:col>
      <xdr:colOff>165100</xdr:colOff>
      <xdr:row>38</xdr:row>
      <xdr:rowOff>134620</xdr:rowOff>
    </xdr:to>
    <xdr:sp macro="" textlink="">
      <xdr:nvSpPr>
        <xdr:cNvPr id="79" name="楕円 78">
          <a:extLst>
            <a:ext uri="{FF2B5EF4-FFF2-40B4-BE49-F238E27FC236}">
              <a16:creationId xmlns:a16="http://schemas.microsoft.com/office/drawing/2014/main" id="{FCEE6D2A-AF72-4808-BF84-8688C079441A}"/>
            </a:ext>
          </a:extLst>
        </xdr:cNvPr>
        <xdr:cNvSpPr/>
      </xdr:nvSpPr>
      <xdr:spPr>
        <a:xfrm>
          <a:off x="1968500" y="654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76200</xdr:rowOff>
    </xdr:from>
    <xdr:to>
      <xdr:col>15</xdr:col>
      <xdr:colOff>50800</xdr:colOff>
      <xdr:row>38</xdr:row>
      <xdr:rowOff>83820</xdr:rowOff>
    </xdr:to>
    <xdr:cxnSp macro="">
      <xdr:nvCxnSpPr>
        <xdr:cNvPr id="80" name="直線コネクタ 79">
          <a:extLst>
            <a:ext uri="{FF2B5EF4-FFF2-40B4-BE49-F238E27FC236}">
              <a16:creationId xmlns:a16="http://schemas.microsoft.com/office/drawing/2014/main" id="{C4A28C44-5EE2-427E-A615-EC37C9D22ABF}"/>
            </a:ext>
          </a:extLst>
        </xdr:cNvPr>
        <xdr:cNvCxnSpPr/>
      </xdr:nvCxnSpPr>
      <xdr:spPr>
        <a:xfrm flipV="1">
          <a:off x="2019300" y="65913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635</xdr:rowOff>
    </xdr:from>
    <xdr:to>
      <xdr:col>6</xdr:col>
      <xdr:colOff>38100</xdr:colOff>
      <xdr:row>38</xdr:row>
      <xdr:rowOff>102235</xdr:rowOff>
    </xdr:to>
    <xdr:sp macro="" textlink="">
      <xdr:nvSpPr>
        <xdr:cNvPr id="81" name="楕円 80">
          <a:extLst>
            <a:ext uri="{FF2B5EF4-FFF2-40B4-BE49-F238E27FC236}">
              <a16:creationId xmlns:a16="http://schemas.microsoft.com/office/drawing/2014/main" id="{C7C7030E-0031-4354-800F-1EFDFDCB43AB}"/>
            </a:ext>
          </a:extLst>
        </xdr:cNvPr>
        <xdr:cNvSpPr/>
      </xdr:nvSpPr>
      <xdr:spPr>
        <a:xfrm>
          <a:off x="1079500" y="651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51435</xdr:rowOff>
    </xdr:from>
    <xdr:to>
      <xdr:col>10</xdr:col>
      <xdr:colOff>114300</xdr:colOff>
      <xdr:row>38</xdr:row>
      <xdr:rowOff>83820</xdr:rowOff>
    </xdr:to>
    <xdr:cxnSp macro="">
      <xdr:nvCxnSpPr>
        <xdr:cNvPr id="82" name="直線コネクタ 81">
          <a:extLst>
            <a:ext uri="{FF2B5EF4-FFF2-40B4-BE49-F238E27FC236}">
              <a16:creationId xmlns:a16="http://schemas.microsoft.com/office/drawing/2014/main" id="{525F5BF4-293F-4953-8E13-A995A27E56A0}"/>
            </a:ext>
          </a:extLst>
        </xdr:cNvPr>
        <xdr:cNvCxnSpPr/>
      </xdr:nvCxnSpPr>
      <xdr:spPr>
        <a:xfrm>
          <a:off x="1130300" y="656653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158132</xdr:rowOff>
    </xdr:from>
    <xdr:ext cx="405111" cy="259045"/>
    <xdr:sp macro="" textlink="">
      <xdr:nvSpPr>
        <xdr:cNvPr id="83" name="n_1aveValue【道路】&#10;有形固定資産減価償却率">
          <a:extLst>
            <a:ext uri="{FF2B5EF4-FFF2-40B4-BE49-F238E27FC236}">
              <a16:creationId xmlns:a16="http://schemas.microsoft.com/office/drawing/2014/main" id="{6E88EEDF-6860-4941-8095-90452041F547}"/>
            </a:ext>
          </a:extLst>
        </xdr:cNvPr>
        <xdr:cNvSpPr txBox="1"/>
      </xdr:nvSpPr>
      <xdr:spPr>
        <a:xfrm>
          <a:off x="3582044" y="667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120032</xdr:rowOff>
    </xdr:from>
    <xdr:ext cx="405111" cy="259045"/>
    <xdr:sp macro="" textlink="">
      <xdr:nvSpPr>
        <xdr:cNvPr id="84" name="n_2aveValue【道路】&#10;有形固定資産減価償却率">
          <a:extLst>
            <a:ext uri="{FF2B5EF4-FFF2-40B4-BE49-F238E27FC236}">
              <a16:creationId xmlns:a16="http://schemas.microsoft.com/office/drawing/2014/main" id="{9F892A92-94F5-4DEF-961C-95196821C33B}"/>
            </a:ext>
          </a:extLst>
        </xdr:cNvPr>
        <xdr:cNvSpPr txBox="1"/>
      </xdr:nvSpPr>
      <xdr:spPr>
        <a:xfrm>
          <a:off x="2705744" y="663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118762</xdr:rowOff>
    </xdr:from>
    <xdr:ext cx="405111" cy="259045"/>
    <xdr:sp macro="" textlink="">
      <xdr:nvSpPr>
        <xdr:cNvPr id="85" name="n_3aveValue【道路】&#10;有形固定資産減価償却率">
          <a:extLst>
            <a:ext uri="{FF2B5EF4-FFF2-40B4-BE49-F238E27FC236}">
              <a16:creationId xmlns:a16="http://schemas.microsoft.com/office/drawing/2014/main" id="{FCEB2532-CC81-4538-904A-06C272EC2B19}"/>
            </a:ext>
          </a:extLst>
        </xdr:cNvPr>
        <xdr:cNvSpPr txBox="1"/>
      </xdr:nvSpPr>
      <xdr:spPr>
        <a:xfrm>
          <a:off x="1816744" y="629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135272</xdr:rowOff>
    </xdr:from>
    <xdr:ext cx="405111" cy="259045"/>
    <xdr:sp macro="" textlink="">
      <xdr:nvSpPr>
        <xdr:cNvPr id="86" name="n_4aveValue【道路】&#10;有形固定資産減価償却率">
          <a:extLst>
            <a:ext uri="{FF2B5EF4-FFF2-40B4-BE49-F238E27FC236}">
              <a16:creationId xmlns:a16="http://schemas.microsoft.com/office/drawing/2014/main" id="{CC5AE19F-782C-4A9D-B9F5-63A20D275645}"/>
            </a:ext>
          </a:extLst>
        </xdr:cNvPr>
        <xdr:cNvSpPr txBox="1"/>
      </xdr:nvSpPr>
      <xdr:spPr>
        <a:xfrm>
          <a:off x="927744" y="665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4462</xdr:rowOff>
    </xdr:from>
    <xdr:ext cx="405111" cy="259045"/>
    <xdr:sp macro="" textlink="">
      <xdr:nvSpPr>
        <xdr:cNvPr id="87" name="n_1mainValue【道路】&#10;有形固定資産減価償却率">
          <a:extLst>
            <a:ext uri="{FF2B5EF4-FFF2-40B4-BE49-F238E27FC236}">
              <a16:creationId xmlns:a16="http://schemas.microsoft.com/office/drawing/2014/main" id="{D5BACD1C-375B-436B-A31D-6FC8368C8777}"/>
            </a:ext>
          </a:extLst>
        </xdr:cNvPr>
        <xdr:cNvSpPr txBox="1"/>
      </xdr:nvSpPr>
      <xdr:spPr>
        <a:xfrm>
          <a:off x="3582044" y="6348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143527</xdr:rowOff>
    </xdr:from>
    <xdr:ext cx="405111" cy="259045"/>
    <xdr:sp macro="" textlink="">
      <xdr:nvSpPr>
        <xdr:cNvPr id="88" name="n_2mainValue【道路】&#10;有形固定資産減価償却率">
          <a:extLst>
            <a:ext uri="{FF2B5EF4-FFF2-40B4-BE49-F238E27FC236}">
              <a16:creationId xmlns:a16="http://schemas.microsoft.com/office/drawing/2014/main" id="{AAE9694B-1F22-4014-8F71-CE212A378232}"/>
            </a:ext>
          </a:extLst>
        </xdr:cNvPr>
        <xdr:cNvSpPr txBox="1"/>
      </xdr:nvSpPr>
      <xdr:spPr>
        <a:xfrm>
          <a:off x="2705744" y="631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125747</xdr:rowOff>
    </xdr:from>
    <xdr:ext cx="405111" cy="259045"/>
    <xdr:sp macro="" textlink="">
      <xdr:nvSpPr>
        <xdr:cNvPr id="89" name="n_3mainValue【道路】&#10;有形固定資産減価償却率">
          <a:extLst>
            <a:ext uri="{FF2B5EF4-FFF2-40B4-BE49-F238E27FC236}">
              <a16:creationId xmlns:a16="http://schemas.microsoft.com/office/drawing/2014/main" id="{41B3BAD3-8380-4D5B-AA8C-3FFC29D8C577}"/>
            </a:ext>
          </a:extLst>
        </xdr:cNvPr>
        <xdr:cNvSpPr txBox="1"/>
      </xdr:nvSpPr>
      <xdr:spPr>
        <a:xfrm>
          <a:off x="1816744" y="664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118762</xdr:rowOff>
    </xdr:from>
    <xdr:ext cx="405111" cy="259045"/>
    <xdr:sp macro="" textlink="">
      <xdr:nvSpPr>
        <xdr:cNvPr id="90" name="n_4mainValue【道路】&#10;有形固定資産減価償却率">
          <a:extLst>
            <a:ext uri="{FF2B5EF4-FFF2-40B4-BE49-F238E27FC236}">
              <a16:creationId xmlns:a16="http://schemas.microsoft.com/office/drawing/2014/main" id="{40839768-2A90-4FBE-B52E-E6AE8C7C3F59}"/>
            </a:ext>
          </a:extLst>
        </xdr:cNvPr>
        <xdr:cNvSpPr txBox="1"/>
      </xdr:nvSpPr>
      <xdr:spPr>
        <a:xfrm>
          <a:off x="927744" y="629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6BBD5B60-0424-4B02-98B3-F30AE07C359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E25A6934-301D-46FD-8960-CD250880F6C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F638FEA0-DBD4-4F86-AD8B-3CF6061C306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CF2C04E4-B0CA-48A1-BD97-F86936E71D3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C13D1AB-6B9F-4BD4-B10D-FDE961A8F76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D6D0A272-5C34-476F-8D02-A11639A3E0B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EB272DB9-3398-407B-B81E-31DA3551BB8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4313A177-E50A-427B-B8E0-BD844C1919C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9177A584-1BF2-4542-9320-62961F0D7672}"/>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7E1F7ECC-B7AF-4F6F-B062-0136810ED33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5D0C4B0F-E3FA-4DD5-A3C5-6FC2A8D56187}"/>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2A78FFE2-6FC9-44C4-AE55-C2E7EBF57349}"/>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894E1763-A7D5-4561-A8C4-94FD99C21D2E}"/>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6BC690F-B359-4179-A18F-A7B821460436}"/>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381984AA-1F28-4E4D-8D0E-775D667758E2}"/>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F75E71CD-80C4-4040-87C8-0C891584CE01}"/>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4732C5D5-71D0-4062-89B0-C001DD291606}"/>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22612821-5F91-420E-980C-46F56CFC782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2AB7BB9A-9938-41B1-8AE2-11B944F6AD9B}"/>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32D389C3-28C0-468D-8AC6-3DC6872F953B}"/>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407CE8DC-5854-4301-A10B-EEE3020EC86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5E4C747C-5410-4958-AA9C-2C4434BEC3C3}"/>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AFC5D8E2-048E-445F-B301-6342330428A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107785</xdr:rowOff>
    </xdr:from>
    <xdr:to>
      <xdr:col>54</xdr:col>
      <xdr:colOff>189865</xdr:colOff>
      <xdr:row>41</xdr:row>
      <xdr:rowOff>97269</xdr:rowOff>
    </xdr:to>
    <xdr:cxnSp macro="">
      <xdr:nvCxnSpPr>
        <xdr:cNvPr id="114" name="直線コネクタ 113">
          <a:extLst>
            <a:ext uri="{FF2B5EF4-FFF2-40B4-BE49-F238E27FC236}">
              <a16:creationId xmlns:a16="http://schemas.microsoft.com/office/drawing/2014/main" id="{0AF86C36-9A6D-461B-894A-C1A3729D7C60}"/>
            </a:ext>
          </a:extLst>
        </xdr:cNvPr>
        <xdr:cNvCxnSpPr/>
      </xdr:nvCxnSpPr>
      <xdr:spPr>
        <a:xfrm flipV="1">
          <a:off x="10476865" y="5765635"/>
          <a:ext cx="0" cy="136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101096</xdr:rowOff>
    </xdr:from>
    <xdr:ext cx="469744" cy="259045"/>
    <xdr:sp macro="" textlink="">
      <xdr:nvSpPr>
        <xdr:cNvPr id="115" name="【道路】&#10;一人当たり延長最小値テキスト">
          <a:extLst>
            <a:ext uri="{FF2B5EF4-FFF2-40B4-BE49-F238E27FC236}">
              <a16:creationId xmlns:a16="http://schemas.microsoft.com/office/drawing/2014/main" id="{F20BC763-A705-4B3E-8929-0F45B9EB0534}"/>
            </a:ext>
          </a:extLst>
        </xdr:cNvPr>
        <xdr:cNvSpPr txBox="1"/>
      </xdr:nvSpPr>
      <xdr:spPr>
        <a:xfrm>
          <a:off x="10515600" y="7130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97269</xdr:rowOff>
    </xdr:from>
    <xdr:to>
      <xdr:col>55</xdr:col>
      <xdr:colOff>88900</xdr:colOff>
      <xdr:row>41</xdr:row>
      <xdr:rowOff>97269</xdr:rowOff>
    </xdr:to>
    <xdr:cxnSp macro="">
      <xdr:nvCxnSpPr>
        <xdr:cNvPr id="116" name="直線コネクタ 115">
          <a:extLst>
            <a:ext uri="{FF2B5EF4-FFF2-40B4-BE49-F238E27FC236}">
              <a16:creationId xmlns:a16="http://schemas.microsoft.com/office/drawing/2014/main" id="{7C42FFAA-0EE7-429C-9208-02BE639B0D49}"/>
            </a:ext>
          </a:extLst>
        </xdr:cNvPr>
        <xdr:cNvCxnSpPr/>
      </xdr:nvCxnSpPr>
      <xdr:spPr>
        <a:xfrm>
          <a:off x="10388600" y="7126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54462</xdr:rowOff>
    </xdr:from>
    <xdr:ext cx="534377" cy="259045"/>
    <xdr:sp macro="" textlink="">
      <xdr:nvSpPr>
        <xdr:cNvPr id="117" name="【道路】&#10;一人当たり延長最大値テキスト">
          <a:extLst>
            <a:ext uri="{FF2B5EF4-FFF2-40B4-BE49-F238E27FC236}">
              <a16:creationId xmlns:a16="http://schemas.microsoft.com/office/drawing/2014/main" id="{7D223FA5-F74F-4086-B84A-326DB7F4D6BC}"/>
            </a:ext>
          </a:extLst>
        </xdr:cNvPr>
        <xdr:cNvSpPr txBox="1"/>
      </xdr:nvSpPr>
      <xdr:spPr>
        <a:xfrm>
          <a:off x="10515600" y="5540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107785</xdr:rowOff>
    </xdr:from>
    <xdr:to>
      <xdr:col>55</xdr:col>
      <xdr:colOff>88900</xdr:colOff>
      <xdr:row>33</xdr:row>
      <xdr:rowOff>107785</xdr:rowOff>
    </xdr:to>
    <xdr:cxnSp macro="">
      <xdr:nvCxnSpPr>
        <xdr:cNvPr id="118" name="直線コネクタ 117">
          <a:extLst>
            <a:ext uri="{FF2B5EF4-FFF2-40B4-BE49-F238E27FC236}">
              <a16:creationId xmlns:a16="http://schemas.microsoft.com/office/drawing/2014/main" id="{FDC28CB1-2773-451E-AF86-51137C41A512}"/>
            </a:ext>
          </a:extLst>
        </xdr:cNvPr>
        <xdr:cNvCxnSpPr/>
      </xdr:nvCxnSpPr>
      <xdr:spPr>
        <a:xfrm>
          <a:off x="10388600" y="5765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81837</xdr:rowOff>
    </xdr:from>
    <xdr:ext cx="534377" cy="259045"/>
    <xdr:sp macro="" textlink="">
      <xdr:nvSpPr>
        <xdr:cNvPr id="119" name="【道路】&#10;一人当たり延長平均値テキスト">
          <a:extLst>
            <a:ext uri="{FF2B5EF4-FFF2-40B4-BE49-F238E27FC236}">
              <a16:creationId xmlns:a16="http://schemas.microsoft.com/office/drawing/2014/main" id="{459E9AF9-C82E-4DD8-9A95-37972DCDE362}"/>
            </a:ext>
          </a:extLst>
        </xdr:cNvPr>
        <xdr:cNvSpPr txBox="1"/>
      </xdr:nvSpPr>
      <xdr:spPr>
        <a:xfrm>
          <a:off x="10515600" y="65969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103410</xdr:rowOff>
    </xdr:from>
    <xdr:to>
      <xdr:col>55</xdr:col>
      <xdr:colOff>50800</xdr:colOff>
      <xdr:row>39</xdr:row>
      <xdr:rowOff>33560</xdr:rowOff>
    </xdr:to>
    <xdr:sp macro="" textlink="">
      <xdr:nvSpPr>
        <xdr:cNvPr id="120" name="フローチャート: 判断 119">
          <a:extLst>
            <a:ext uri="{FF2B5EF4-FFF2-40B4-BE49-F238E27FC236}">
              <a16:creationId xmlns:a16="http://schemas.microsoft.com/office/drawing/2014/main" id="{E2441CC6-FF8B-4C63-9EFC-5A4E3CE5984A}"/>
            </a:ext>
          </a:extLst>
        </xdr:cNvPr>
        <xdr:cNvSpPr/>
      </xdr:nvSpPr>
      <xdr:spPr>
        <a:xfrm>
          <a:off x="10426700" y="6618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113506</xdr:rowOff>
    </xdr:from>
    <xdr:to>
      <xdr:col>50</xdr:col>
      <xdr:colOff>165100</xdr:colOff>
      <xdr:row>39</xdr:row>
      <xdr:rowOff>43656</xdr:rowOff>
    </xdr:to>
    <xdr:sp macro="" textlink="">
      <xdr:nvSpPr>
        <xdr:cNvPr id="121" name="フローチャート: 判断 120">
          <a:extLst>
            <a:ext uri="{FF2B5EF4-FFF2-40B4-BE49-F238E27FC236}">
              <a16:creationId xmlns:a16="http://schemas.microsoft.com/office/drawing/2014/main" id="{75F7389F-F883-4D1B-A5DE-BC56715E1096}"/>
            </a:ext>
          </a:extLst>
        </xdr:cNvPr>
        <xdr:cNvSpPr/>
      </xdr:nvSpPr>
      <xdr:spPr>
        <a:xfrm>
          <a:off x="9588500" y="6628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122974</xdr:rowOff>
    </xdr:from>
    <xdr:to>
      <xdr:col>46</xdr:col>
      <xdr:colOff>38100</xdr:colOff>
      <xdr:row>39</xdr:row>
      <xdr:rowOff>53124</xdr:rowOff>
    </xdr:to>
    <xdr:sp macro="" textlink="">
      <xdr:nvSpPr>
        <xdr:cNvPr id="122" name="フローチャート: 判断 121">
          <a:extLst>
            <a:ext uri="{FF2B5EF4-FFF2-40B4-BE49-F238E27FC236}">
              <a16:creationId xmlns:a16="http://schemas.microsoft.com/office/drawing/2014/main" id="{D724F917-C8B1-4806-AF63-50AC0CAF1D5E}"/>
            </a:ext>
          </a:extLst>
        </xdr:cNvPr>
        <xdr:cNvSpPr/>
      </xdr:nvSpPr>
      <xdr:spPr>
        <a:xfrm>
          <a:off x="8699500" y="6638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130594</xdr:rowOff>
    </xdr:from>
    <xdr:to>
      <xdr:col>41</xdr:col>
      <xdr:colOff>101600</xdr:colOff>
      <xdr:row>39</xdr:row>
      <xdr:rowOff>60744</xdr:rowOff>
    </xdr:to>
    <xdr:sp macro="" textlink="">
      <xdr:nvSpPr>
        <xdr:cNvPr id="123" name="フローチャート: 判断 122">
          <a:extLst>
            <a:ext uri="{FF2B5EF4-FFF2-40B4-BE49-F238E27FC236}">
              <a16:creationId xmlns:a16="http://schemas.microsoft.com/office/drawing/2014/main" id="{2C2123DF-2168-4F64-A3D4-35D89EE09A02}"/>
            </a:ext>
          </a:extLst>
        </xdr:cNvPr>
        <xdr:cNvSpPr/>
      </xdr:nvSpPr>
      <xdr:spPr>
        <a:xfrm>
          <a:off x="7810500" y="6645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124136</xdr:rowOff>
    </xdr:from>
    <xdr:to>
      <xdr:col>36</xdr:col>
      <xdr:colOff>165100</xdr:colOff>
      <xdr:row>39</xdr:row>
      <xdr:rowOff>54286</xdr:rowOff>
    </xdr:to>
    <xdr:sp macro="" textlink="">
      <xdr:nvSpPr>
        <xdr:cNvPr id="124" name="フローチャート: 判断 123">
          <a:extLst>
            <a:ext uri="{FF2B5EF4-FFF2-40B4-BE49-F238E27FC236}">
              <a16:creationId xmlns:a16="http://schemas.microsoft.com/office/drawing/2014/main" id="{86EA0225-9536-4F7F-A024-894236143A62}"/>
            </a:ext>
          </a:extLst>
        </xdr:cNvPr>
        <xdr:cNvSpPr/>
      </xdr:nvSpPr>
      <xdr:spPr>
        <a:xfrm>
          <a:off x="6921500" y="6639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C9617BE-A020-4FC4-9FE6-0D3680C8871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972EB60-035D-4709-B7A3-E5D3F33EC66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F5D1093-831C-4E22-9CAC-A55BF0E4F93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9BA53EB-D04F-46CC-A7D9-1FC19F624A0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30DB7E6-26AA-4427-B1B8-C69A8898555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56985</xdr:rowOff>
    </xdr:from>
    <xdr:to>
      <xdr:col>55</xdr:col>
      <xdr:colOff>50800</xdr:colOff>
      <xdr:row>33</xdr:row>
      <xdr:rowOff>158585</xdr:rowOff>
    </xdr:to>
    <xdr:sp macro="" textlink="">
      <xdr:nvSpPr>
        <xdr:cNvPr id="130" name="楕円 129">
          <a:extLst>
            <a:ext uri="{FF2B5EF4-FFF2-40B4-BE49-F238E27FC236}">
              <a16:creationId xmlns:a16="http://schemas.microsoft.com/office/drawing/2014/main" id="{157EB0A6-E447-465A-AD5A-A11E60798109}"/>
            </a:ext>
          </a:extLst>
        </xdr:cNvPr>
        <xdr:cNvSpPr/>
      </xdr:nvSpPr>
      <xdr:spPr>
        <a:xfrm>
          <a:off x="10426700" y="571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10012</xdr:rowOff>
    </xdr:from>
    <xdr:ext cx="534377" cy="259045"/>
    <xdr:sp macro="" textlink="">
      <xdr:nvSpPr>
        <xdr:cNvPr id="131" name="【道路】&#10;一人当たり延長該当値テキスト">
          <a:extLst>
            <a:ext uri="{FF2B5EF4-FFF2-40B4-BE49-F238E27FC236}">
              <a16:creationId xmlns:a16="http://schemas.microsoft.com/office/drawing/2014/main" id="{B243F9A8-7D50-4E36-9DE7-FF3C64C4A7A9}"/>
            </a:ext>
          </a:extLst>
        </xdr:cNvPr>
        <xdr:cNvSpPr txBox="1"/>
      </xdr:nvSpPr>
      <xdr:spPr>
        <a:xfrm>
          <a:off x="10515600" y="5667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101905</xdr:rowOff>
    </xdr:from>
    <xdr:to>
      <xdr:col>50</xdr:col>
      <xdr:colOff>165100</xdr:colOff>
      <xdr:row>34</xdr:row>
      <xdr:rowOff>32055</xdr:rowOff>
    </xdr:to>
    <xdr:sp macro="" textlink="">
      <xdr:nvSpPr>
        <xdr:cNvPr id="132" name="楕円 131">
          <a:extLst>
            <a:ext uri="{FF2B5EF4-FFF2-40B4-BE49-F238E27FC236}">
              <a16:creationId xmlns:a16="http://schemas.microsoft.com/office/drawing/2014/main" id="{30E796EA-CEFF-413D-9F18-DCAA9AD590A0}"/>
            </a:ext>
          </a:extLst>
        </xdr:cNvPr>
        <xdr:cNvSpPr/>
      </xdr:nvSpPr>
      <xdr:spPr>
        <a:xfrm>
          <a:off x="9588500" y="5759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33</xdr:row>
      <xdr:rowOff>107785</xdr:rowOff>
    </xdr:from>
    <xdr:to>
      <xdr:col>55</xdr:col>
      <xdr:colOff>0</xdr:colOff>
      <xdr:row>33</xdr:row>
      <xdr:rowOff>152705</xdr:rowOff>
    </xdr:to>
    <xdr:cxnSp macro="">
      <xdr:nvCxnSpPr>
        <xdr:cNvPr id="133" name="直線コネクタ 132">
          <a:extLst>
            <a:ext uri="{FF2B5EF4-FFF2-40B4-BE49-F238E27FC236}">
              <a16:creationId xmlns:a16="http://schemas.microsoft.com/office/drawing/2014/main" id="{07912816-4BE8-4A0B-83C6-BD004C8FFD8E}"/>
            </a:ext>
          </a:extLst>
        </xdr:cNvPr>
        <xdr:cNvCxnSpPr/>
      </xdr:nvCxnSpPr>
      <xdr:spPr>
        <a:xfrm flipV="1">
          <a:off x="9639300" y="5765635"/>
          <a:ext cx="838200" cy="44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33</xdr:row>
      <xdr:rowOff>147872</xdr:rowOff>
    </xdr:from>
    <xdr:to>
      <xdr:col>46</xdr:col>
      <xdr:colOff>38100</xdr:colOff>
      <xdr:row>34</xdr:row>
      <xdr:rowOff>78022</xdr:rowOff>
    </xdr:to>
    <xdr:sp macro="" textlink="">
      <xdr:nvSpPr>
        <xdr:cNvPr id="134" name="楕円 133">
          <a:extLst>
            <a:ext uri="{FF2B5EF4-FFF2-40B4-BE49-F238E27FC236}">
              <a16:creationId xmlns:a16="http://schemas.microsoft.com/office/drawing/2014/main" id="{51FF17E7-8F49-4539-8C27-4AF47BB2C27D}"/>
            </a:ext>
          </a:extLst>
        </xdr:cNvPr>
        <xdr:cNvSpPr/>
      </xdr:nvSpPr>
      <xdr:spPr>
        <a:xfrm>
          <a:off x="8699500" y="5805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152705</xdr:rowOff>
    </xdr:from>
    <xdr:to>
      <xdr:col>50</xdr:col>
      <xdr:colOff>114300</xdr:colOff>
      <xdr:row>34</xdr:row>
      <xdr:rowOff>27222</xdr:rowOff>
    </xdr:to>
    <xdr:cxnSp macro="">
      <xdr:nvCxnSpPr>
        <xdr:cNvPr id="135" name="直線コネクタ 134">
          <a:extLst>
            <a:ext uri="{FF2B5EF4-FFF2-40B4-BE49-F238E27FC236}">
              <a16:creationId xmlns:a16="http://schemas.microsoft.com/office/drawing/2014/main" id="{87E50A5E-0CD4-4E26-B69E-F661F268C411}"/>
            </a:ext>
          </a:extLst>
        </xdr:cNvPr>
        <xdr:cNvCxnSpPr/>
      </xdr:nvCxnSpPr>
      <xdr:spPr>
        <a:xfrm flipV="1">
          <a:off x="8750300" y="5810555"/>
          <a:ext cx="889000" cy="45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11246</xdr:rowOff>
    </xdr:from>
    <xdr:to>
      <xdr:col>41</xdr:col>
      <xdr:colOff>101600</xdr:colOff>
      <xdr:row>34</xdr:row>
      <xdr:rowOff>112846</xdr:rowOff>
    </xdr:to>
    <xdr:sp macro="" textlink="">
      <xdr:nvSpPr>
        <xdr:cNvPr id="136" name="楕円 135">
          <a:extLst>
            <a:ext uri="{FF2B5EF4-FFF2-40B4-BE49-F238E27FC236}">
              <a16:creationId xmlns:a16="http://schemas.microsoft.com/office/drawing/2014/main" id="{28604571-2AA1-49AC-B12E-C649DBB4FFA5}"/>
            </a:ext>
          </a:extLst>
        </xdr:cNvPr>
        <xdr:cNvSpPr/>
      </xdr:nvSpPr>
      <xdr:spPr>
        <a:xfrm>
          <a:off x="7810500" y="5840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34</xdr:row>
      <xdr:rowOff>27222</xdr:rowOff>
    </xdr:from>
    <xdr:to>
      <xdr:col>45</xdr:col>
      <xdr:colOff>177800</xdr:colOff>
      <xdr:row>34</xdr:row>
      <xdr:rowOff>62046</xdr:rowOff>
    </xdr:to>
    <xdr:cxnSp macro="">
      <xdr:nvCxnSpPr>
        <xdr:cNvPr id="137" name="直線コネクタ 136">
          <a:extLst>
            <a:ext uri="{FF2B5EF4-FFF2-40B4-BE49-F238E27FC236}">
              <a16:creationId xmlns:a16="http://schemas.microsoft.com/office/drawing/2014/main" id="{D2F1B266-45C9-488C-B305-47D89E298D51}"/>
            </a:ext>
          </a:extLst>
        </xdr:cNvPr>
        <xdr:cNvCxnSpPr/>
      </xdr:nvCxnSpPr>
      <xdr:spPr>
        <a:xfrm flipV="1">
          <a:off x="7861300" y="5856522"/>
          <a:ext cx="889000" cy="34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34</xdr:row>
      <xdr:rowOff>38792</xdr:rowOff>
    </xdr:from>
    <xdr:to>
      <xdr:col>36</xdr:col>
      <xdr:colOff>165100</xdr:colOff>
      <xdr:row>34</xdr:row>
      <xdr:rowOff>140392</xdr:rowOff>
    </xdr:to>
    <xdr:sp macro="" textlink="">
      <xdr:nvSpPr>
        <xdr:cNvPr id="138" name="楕円 137">
          <a:extLst>
            <a:ext uri="{FF2B5EF4-FFF2-40B4-BE49-F238E27FC236}">
              <a16:creationId xmlns:a16="http://schemas.microsoft.com/office/drawing/2014/main" id="{3DCADF97-31AC-4361-BB6C-464F01C1AF8E}"/>
            </a:ext>
          </a:extLst>
        </xdr:cNvPr>
        <xdr:cNvSpPr/>
      </xdr:nvSpPr>
      <xdr:spPr>
        <a:xfrm>
          <a:off x="6921500" y="5868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34</xdr:row>
      <xdr:rowOff>62046</xdr:rowOff>
    </xdr:from>
    <xdr:to>
      <xdr:col>41</xdr:col>
      <xdr:colOff>50800</xdr:colOff>
      <xdr:row>34</xdr:row>
      <xdr:rowOff>89592</xdr:rowOff>
    </xdr:to>
    <xdr:cxnSp macro="">
      <xdr:nvCxnSpPr>
        <xdr:cNvPr id="139" name="直線コネクタ 138">
          <a:extLst>
            <a:ext uri="{FF2B5EF4-FFF2-40B4-BE49-F238E27FC236}">
              <a16:creationId xmlns:a16="http://schemas.microsoft.com/office/drawing/2014/main" id="{5847D274-6DAD-45A8-8319-C12346990610}"/>
            </a:ext>
          </a:extLst>
        </xdr:cNvPr>
        <xdr:cNvCxnSpPr/>
      </xdr:nvCxnSpPr>
      <xdr:spPr>
        <a:xfrm flipV="1">
          <a:off x="6972300" y="5891346"/>
          <a:ext cx="889000" cy="27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34783</xdr:rowOff>
    </xdr:from>
    <xdr:ext cx="534377" cy="259045"/>
    <xdr:sp macro="" textlink="">
      <xdr:nvSpPr>
        <xdr:cNvPr id="140" name="n_1aveValue【道路】&#10;一人当たり延長">
          <a:extLst>
            <a:ext uri="{FF2B5EF4-FFF2-40B4-BE49-F238E27FC236}">
              <a16:creationId xmlns:a16="http://schemas.microsoft.com/office/drawing/2014/main" id="{A54A0631-E54F-43C8-894D-F1D26DD6F32A}"/>
            </a:ext>
          </a:extLst>
        </xdr:cNvPr>
        <xdr:cNvSpPr txBox="1"/>
      </xdr:nvSpPr>
      <xdr:spPr>
        <a:xfrm>
          <a:off x="9359411" y="6721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44251</xdr:rowOff>
    </xdr:from>
    <xdr:ext cx="534377" cy="259045"/>
    <xdr:sp macro="" textlink="">
      <xdr:nvSpPr>
        <xdr:cNvPr id="141" name="n_2aveValue【道路】&#10;一人当たり延長">
          <a:extLst>
            <a:ext uri="{FF2B5EF4-FFF2-40B4-BE49-F238E27FC236}">
              <a16:creationId xmlns:a16="http://schemas.microsoft.com/office/drawing/2014/main" id="{9437B59E-6F8E-4BE3-B610-4A27EC2E5DE6}"/>
            </a:ext>
          </a:extLst>
        </xdr:cNvPr>
        <xdr:cNvSpPr txBox="1"/>
      </xdr:nvSpPr>
      <xdr:spPr>
        <a:xfrm>
          <a:off x="8483111" y="6730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51871</xdr:rowOff>
    </xdr:from>
    <xdr:ext cx="534377" cy="259045"/>
    <xdr:sp macro="" textlink="">
      <xdr:nvSpPr>
        <xdr:cNvPr id="142" name="n_3aveValue【道路】&#10;一人当たり延長">
          <a:extLst>
            <a:ext uri="{FF2B5EF4-FFF2-40B4-BE49-F238E27FC236}">
              <a16:creationId xmlns:a16="http://schemas.microsoft.com/office/drawing/2014/main" id="{297002D7-FA8C-44A4-96BA-F45240674E2A}"/>
            </a:ext>
          </a:extLst>
        </xdr:cNvPr>
        <xdr:cNvSpPr txBox="1"/>
      </xdr:nvSpPr>
      <xdr:spPr>
        <a:xfrm>
          <a:off x="7594111" y="6738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45413</xdr:rowOff>
    </xdr:from>
    <xdr:ext cx="534377" cy="259045"/>
    <xdr:sp macro="" textlink="">
      <xdr:nvSpPr>
        <xdr:cNvPr id="143" name="n_4aveValue【道路】&#10;一人当たり延長">
          <a:extLst>
            <a:ext uri="{FF2B5EF4-FFF2-40B4-BE49-F238E27FC236}">
              <a16:creationId xmlns:a16="http://schemas.microsoft.com/office/drawing/2014/main" id="{ED2DBBA5-6A83-4613-AD1B-611A002A8EC5}"/>
            </a:ext>
          </a:extLst>
        </xdr:cNvPr>
        <xdr:cNvSpPr txBox="1"/>
      </xdr:nvSpPr>
      <xdr:spPr>
        <a:xfrm>
          <a:off x="6705111" y="6731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32</xdr:row>
      <xdr:rowOff>48582</xdr:rowOff>
    </xdr:from>
    <xdr:ext cx="534377" cy="259045"/>
    <xdr:sp macro="" textlink="">
      <xdr:nvSpPr>
        <xdr:cNvPr id="144" name="n_1mainValue【道路】&#10;一人当たり延長">
          <a:extLst>
            <a:ext uri="{FF2B5EF4-FFF2-40B4-BE49-F238E27FC236}">
              <a16:creationId xmlns:a16="http://schemas.microsoft.com/office/drawing/2014/main" id="{14374D8C-87E5-437B-9D79-354E21735F5A}"/>
            </a:ext>
          </a:extLst>
        </xdr:cNvPr>
        <xdr:cNvSpPr txBox="1"/>
      </xdr:nvSpPr>
      <xdr:spPr>
        <a:xfrm>
          <a:off x="9359411" y="5534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32</xdr:row>
      <xdr:rowOff>94549</xdr:rowOff>
    </xdr:from>
    <xdr:ext cx="534377" cy="259045"/>
    <xdr:sp macro="" textlink="">
      <xdr:nvSpPr>
        <xdr:cNvPr id="145" name="n_2mainValue【道路】&#10;一人当たり延長">
          <a:extLst>
            <a:ext uri="{FF2B5EF4-FFF2-40B4-BE49-F238E27FC236}">
              <a16:creationId xmlns:a16="http://schemas.microsoft.com/office/drawing/2014/main" id="{36851590-E9EB-4354-8E14-A1A4F5F666B6}"/>
            </a:ext>
          </a:extLst>
        </xdr:cNvPr>
        <xdr:cNvSpPr txBox="1"/>
      </xdr:nvSpPr>
      <xdr:spPr>
        <a:xfrm>
          <a:off x="8483111" y="5580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32</xdr:row>
      <xdr:rowOff>129373</xdr:rowOff>
    </xdr:from>
    <xdr:ext cx="534377" cy="259045"/>
    <xdr:sp macro="" textlink="">
      <xdr:nvSpPr>
        <xdr:cNvPr id="146" name="n_3mainValue【道路】&#10;一人当たり延長">
          <a:extLst>
            <a:ext uri="{FF2B5EF4-FFF2-40B4-BE49-F238E27FC236}">
              <a16:creationId xmlns:a16="http://schemas.microsoft.com/office/drawing/2014/main" id="{4BFA4D14-D7D5-4F15-8B7C-AB3D31CC1EA3}"/>
            </a:ext>
          </a:extLst>
        </xdr:cNvPr>
        <xdr:cNvSpPr txBox="1"/>
      </xdr:nvSpPr>
      <xdr:spPr>
        <a:xfrm>
          <a:off x="7594111" y="561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32</xdr:row>
      <xdr:rowOff>156919</xdr:rowOff>
    </xdr:from>
    <xdr:ext cx="534377" cy="259045"/>
    <xdr:sp macro="" textlink="">
      <xdr:nvSpPr>
        <xdr:cNvPr id="147" name="n_4mainValue【道路】&#10;一人当たり延長">
          <a:extLst>
            <a:ext uri="{FF2B5EF4-FFF2-40B4-BE49-F238E27FC236}">
              <a16:creationId xmlns:a16="http://schemas.microsoft.com/office/drawing/2014/main" id="{16031FB3-1A94-4B55-8300-05DCB3CC5610}"/>
            </a:ext>
          </a:extLst>
        </xdr:cNvPr>
        <xdr:cNvSpPr txBox="1"/>
      </xdr:nvSpPr>
      <xdr:spPr>
        <a:xfrm>
          <a:off x="6705111" y="5643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7117DDB7-EAD3-4947-883D-78213441A6A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A0C3C3D-BAC9-4681-9132-B787D288CC6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1608A80E-FF17-4115-8E03-A0D19DA27AB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17003425-EF3E-41BD-A6C9-C80EF53D94A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2BC7CF0B-988F-4069-85CB-94B088DD96B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97C9E40B-927D-40A8-9965-F129C63C852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68C6572A-4B53-4869-B6EC-15C000E6461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27D8C608-79E8-4425-9B73-CCA5168F2FD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1727C0AE-1A94-4F40-9470-6C1ED1D2634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C589DEB9-3F15-4506-8ECB-D088C0272E0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70B0963D-1662-48BB-911F-A9CE0B396E3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81F3C9A1-C770-4BAF-A806-942AA7421F32}"/>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BD71527B-3842-4FC9-8066-AB89344D658F}"/>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44C16329-0BE6-41A2-B159-C57FCF0B365D}"/>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58F27EF4-B6E4-4CE0-9B00-EFC812264EC5}"/>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31D057A9-D008-4990-9C9C-6D8EE1F180C3}"/>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A19F5A39-6076-41CD-B388-D0F842A3E8CB}"/>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DF7ED5CF-5A15-4033-9F6E-EBF4716EEB3C}"/>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C5A535B-5F71-459F-9664-FE42461E3813}"/>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8E25BA4E-8720-434B-84BA-8DF60C28FF3A}"/>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8AFBF87-45E2-44C4-9DD2-FE13BE96FE0F}"/>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D8A7BABE-DA0D-4E95-A127-D98630F4D36D}"/>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1180901E-B716-4EA3-80F2-DED9CB81C59A}"/>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26F577F-B64F-4B41-8C2F-BA8E38D9AB1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72D7B5F7-DDC7-4914-AA82-B9C52373BD8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153488</xdr:rowOff>
    </xdr:from>
    <xdr:to>
      <xdr:col>24</xdr:col>
      <xdr:colOff>62865</xdr:colOff>
      <xdr:row>63</xdr:row>
      <xdr:rowOff>133894</xdr:rowOff>
    </xdr:to>
    <xdr:cxnSp macro="">
      <xdr:nvCxnSpPr>
        <xdr:cNvPr id="173" name="直線コネクタ 172">
          <a:extLst>
            <a:ext uri="{FF2B5EF4-FFF2-40B4-BE49-F238E27FC236}">
              <a16:creationId xmlns:a16="http://schemas.microsoft.com/office/drawing/2014/main" id="{E30F08E0-9D51-49E6-8849-6AA8948734CB}"/>
            </a:ext>
          </a:extLst>
        </xdr:cNvPr>
        <xdr:cNvCxnSpPr/>
      </xdr:nvCxnSpPr>
      <xdr:spPr>
        <a:xfrm flipV="1">
          <a:off x="4634865" y="9583238"/>
          <a:ext cx="0" cy="1352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137721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C9547A36-835D-4E21-8B56-81D03B8163BA}"/>
            </a:ext>
          </a:extLst>
        </xdr:cNvPr>
        <xdr:cNvSpPr txBox="1"/>
      </xdr:nvSpPr>
      <xdr:spPr>
        <a:xfrm>
          <a:off x="4673600" y="10939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133894</xdr:rowOff>
    </xdr:from>
    <xdr:to>
      <xdr:col>24</xdr:col>
      <xdr:colOff>152400</xdr:colOff>
      <xdr:row>63</xdr:row>
      <xdr:rowOff>133894</xdr:rowOff>
    </xdr:to>
    <xdr:cxnSp macro="">
      <xdr:nvCxnSpPr>
        <xdr:cNvPr id="175" name="直線コネクタ 174">
          <a:extLst>
            <a:ext uri="{FF2B5EF4-FFF2-40B4-BE49-F238E27FC236}">
              <a16:creationId xmlns:a16="http://schemas.microsoft.com/office/drawing/2014/main" id="{423D3926-105D-4C10-9AB7-F67D36A34805}"/>
            </a:ext>
          </a:extLst>
        </xdr:cNvPr>
        <xdr:cNvCxnSpPr/>
      </xdr:nvCxnSpPr>
      <xdr:spPr>
        <a:xfrm>
          <a:off x="4546600" y="10935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100165</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2166CE98-2FA2-4E16-8BE8-7BD3F17F3977}"/>
            </a:ext>
          </a:extLst>
        </xdr:cNvPr>
        <xdr:cNvSpPr txBox="1"/>
      </xdr:nvSpPr>
      <xdr:spPr>
        <a:xfrm>
          <a:off x="4673600" y="93584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153488</xdr:rowOff>
    </xdr:from>
    <xdr:to>
      <xdr:col>24</xdr:col>
      <xdr:colOff>152400</xdr:colOff>
      <xdr:row>55</xdr:row>
      <xdr:rowOff>153488</xdr:rowOff>
    </xdr:to>
    <xdr:cxnSp macro="">
      <xdr:nvCxnSpPr>
        <xdr:cNvPr id="177" name="直線コネクタ 176">
          <a:extLst>
            <a:ext uri="{FF2B5EF4-FFF2-40B4-BE49-F238E27FC236}">
              <a16:creationId xmlns:a16="http://schemas.microsoft.com/office/drawing/2014/main" id="{55A91971-22D4-4EA9-9B0F-76D946E620D0}"/>
            </a:ext>
          </a:extLst>
        </xdr:cNvPr>
        <xdr:cNvCxnSpPr/>
      </xdr:nvCxnSpPr>
      <xdr:spPr>
        <a:xfrm>
          <a:off x="4546600" y="9583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114136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8718AD62-7C65-43FD-9462-2DEF9638F4CF}"/>
            </a:ext>
          </a:extLst>
        </xdr:cNvPr>
        <xdr:cNvSpPr txBox="1"/>
      </xdr:nvSpPr>
      <xdr:spPr>
        <a:xfrm>
          <a:off x="4673600" y="104011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91259</xdr:rowOff>
    </xdr:from>
    <xdr:to>
      <xdr:col>24</xdr:col>
      <xdr:colOff>114300</xdr:colOff>
      <xdr:row>62</xdr:row>
      <xdr:rowOff>21409</xdr:rowOff>
    </xdr:to>
    <xdr:sp macro="" textlink="">
      <xdr:nvSpPr>
        <xdr:cNvPr id="179" name="フローチャート: 判断 178">
          <a:extLst>
            <a:ext uri="{FF2B5EF4-FFF2-40B4-BE49-F238E27FC236}">
              <a16:creationId xmlns:a16="http://schemas.microsoft.com/office/drawing/2014/main" id="{F8771261-1ADA-40BD-9089-332C4F7D1B28}"/>
            </a:ext>
          </a:extLst>
        </xdr:cNvPr>
        <xdr:cNvSpPr/>
      </xdr:nvSpPr>
      <xdr:spPr>
        <a:xfrm>
          <a:off x="4584700" y="105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70031</xdr:rowOff>
    </xdr:from>
    <xdr:to>
      <xdr:col>20</xdr:col>
      <xdr:colOff>38100</xdr:colOff>
      <xdr:row>62</xdr:row>
      <xdr:rowOff>181</xdr:rowOff>
    </xdr:to>
    <xdr:sp macro="" textlink="">
      <xdr:nvSpPr>
        <xdr:cNvPr id="180" name="フローチャート: 判断 179">
          <a:extLst>
            <a:ext uri="{FF2B5EF4-FFF2-40B4-BE49-F238E27FC236}">
              <a16:creationId xmlns:a16="http://schemas.microsoft.com/office/drawing/2014/main" id="{BAC300CD-2D6D-4623-8D9A-A6FA34108751}"/>
            </a:ext>
          </a:extLst>
        </xdr:cNvPr>
        <xdr:cNvSpPr/>
      </xdr:nvSpPr>
      <xdr:spPr>
        <a:xfrm>
          <a:off x="3746500" y="1052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53703</xdr:rowOff>
    </xdr:from>
    <xdr:to>
      <xdr:col>15</xdr:col>
      <xdr:colOff>101600</xdr:colOff>
      <xdr:row>61</xdr:row>
      <xdr:rowOff>155303</xdr:rowOff>
    </xdr:to>
    <xdr:sp macro="" textlink="">
      <xdr:nvSpPr>
        <xdr:cNvPr id="181" name="フローチャート: 判断 180">
          <a:extLst>
            <a:ext uri="{FF2B5EF4-FFF2-40B4-BE49-F238E27FC236}">
              <a16:creationId xmlns:a16="http://schemas.microsoft.com/office/drawing/2014/main" id="{39C5242B-8575-458C-B363-240DDF7A45CC}"/>
            </a:ext>
          </a:extLst>
        </xdr:cNvPr>
        <xdr:cNvSpPr/>
      </xdr:nvSpPr>
      <xdr:spPr>
        <a:xfrm>
          <a:off x="28575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40640</xdr:rowOff>
    </xdr:from>
    <xdr:to>
      <xdr:col>10</xdr:col>
      <xdr:colOff>165100</xdr:colOff>
      <xdr:row>61</xdr:row>
      <xdr:rowOff>142240</xdr:rowOff>
    </xdr:to>
    <xdr:sp macro="" textlink="">
      <xdr:nvSpPr>
        <xdr:cNvPr id="182" name="フローチャート: 判断 181">
          <a:extLst>
            <a:ext uri="{FF2B5EF4-FFF2-40B4-BE49-F238E27FC236}">
              <a16:creationId xmlns:a16="http://schemas.microsoft.com/office/drawing/2014/main" id="{9B7EEA21-8384-4ACE-96FC-586316E0ED9F}"/>
            </a:ext>
          </a:extLst>
        </xdr:cNvPr>
        <xdr:cNvSpPr/>
      </xdr:nvSpPr>
      <xdr:spPr>
        <a:xfrm>
          <a:off x="1968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145143</xdr:rowOff>
    </xdr:from>
    <xdr:to>
      <xdr:col>6</xdr:col>
      <xdr:colOff>38100</xdr:colOff>
      <xdr:row>61</xdr:row>
      <xdr:rowOff>75293</xdr:rowOff>
    </xdr:to>
    <xdr:sp macro="" textlink="">
      <xdr:nvSpPr>
        <xdr:cNvPr id="183" name="フローチャート: 判断 182">
          <a:extLst>
            <a:ext uri="{FF2B5EF4-FFF2-40B4-BE49-F238E27FC236}">
              <a16:creationId xmlns:a16="http://schemas.microsoft.com/office/drawing/2014/main" id="{90FF56A8-E75D-4E06-8EED-3C469B582C4A}"/>
            </a:ext>
          </a:extLst>
        </xdr:cNvPr>
        <xdr:cNvSpPr/>
      </xdr:nvSpPr>
      <xdr:spPr>
        <a:xfrm>
          <a:off x="1079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F96ADB3-9C2D-4209-92B7-0AB844ED989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80D9A25-2CA3-465C-A9AE-4A9A66908A3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30F93AD-A4A8-4D6E-9A0D-9D705C27504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7498941-1113-477A-B204-8F0E99AF72D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E51165C9-5219-4885-BED6-3C7245D1C53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14515</xdr:rowOff>
    </xdr:from>
    <xdr:to>
      <xdr:col>24</xdr:col>
      <xdr:colOff>114300</xdr:colOff>
      <xdr:row>62</xdr:row>
      <xdr:rowOff>116115</xdr:rowOff>
    </xdr:to>
    <xdr:sp macro="" textlink="">
      <xdr:nvSpPr>
        <xdr:cNvPr id="189" name="楕円 188">
          <a:extLst>
            <a:ext uri="{FF2B5EF4-FFF2-40B4-BE49-F238E27FC236}">
              <a16:creationId xmlns:a16="http://schemas.microsoft.com/office/drawing/2014/main" id="{20FE5672-D4A6-4B50-8A8E-A792587BEE3C}"/>
            </a:ext>
          </a:extLst>
        </xdr:cNvPr>
        <xdr:cNvSpPr/>
      </xdr:nvSpPr>
      <xdr:spPr>
        <a:xfrm>
          <a:off x="4584700" y="1064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164392</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5274A038-686B-4A86-BD2F-4682341A797D}"/>
            </a:ext>
          </a:extLst>
        </xdr:cNvPr>
        <xdr:cNvSpPr txBox="1"/>
      </xdr:nvSpPr>
      <xdr:spPr>
        <a:xfrm>
          <a:off x="4673600" y="1062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171269</xdr:rowOff>
    </xdr:from>
    <xdr:to>
      <xdr:col>20</xdr:col>
      <xdr:colOff>38100</xdr:colOff>
      <xdr:row>62</xdr:row>
      <xdr:rowOff>101419</xdr:rowOff>
    </xdr:to>
    <xdr:sp macro="" textlink="">
      <xdr:nvSpPr>
        <xdr:cNvPr id="191" name="楕円 190">
          <a:extLst>
            <a:ext uri="{FF2B5EF4-FFF2-40B4-BE49-F238E27FC236}">
              <a16:creationId xmlns:a16="http://schemas.microsoft.com/office/drawing/2014/main" id="{1940A21E-1E12-4BF6-AD9A-DA383C302062}"/>
            </a:ext>
          </a:extLst>
        </xdr:cNvPr>
        <xdr:cNvSpPr/>
      </xdr:nvSpPr>
      <xdr:spPr>
        <a:xfrm>
          <a:off x="3746500" y="1062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50619</xdr:rowOff>
    </xdr:from>
    <xdr:to>
      <xdr:col>24</xdr:col>
      <xdr:colOff>63500</xdr:colOff>
      <xdr:row>62</xdr:row>
      <xdr:rowOff>65315</xdr:rowOff>
    </xdr:to>
    <xdr:cxnSp macro="">
      <xdr:nvCxnSpPr>
        <xdr:cNvPr id="192" name="直線コネクタ 191">
          <a:extLst>
            <a:ext uri="{FF2B5EF4-FFF2-40B4-BE49-F238E27FC236}">
              <a16:creationId xmlns:a16="http://schemas.microsoft.com/office/drawing/2014/main" id="{B08056A2-04B3-4FE6-AF8F-FDF026EDA2FE}"/>
            </a:ext>
          </a:extLst>
        </xdr:cNvPr>
        <xdr:cNvCxnSpPr/>
      </xdr:nvCxnSpPr>
      <xdr:spPr>
        <a:xfrm>
          <a:off x="3797300" y="10680519"/>
          <a:ext cx="8382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166370</xdr:rowOff>
    </xdr:from>
    <xdr:to>
      <xdr:col>15</xdr:col>
      <xdr:colOff>101600</xdr:colOff>
      <xdr:row>62</xdr:row>
      <xdr:rowOff>96520</xdr:rowOff>
    </xdr:to>
    <xdr:sp macro="" textlink="">
      <xdr:nvSpPr>
        <xdr:cNvPr id="193" name="楕円 192">
          <a:extLst>
            <a:ext uri="{FF2B5EF4-FFF2-40B4-BE49-F238E27FC236}">
              <a16:creationId xmlns:a16="http://schemas.microsoft.com/office/drawing/2014/main" id="{E8105723-21D2-4391-96EA-52115F2BE160}"/>
            </a:ext>
          </a:extLst>
        </xdr:cNvPr>
        <xdr:cNvSpPr/>
      </xdr:nvSpPr>
      <xdr:spPr>
        <a:xfrm>
          <a:off x="2857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45720</xdr:rowOff>
    </xdr:from>
    <xdr:to>
      <xdr:col>19</xdr:col>
      <xdr:colOff>177800</xdr:colOff>
      <xdr:row>62</xdr:row>
      <xdr:rowOff>50619</xdr:rowOff>
    </xdr:to>
    <xdr:cxnSp macro="">
      <xdr:nvCxnSpPr>
        <xdr:cNvPr id="194" name="直線コネクタ 193">
          <a:extLst>
            <a:ext uri="{FF2B5EF4-FFF2-40B4-BE49-F238E27FC236}">
              <a16:creationId xmlns:a16="http://schemas.microsoft.com/office/drawing/2014/main" id="{4060A823-B52D-459D-8351-DCE9524B65C4}"/>
            </a:ext>
          </a:extLst>
        </xdr:cNvPr>
        <xdr:cNvCxnSpPr/>
      </xdr:nvCxnSpPr>
      <xdr:spPr>
        <a:xfrm>
          <a:off x="2908300" y="10675620"/>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159838</xdr:rowOff>
    </xdr:from>
    <xdr:to>
      <xdr:col>10</xdr:col>
      <xdr:colOff>165100</xdr:colOff>
      <xdr:row>62</xdr:row>
      <xdr:rowOff>89988</xdr:rowOff>
    </xdr:to>
    <xdr:sp macro="" textlink="">
      <xdr:nvSpPr>
        <xdr:cNvPr id="195" name="楕円 194">
          <a:extLst>
            <a:ext uri="{FF2B5EF4-FFF2-40B4-BE49-F238E27FC236}">
              <a16:creationId xmlns:a16="http://schemas.microsoft.com/office/drawing/2014/main" id="{EB859AF4-164C-4EF2-AFE2-005F672FE7E2}"/>
            </a:ext>
          </a:extLst>
        </xdr:cNvPr>
        <xdr:cNvSpPr/>
      </xdr:nvSpPr>
      <xdr:spPr>
        <a:xfrm>
          <a:off x="1968500" y="1061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39188</xdr:rowOff>
    </xdr:from>
    <xdr:to>
      <xdr:col>15</xdr:col>
      <xdr:colOff>50800</xdr:colOff>
      <xdr:row>62</xdr:row>
      <xdr:rowOff>45720</xdr:rowOff>
    </xdr:to>
    <xdr:cxnSp macro="">
      <xdr:nvCxnSpPr>
        <xdr:cNvPr id="196" name="直線コネクタ 195">
          <a:extLst>
            <a:ext uri="{FF2B5EF4-FFF2-40B4-BE49-F238E27FC236}">
              <a16:creationId xmlns:a16="http://schemas.microsoft.com/office/drawing/2014/main" id="{434E3D19-9146-4BC6-9EDB-6B040C817B2F}"/>
            </a:ext>
          </a:extLst>
        </xdr:cNvPr>
        <xdr:cNvCxnSpPr/>
      </xdr:nvCxnSpPr>
      <xdr:spPr>
        <a:xfrm>
          <a:off x="2019300" y="10669088"/>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143510</xdr:rowOff>
    </xdr:from>
    <xdr:to>
      <xdr:col>6</xdr:col>
      <xdr:colOff>38100</xdr:colOff>
      <xdr:row>62</xdr:row>
      <xdr:rowOff>73660</xdr:rowOff>
    </xdr:to>
    <xdr:sp macro="" textlink="">
      <xdr:nvSpPr>
        <xdr:cNvPr id="197" name="楕円 196">
          <a:extLst>
            <a:ext uri="{FF2B5EF4-FFF2-40B4-BE49-F238E27FC236}">
              <a16:creationId xmlns:a16="http://schemas.microsoft.com/office/drawing/2014/main" id="{791C046D-2E92-48F6-8407-56B473DDCFC2}"/>
            </a:ext>
          </a:extLst>
        </xdr:cNvPr>
        <xdr:cNvSpPr/>
      </xdr:nvSpPr>
      <xdr:spPr>
        <a:xfrm>
          <a:off x="10795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22860</xdr:rowOff>
    </xdr:from>
    <xdr:to>
      <xdr:col>10</xdr:col>
      <xdr:colOff>114300</xdr:colOff>
      <xdr:row>62</xdr:row>
      <xdr:rowOff>39188</xdr:rowOff>
    </xdr:to>
    <xdr:cxnSp macro="">
      <xdr:nvCxnSpPr>
        <xdr:cNvPr id="198" name="直線コネクタ 197">
          <a:extLst>
            <a:ext uri="{FF2B5EF4-FFF2-40B4-BE49-F238E27FC236}">
              <a16:creationId xmlns:a16="http://schemas.microsoft.com/office/drawing/2014/main" id="{3CF2E1E3-EC93-485C-8204-B188DE1803FA}"/>
            </a:ext>
          </a:extLst>
        </xdr:cNvPr>
        <xdr:cNvCxnSpPr/>
      </xdr:nvCxnSpPr>
      <xdr:spPr>
        <a:xfrm>
          <a:off x="1130300" y="1065276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16708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62D3BFA5-8778-4B5C-8EB7-38298067AF7B}"/>
            </a:ext>
          </a:extLst>
        </xdr:cNvPr>
        <xdr:cNvSpPr txBox="1"/>
      </xdr:nvSpPr>
      <xdr:spPr>
        <a:xfrm>
          <a:off x="3582044" y="10303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380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15C439CE-452B-4947-98C2-6F7D7612FFD6}"/>
            </a:ext>
          </a:extLst>
        </xdr:cNvPr>
        <xdr:cNvSpPr txBox="1"/>
      </xdr:nvSpPr>
      <xdr:spPr>
        <a:xfrm>
          <a:off x="2705744" y="10287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158767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25295887-3370-45CA-9556-9549DB95FF82}"/>
            </a:ext>
          </a:extLst>
        </xdr:cNvPr>
        <xdr:cNvSpPr txBox="1"/>
      </xdr:nvSpPr>
      <xdr:spPr>
        <a:xfrm>
          <a:off x="1816744" y="10274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91820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A488BE32-DBE7-4B6B-98D8-3E3DA8E175D6}"/>
            </a:ext>
          </a:extLst>
        </xdr:cNvPr>
        <xdr:cNvSpPr txBox="1"/>
      </xdr:nvSpPr>
      <xdr:spPr>
        <a:xfrm>
          <a:off x="927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92546</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94579409-7804-44FA-B3DD-B72880ECD4CE}"/>
            </a:ext>
          </a:extLst>
        </xdr:cNvPr>
        <xdr:cNvSpPr txBox="1"/>
      </xdr:nvSpPr>
      <xdr:spPr>
        <a:xfrm>
          <a:off x="3582044" y="10722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87647</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6746B2CC-7D5F-4D07-9B18-835AB4816268}"/>
            </a:ext>
          </a:extLst>
        </xdr:cNvPr>
        <xdr:cNvSpPr txBox="1"/>
      </xdr:nvSpPr>
      <xdr:spPr>
        <a:xfrm>
          <a:off x="2705744" y="1071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81115</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37BBE2D1-F9DC-41A7-B73E-43798F9510AF}"/>
            </a:ext>
          </a:extLst>
        </xdr:cNvPr>
        <xdr:cNvSpPr txBox="1"/>
      </xdr:nvSpPr>
      <xdr:spPr>
        <a:xfrm>
          <a:off x="1816744" y="1071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64787</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8C285768-7EC1-417A-931E-674E58473141}"/>
            </a:ext>
          </a:extLst>
        </xdr:cNvPr>
        <xdr:cNvSpPr txBox="1"/>
      </xdr:nvSpPr>
      <xdr:spPr>
        <a:xfrm>
          <a:off x="927744" y="1069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FBC40E25-CE52-45BD-9EA6-3FA8B808C93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C7845F57-C7F4-4A4A-A7B6-57057EA8236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5C730F0F-D266-44AF-B437-ECDB4113822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352B43E8-D767-4271-8C7B-AFA37DCBD82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7D6B1EF9-148E-4366-8C00-1EF8936ADCD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E4373DC3-3757-4CEA-9CC2-81E0692D6B9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C09F6F74-FE3D-4406-A1D5-08AFC1F6809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A0E1A985-085E-442B-B4BC-E47A4D0D213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6528A2A8-4478-43D9-A582-B37B53442C1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8F788E98-79F2-48B7-B552-F04D2C95090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8118084B-EA5D-4387-8EE2-1C9E015EC30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33C1DB5B-07BD-4DB3-AC48-048F2D2CB49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61602DFC-3053-493A-A826-55D7DB17FCE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D8ED324B-4ED1-4651-B866-6F7577C938BC}"/>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280AE74A-CF61-431E-A529-2CC92F86AD76}"/>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8AC76E57-77B2-4A7F-95FE-7800C9686D96}"/>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3F4BEE00-BE9F-4E69-B61D-2E4D1803420B}"/>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F1391DFB-D070-4735-82AE-947403AC16FA}"/>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24291E33-3672-4F76-9FC1-F07775A506EF}"/>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6" name="テキスト ボックス 225">
          <a:extLst>
            <a:ext uri="{FF2B5EF4-FFF2-40B4-BE49-F238E27FC236}">
              <a16:creationId xmlns:a16="http://schemas.microsoft.com/office/drawing/2014/main" id="{4DA5C36E-8A8F-42D1-ACD0-142782C56105}"/>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2D2CAE44-6F72-4A77-862D-725AB378AF6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6ED2A448-DDAC-46D3-8052-47F5D7892074}"/>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6270F409-8EFC-43F7-BF53-DA23045254D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101982</xdr:rowOff>
    </xdr:from>
    <xdr:to>
      <xdr:col>54</xdr:col>
      <xdr:colOff>189865</xdr:colOff>
      <xdr:row>64</xdr:row>
      <xdr:rowOff>60453</xdr:rowOff>
    </xdr:to>
    <xdr:cxnSp macro="">
      <xdr:nvCxnSpPr>
        <xdr:cNvPr id="230" name="直線コネクタ 229">
          <a:extLst>
            <a:ext uri="{FF2B5EF4-FFF2-40B4-BE49-F238E27FC236}">
              <a16:creationId xmlns:a16="http://schemas.microsoft.com/office/drawing/2014/main" id="{EF3A5F39-483C-46E6-9974-31D03AADE266}"/>
            </a:ext>
          </a:extLst>
        </xdr:cNvPr>
        <xdr:cNvCxnSpPr/>
      </xdr:nvCxnSpPr>
      <xdr:spPr>
        <a:xfrm flipV="1">
          <a:off x="10476865" y="9703182"/>
          <a:ext cx="0" cy="13300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64280</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911E97C8-843B-43C2-B9F8-296ACCD814BE}"/>
            </a:ext>
          </a:extLst>
        </xdr:cNvPr>
        <xdr:cNvSpPr txBox="1"/>
      </xdr:nvSpPr>
      <xdr:spPr>
        <a:xfrm>
          <a:off x="10515600" y="11037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60453</xdr:rowOff>
    </xdr:from>
    <xdr:to>
      <xdr:col>55</xdr:col>
      <xdr:colOff>88900</xdr:colOff>
      <xdr:row>64</xdr:row>
      <xdr:rowOff>60453</xdr:rowOff>
    </xdr:to>
    <xdr:cxnSp macro="">
      <xdr:nvCxnSpPr>
        <xdr:cNvPr id="232" name="直線コネクタ 231">
          <a:extLst>
            <a:ext uri="{FF2B5EF4-FFF2-40B4-BE49-F238E27FC236}">
              <a16:creationId xmlns:a16="http://schemas.microsoft.com/office/drawing/2014/main" id="{BFC28B81-8D82-4735-B32B-1FBFF10DB55F}"/>
            </a:ext>
          </a:extLst>
        </xdr:cNvPr>
        <xdr:cNvCxnSpPr/>
      </xdr:nvCxnSpPr>
      <xdr:spPr>
        <a:xfrm>
          <a:off x="10388600" y="1103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48659</xdr:rowOff>
    </xdr:from>
    <xdr:ext cx="599010" cy="259045"/>
    <xdr:sp macro="" textlink="">
      <xdr:nvSpPr>
        <xdr:cNvPr id="233" name="【橋りょう・トンネル】&#10;一人当たり有形固定資産（償却資産）額最大値テキスト">
          <a:extLst>
            <a:ext uri="{FF2B5EF4-FFF2-40B4-BE49-F238E27FC236}">
              <a16:creationId xmlns:a16="http://schemas.microsoft.com/office/drawing/2014/main" id="{3D441D9D-562A-4447-874E-0526ABC148B2}"/>
            </a:ext>
          </a:extLst>
        </xdr:cNvPr>
        <xdr:cNvSpPr txBox="1"/>
      </xdr:nvSpPr>
      <xdr:spPr>
        <a:xfrm>
          <a:off x="10515600" y="9478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101982</xdr:rowOff>
    </xdr:from>
    <xdr:to>
      <xdr:col>55</xdr:col>
      <xdr:colOff>88900</xdr:colOff>
      <xdr:row>56</xdr:row>
      <xdr:rowOff>101982</xdr:rowOff>
    </xdr:to>
    <xdr:cxnSp macro="">
      <xdr:nvCxnSpPr>
        <xdr:cNvPr id="234" name="直線コネクタ 233">
          <a:extLst>
            <a:ext uri="{FF2B5EF4-FFF2-40B4-BE49-F238E27FC236}">
              <a16:creationId xmlns:a16="http://schemas.microsoft.com/office/drawing/2014/main" id="{9962F70B-B4B3-4209-ADA2-0694184D155C}"/>
            </a:ext>
          </a:extLst>
        </xdr:cNvPr>
        <xdr:cNvCxnSpPr/>
      </xdr:nvCxnSpPr>
      <xdr:spPr>
        <a:xfrm>
          <a:off x="10388600" y="9703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153840</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72903B18-EDE0-4F46-8F47-939611ED59AD}"/>
            </a:ext>
          </a:extLst>
        </xdr:cNvPr>
        <xdr:cNvSpPr txBox="1"/>
      </xdr:nvSpPr>
      <xdr:spPr>
        <a:xfrm>
          <a:off x="10515600" y="104408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3963</xdr:rowOff>
    </xdr:from>
    <xdr:to>
      <xdr:col>55</xdr:col>
      <xdr:colOff>50800</xdr:colOff>
      <xdr:row>61</xdr:row>
      <xdr:rowOff>105563</xdr:rowOff>
    </xdr:to>
    <xdr:sp macro="" textlink="">
      <xdr:nvSpPr>
        <xdr:cNvPr id="236" name="フローチャート: 判断 235">
          <a:extLst>
            <a:ext uri="{FF2B5EF4-FFF2-40B4-BE49-F238E27FC236}">
              <a16:creationId xmlns:a16="http://schemas.microsoft.com/office/drawing/2014/main" id="{E7FDD322-45FC-41E1-8A25-E115BA3127FD}"/>
            </a:ext>
          </a:extLst>
        </xdr:cNvPr>
        <xdr:cNvSpPr/>
      </xdr:nvSpPr>
      <xdr:spPr>
        <a:xfrm>
          <a:off x="10426700" y="1046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22722</xdr:rowOff>
    </xdr:from>
    <xdr:to>
      <xdr:col>50</xdr:col>
      <xdr:colOff>165100</xdr:colOff>
      <xdr:row>61</xdr:row>
      <xdr:rowOff>124322</xdr:rowOff>
    </xdr:to>
    <xdr:sp macro="" textlink="">
      <xdr:nvSpPr>
        <xdr:cNvPr id="237" name="フローチャート: 判断 236">
          <a:extLst>
            <a:ext uri="{FF2B5EF4-FFF2-40B4-BE49-F238E27FC236}">
              <a16:creationId xmlns:a16="http://schemas.microsoft.com/office/drawing/2014/main" id="{2597FA38-AF6B-4E84-83DA-6E29C9BE486C}"/>
            </a:ext>
          </a:extLst>
        </xdr:cNvPr>
        <xdr:cNvSpPr/>
      </xdr:nvSpPr>
      <xdr:spPr>
        <a:xfrm>
          <a:off x="9588500" y="10481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41979</xdr:rowOff>
    </xdr:from>
    <xdr:to>
      <xdr:col>46</xdr:col>
      <xdr:colOff>38100</xdr:colOff>
      <xdr:row>61</xdr:row>
      <xdr:rowOff>143579</xdr:rowOff>
    </xdr:to>
    <xdr:sp macro="" textlink="">
      <xdr:nvSpPr>
        <xdr:cNvPr id="238" name="フローチャート: 判断 237">
          <a:extLst>
            <a:ext uri="{FF2B5EF4-FFF2-40B4-BE49-F238E27FC236}">
              <a16:creationId xmlns:a16="http://schemas.microsoft.com/office/drawing/2014/main" id="{D859A693-FB95-4EFA-8B07-77B5402ED9ED}"/>
            </a:ext>
          </a:extLst>
        </xdr:cNvPr>
        <xdr:cNvSpPr/>
      </xdr:nvSpPr>
      <xdr:spPr>
        <a:xfrm>
          <a:off x="8699500" y="10500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55283</xdr:rowOff>
    </xdr:from>
    <xdr:to>
      <xdr:col>41</xdr:col>
      <xdr:colOff>101600</xdr:colOff>
      <xdr:row>61</xdr:row>
      <xdr:rowOff>156883</xdr:rowOff>
    </xdr:to>
    <xdr:sp macro="" textlink="">
      <xdr:nvSpPr>
        <xdr:cNvPr id="239" name="フローチャート: 判断 238">
          <a:extLst>
            <a:ext uri="{FF2B5EF4-FFF2-40B4-BE49-F238E27FC236}">
              <a16:creationId xmlns:a16="http://schemas.microsoft.com/office/drawing/2014/main" id="{46A5BB74-A67C-410C-80D9-122F884D23A3}"/>
            </a:ext>
          </a:extLst>
        </xdr:cNvPr>
        <xdr:cNvSpPr/>
      </xdr:nvSpPr>
      <xdr:spPr>
        <a:xfrm>
          <a:off x="7810500" y="10513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34371</xdr:rowOff>
    </xdr:from>
    <xdr:to>
      <xdr:col>36</xdr:col>
      <xdr:colOff>165100</xdr:colOff>
      <xdr:row>61</xdr:row>
      <xdr:rowOff>135971</xdr:rowOff>
    </xdr:to>
    <xdr:sp macro="" textlink="">
      <xdr:nvSpPr>
        <xdr:cNvPr id="240" name="フローチャート: 判断 239">
          <a:extLst>
            <a:ext uri="{FF2B5EF4-FFF2-40B4-BE49-F238E27FC236}">
              <a16:creationId xmlns:a16="http://schemas.microsoft.com/office/drawing/2014/main" id="{383A5B50-E2C6-4841-A3FE-CAB58D534CA9}"/>
            </a:ext>
          </a:extLst>
        </xdr:cNvPr>
        <xdr:cNvSpPr/>
      </xdr:nvSpPr>
      <xdr:spPr>
        <a:xfrm>
          <a:off x="6921500" y="10492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D821C61-0D57-4098-B16C-29381728EB8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4B405BB-273F-4DCB-9932-2F9E1AAF681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12A383B-575E-4E77-A70F-A408435751F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970ACDE-F3CC-4EF6-9584-D704F24CE73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E3E7777-F03E-4B82-92FF-C245F9531DE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143263</xdr:rowOff>
    </xdr:from>
    <xdr:to>
      <xdr:col>55</xdr:col>
      <xdr:colOff>50800</xdr:colOff>
      <xdr:row>59</xdr:row>
      <xdr:rowOff>73413</xdr:rowOff>
    </xdr:to>
    <xdr:sp macro="" textlink="">
      <xdr:nvSpPr>
        <xdr:cNvPr id="246" name="楕円 245">
          <a:extLst>
            <a:ext uri="{FF2B5EF4-FFF2-40B4-BE49-F238E27FC236}">
              <a16:creationId xmlns:a16="http://schemas.microsoft.com/office/drawing/2014/main" id="{B0953777-46E8-494A-BC97-1FD7050B87CC}"/>
            </a:ext>
          </a:extLst>
        </xdr:cNvPr>
        <xdr:cNvSpPr/>
      </xdr:nvSpPr>
      <xdr:spPr>
        <a:xfrm>
          <a:off x="10426700" y="10087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166140</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12E6196F-D18E-42A2-ADDC-DF88D0475B45}"/>
            </a:ext>
          </a:extLst>
        </xdr:cNvPr>
        <xdr:cNvSpPr txBox="1"/>
      </xdr:nvSpPr>
      <xdr:spPr>
        <a:xfrm>
          <a:off x="10515600" y="9938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7781</xdr:rowOff>
    </xdr:from>
    <xdr:to>
      <xdr:col>50</xdr:col>
      <xdr:colOff>165100</xdr:colOff>
      <xdr:row>59</xdr:row>
      <xdr:rowOff>109381</xdr:rowOff>
    </xdr:to>
    <xdr:sp macro="" textlink="">
      <xdr:nvSpPr>
        <xdr:cNvPr id="248" name="楕円 247">
          <a:extLst>
            <a:ext uri="{FF2B5EF4-FFF2-40B4-BE49-F238E27FC236}">
              <a16:creationId xmlns:a16="http://schemas.microsoft.com/office/drawing/2014/main" id="{A6E9A067-3F50-4506-8491-DE287D704EB7}"/>
            </a:ext>
          </a:extLst>
        </xdr:cNvPr>
        <xdr:cNvSpPr/>
      </xdr:nvSpPr>
      <xdr:spPr>
        <a:xfrm>
          <a:off x="9588500" y="10123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22613</xdr:rowOff>
    </xdr:from>
    <xdr:to>
      <xdr:col>55</xdr:col>
      <xdr:colOff>0</xdr:colOff>
      <xdr:row>59</xdr:row>
      <xdr:rowOff>58581</xdr:rowOff>
    </xdr:to>
    <xdr:cxnSp macro="">
      <xdr:nvCxnSpPr>
        <xdr:cNvPr id="249" name="直線コネクタ 248">
          <a:extLst>
            <a:ext uri="{FF2B5EF4-FFF2-40B4-BE49-F238E27FC236}">
              <a16:creationId xmlns:a16="http://schemas.microsoft.com/office/drawing/2014/main" id="{B2C8ADFA-B476-48FB-AA04-6D643E8FFB3C}"/>
            </a:ext>
          </a:extLst>
        </xdr:cNvPr>
        <xdr:cNvCxnSpPr/>
      </xdr:nvCxnSpPr>
      <xdr:spPr>
        <a:xfrm flipV="1">
          <a:off x="9639300" y="10138163"/>
          <a:ext cx="838200" cy="35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40829</xdr:rowOff>
    </xdr:from>
    <xdr:to>
      <xdr:col>46</xdr:col>
      <xdr:colOff>38100</xdr:colOff>
      <xdr:row>59</xdr:row>
      <xdr:rowOff>142429</xdr:rowOff>
    </xdr:to>
    <xdr:sp macro="" textlink="">
      <xdr:nvSpPr>
        <xdr:cNvPr id="250" name="楕円 249">
          <a:extLst>
            <a:ext uri="{FF2B5EF4-FFF2-40B4-BE49-F238E27FC236}">
              <a16:creationId xmlns:a16="http://schemas.microsoft.com/office/drawing/2014/main" id="{797B8B5C-15A0-4D71-962A-9C8AC53096D0}"/>
            </a:ext>
          </a:extLst>
        </xdr:cNvPr>
        <xdr:cNvSpPr/>
      </xdr:nvSpPr>
      <xdr:spPr>
        <a:xfrm>
          <a:off x="8699500" y="10156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58581</xdr:rowOff>
    </xdr:from>
    <xdr:to>
      <xdr:col>50</xdr:col>
      <xdr:colOff>114300</xdr:colOff>
      <xdr:row>59</xdr:row>
      <xdr:rowOff>91629</xdr:rowOff>
    </xdr:to>
    <xdr:cxnSp macro="">
      <xdr:nvCxnSpPr>
        <xdr:cNvPr id="251" name="直線コネクタ 250">
          <a:extLst>
            <a:ext uri="{FF2B5EF4-FFF2-40B4-BE49-F238E27FC236}">
              <a16:creationId xmlns:a16="http://schemas.microsoft.com/office/drawing/2014/main" id="{F602AC1A-A0EC-4D9C-86FE-B6B2F0AFED8E}"/>
            </a:ext>
          </a:extLst>
        </xdr:cNvPr>
        <xdr:cNvCxnSpPr/>
      </xdr:nvCxnSpPr>
      <xdr:spPr>
        <a:xfrm flipV="1">
          <a:off x="8750300" y="10174131"/>
          <a:ext cx="889000" cy="3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68489</xdr:rowOff>
    </xdr:from>
    <xdr:to>
      <xdr:col>41</xdr:col>
      <xdr:colOff>101600</xdr:colOff>
      <xdr:row>59</xdr:row>
      <xdr:rowOff>170089</xdr:rowOff>
    </xdr:to>
    <xdr:sp macro="" textlink="">
      <xdr:nvSpPr>
        <xdr:cNvPr id="252" name="楕円 251">
          <a:extLst>
            <a:ext uri="{FF2B5EF4-FFF2-40B4-BE49-F238E27FC236}">
              <a16:creationId xmlns:a16="http://schemas.microsoft.com/office/drawing/2014/main" id="{647D7AB2-AB48-43B5-9FF3-8A1370F9353D}"/>
            </a:ext>
          </a:extLst>
        </xdr:cNvPr>
        <xdr:cNvSpPr/>
      </xdr:nvSpPr>
      <xdr:spPr>
        <a:xfrm>
          <a:off x="7810500" y="1018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91629</xdr:rowOff>
    </xdr:from>
    <xdr:to>
      <xdr:col>45</xdr:col>
      <xdr:colOff>177800</xdr:colOff>
      <xdr:row>59</xdr:row>
      <xdr:rowOff>119289</xdr:rowOff>
    </xdr:to>
    <xdr:cxnSp macro="">
      <xdr:nvCxnSpPr>
        <xdr:cNvPr id="253" name="直線コネクタ 252">
          <a:extLst>
            <a:ext uri="{FF2B5EF4-FFF2-40B4-BE49-F238E27FC236}">
              <a16:creationId xmlns:a16="http://schemas.microsoft.com/office/drawing/2014/main" id="{BAD54306-D7A2-460F-BAA6-A23F53160445}"/>
            </a:ext>
          </a:extLst>
        </xdr:cNvPr>
        <xdr:cNvCxnSpPr/>
      </xdr:nvCxnSpPr>
      <xdr:spPr>
        <a:xfrm flipV="1">
          <a:off x="7861300" y="10207179"/>
          <a:ext cx="889000" cy="27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86339</xdr:rowOff>
    </xdr:from>
    <xdr:to>
      <xdr:col>36</xdr:col>
      <xdr:colOff>165100</xdr:colOff>
      <xdr:row>60</xdr:row>
      <xdr:rowOff>16489</xdr:rowOff>
    </xdr:to>
    <xdr:sp macro="" textlink="">
      <xdr:nvSpPr>
        <xdr:cNvPr id="254" name="楕円 253">
          <a:extLst>
            <a:ext uri="{FF2B5EF4-FFF2-40B4-BE49-F238E27FC236}">
              <a16:creationId xmlns:a16="http://schemas.microsoft.com/office/drawing/2014/main" id="{AA6F44DE-5CEE-4989-867D-D8412FF404A1}"/>
            </a:ext>
          </a:extLst>
        </xdr:cNvPr>
        <xdr:cNvSpPr/>
      </xdr:nvSpPr>
      <xdr:spPr>
        <a:xfrm>
          <a:off x="6921500" y="1020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119289</xdr:rowOff>
    </xdr:from>
    <xdr:to>
      <xdr:col>41</xdr:col>
      <xdr:colOff>50800</xdr:colOff>
      <xdr:row>59</xdr:row>
      <xdr:rowOff>137139</xdr:rowOff>
    </xdr:to>
    <xdr:cxnSp macro="">
      <xdr:nvCxnSpPr>
        <xdr:cNvPr id="255" name="直線コネクタ 254">
          <a:extLst>
            <a:ext uri="{FF2B5EF4-FFF2-40B4-BE49-F238E27FC236}">
              <a16:creationId xmlns:a16="http://schemas.microsoft.com/office/drawing/2014/main" id="{4EF6BE0A-549A-407B-98AF-17CF3216BC64}"/>
            </a:ext>
          </a:extLst>
        </xdr:cNvPr>
        <xdr:cNvCxnSpPr/>
      </xdr:nvCxnSpPr>
      <xdr:spPr>
        <a:xfrm flipV="1">
          <a:off x="6972300" y="10234839"/>
          <a:ext cx="889000" cy="17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115449</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29E24475-F4B9-45F6-AAA9-56EF466D6125}"/>
            </a:ext>
          </a:extLst>
        </xdr:cNvPr>
        <xdr:cNvSpPr txBox="1"/>
      </xdr:nvSpPr>
      <xdr:spPr>
        <a:xfrm>
          <a:off x="9327095" y="10573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134706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3966EA18-F2E7-4C50-888E-AB12746BD1A0}"/>
            </a:ext>
          </a:extLst>
        </xdr:cNvPr>
        <xdr:cNvSpPr txBox="1"/>
      </xdr:nvSpPr>
      <xdr:spPr>
        <a:xfrm>
          <a:off x="8450795" y="10593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148010</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D561A802-11F8-4D46-9183-31FA967D9F0F}"/>
            </a:ext>
          </a:extLst>
        </xdr:cNvPr>
        <xdr:cNvSpPr txBox="1"/>
      </xdr:nvSpPr>
      <xdr:spPr>
        <a:xfrm>
          <a:off x="7561795" y="10606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127098</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855E5FB7-8293-4376-8FDD-8ACD6BFADD9D}"/>
            </a:ext>
          </a:extLst>
        </xdr:cNvPr>
        <xdr:cNvSpPr txBox="1"/>
      </xdr:nvSpPr>
      <xdr:spPr>
        <a:xfrm>
          <a:off x="6672795" y="10585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57</xdr:row>
      <xdr:rowOff>125908</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EC957A95-B62C-4AA2-8E21-4BA879945847}"/>
            </a:ext>
          </a:extLst>
        </xdr:cNvPr>
        <xdr:cNvSpPr txBox="1"/>
      </xdr:nvSpPr>
      <xdr:spPr>
        <a:xfrm>
          <a:off x="9327095" y="9898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57</xdr:row>
      <xdr:rowOff>158956</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014D8C09-2BDB-4AEE-88C1-78F941332DC4}"/>
            </a:ext>
          </a:extLst>
        </xdr:cNvPr>
        <xdr:cNvSpPr txBox="1"/>
      </xdr:nvSpPr>
      <xdr:spPr>
        <a:xfrm>
          <a:off x="8450795" y="9931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15166</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24BDB9BA-C387-4EA1-9F1E-0168A601D956}"/>
            </a:ext>
          </a:extLst>
        </xdr:cNvPr>
        <xdr:cNvSpPr txBox="1"/>
      </xdr:nvSpPr>
      <xdr:spPr>
        <a:xfrm>
          <a:off x="7561795" y="9959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33016</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0CF82E20-F0FE-4450-8045-62964FC47861}"/>
            </a:ext>
          </a:extLst>
        </xdr:cNvPr>
        <xdr:cNvSpPr txBox="1"/>
      </xdr:nvSpPr>
      <xdr:spPr>
        <a:xfrm>
          <a:off x="6672795" y="9977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5C1633E-0EC5-4B95-AC0F-9547E07306A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15008304-67A5-4A7E-86FC-14707CDD357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EEF02CA5-9FF1-44B1-B50C-41632FF8BD8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D6C02946-4E3E-462B-B5BF-1D929F75B9C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FB67EC5E-C2E4-499B-91CC-0ECCDAEEDEF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E4230C51-855A-4F63-980F-CF5672E0270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14DC3C78-D540-4BCE-9C1A-A20E81F36EC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37D9C6C-53E3-4247-879F-53AC692ED33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90787D4E-37E2-44A5-A099-81DCDBB4F6B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D5BE566D-447C-4172-85FD-9C35ABEC7E5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D95E0D4E-DA44-4AB5-BABF-9F283317A3C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57840079-A38B-46CA-866E-8D0010ED33E7}"/>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88A80AB1-4798-4F08-8F85-30AC7C92DC38}"/>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E443304B-C56D-4705-9C9E-06695D6F97BB}"/>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51C4D045-25BA-4546-AD9D-1F1F853BA8E9}"/>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953F4B80-11A6-4A8C-B511-EA74CAEFF894}"/>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DF7568F0-B7C7-4390-AC80-6FD9DD80F07F}"/>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CE15BF97-F795-4591-8C80-AD103F484841}"/>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37D6F104-0F9D-45FE-B1D3-2B5EF01921F5}"/>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35645AA0-EF51-4836-B535-54AB9026AFB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6E5BF577-902A-4320-B4EE-7E6BD9D92D1C}"/>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37DC28D7-1C8A-4FB3-B0AC-4CD55F77C08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811268BE-A36B-473F-9B3B-DEB874570CEC}"/>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C46112CB-A039-4D5E-B667-C43B1564E34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163830</xdr:rowOff>
    </xdr:from>
    <xdr:to>
      <xdr:col>24</xdr:col>
      <xdr:colOff>62865</xdr:colOff>
      <xdr:row>86</xdr:row>
      <xdr:rowOff>100964</xdr:rowOff>
    </xdr:to>
    <xdr:cxnSp macro="">
      <xdr:nvCxnSpPr>
        <xdr:cNvPr id="288" name="直線コネクタ 287">
          <a:extLst>
            <a:ext uri="{FF2B5EF4-FFF2-40B4-BE49-F238E27FC236}">
              <a16:creationId xmlns:a16="http://schemas.microsoft.com/office/drawing/2014/main" id="{CF5BA6C4-599F-45DB-A7A0-427CB869BD36}"/>
            </a:ext>
          </a:extLst>
        </xdr:cNvPr>
        <xdr:cNvCxnSpPr/>
      </xdr:nvCxnSpPr>
      <xdr:spPr>
        <a:xfrm flipV="1">
          <a:off x="4634865" y="13365480"/>
          <a:ext cx="0" cy="1480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104791</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31FAD245-D4D7-42AB-B509-81AC67DA67C0}"/>
            </a:ext>
          </a:extLst>
        </xdr:cNvPr>
        <xdr:cNvSpPr txBox="1"/>
      </xdr:nvSpPr>
      <xdr:spPr>
        <a:xfrm>
          <a:off x="4673600" y="1484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100964</xdr:rowOff>
    </xdr:from>
    <xdr:to>
      <xdr:col>24</xdr:col>
      <xdr:colOff>152400</xdr:colOff>
      <xdr:row>86</xdr:row>
      <xdr:rowOff>100964</xdr:rowOff>
    </xdr:to>
    <xdr:cxnSp macro="">
      <xdr:nvCxnSpPr>
        <xdr:cNvPr id="290" name="直線コネクタ 289">
          <a:extLst>
            <a:ext uri="{FF2B5EF4-FFF2-40B4-BE49-F238E27FC236}">
              <a16:creationId xmlns:a16="http://schemas.microsoft.com/office/drawing/2014/main" id="{AF132A62-700F-4DAE-9868-047D1745A635}"/>
            </a:ext>
          </a:extLst>
        </xdr:cNvPr>
        <xdr:cNvCxnSpPr/>
      </xdr:nvCxnSpPr>
      <xdr:spPr>
        <a:xfrm>
          <a:off x="4546600" y="14845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110507</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EC8DE870-DD1B-4225-9F80-F54632732660}"/>
            </a:ext>
          </a:extLst>
        </xdr:cNvPr>
        <xdr:cNvSpPr txBox="1"/>
      </xdr:nvSpPr>
      <xdr:spPr>
        <a:xfrm>
          <a:off x="4673600" y="1314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163830</xdr:rowOff>
    </xdr:from>
    <xdr:to>
      <xdr:col>24</xdr:col>
      <xdr:colOff>152400</xdr:colOff>
      <xdr:row>77</xdr:row>
      <xdr:rowOff>163830</xdr:rowOff>
    </xdr:to>
    <xdr:cxnSp macro="">
      <xdr:nvCxnSpPr>
        <xdr:cNvPr id="292" name="直線コネクタ 291">
          <a:extLst>
            <a:ext uri="{FF2B5EF4-FFF2-40B4-BE49-F238E27FC236}">
              <a16:creationId xmlns:a16="http://schemas.microsoft.com/office/drawing/2014/main" id="{7DE90017-60B5-4836-8370-5CD0BCC102A6}"/>
            </a:ext>
          </a:extLst>
        </xdr:cNvPr>
        <xdr:cNvCxnSpPr/>
      </xdr:nvCxnSpPr>
      <xdr:spPr>
        <a:xfrm>
          <a:off x="4546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22877</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A5ACC913-F3C9-4175-AAB6-EEF5EE444E53}"/>
            </a:ext>
          </a:extLst>
        </xdr:cNvPr>
        <xdr:cNvSpPr txBox="1"/>
      </xdr:nvSpPr>
      <xdr:spPr>
        <a:xfrm>
          <a:off x="4673600" y="14253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44450</xdr:rowOff>
    </xdr:from>
    <xdr:to>
      <xdr:col>24</xdr:col>
      <xdr:colOff>114300</xdr:colOff>
      <xdr:row>83</xdr:row>
      <xdr:rowOff>146050</xdr:rowOff>
    </xdr:to>
    <xdr:sp macro="" textlink="">
      <xdr:nvSpPr>
        <xdr:cNvPr id="294" name="フローチャート: 判断 293">
          <a:extLst>
            <a:ext uri="{FF2B5EF4-FFF2-40B4-BE49-F238E27FC236}">
              <a16:creationId xmlns:a16="http://schemas.microsoft.com/office/drawing/2014/main" id="{A2FF0CC1-FF4F-42F2-8954-4BAC4EE91CAC}"/>
            </a:ext>
          </a:extLst>
        </xdr:cNvPr>
        <xdr:cNvSpPr/>
      </xdr:nvSpPr>
      <xdr:spPr>
        <a:xfrm>
          <a:off x="4584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8255</xdr:rowOff>
    </xdr:from>
    <xdr:to>
      <xdr:col>20</xdr:col>
      <xdr:colOff>38100</xdr:colOff>
      <xdr:row>83</xdr:row>
      <xdr:rowOff>109855</xdr:rowOff>
    </xdr:to>
    <xdr:sp macro="" textlink="">
      <xdr:nvSpPr>
        <xdr:cNvPr id="295" name="フローチャート: 判断 294">
          <a:extLst>
            <a:ext uri="{FF2B5EF4-FFF2-40B4-BE49-F238E27FC236}">
              <a16:creationId xmlns:a16="http://schemas.microsoft.com/office/drawing/2014/main" id="{5730B44F-28C3-4798-97EE-2DE00E4A9462}"/>
            </a:ext>
          </a:extLst>
        </xdr:cNvPr>
        <xdr:cNvSpPr/>
      </xdr:nvSpPr>
      <xdr:spPr>
        <a:xfrm>
          <a:off x="3746500" y="1423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168275</xdr:rowOff>
    </xdr:from>
    <xdr:to>
      <xdr:col>15</xdr:col>
      <xdr:colOff>101600</xdr:colOff>
      <xdr:row>83</xdr:row>
      <xdr:rowOff>98425</xdr:rowOff>
    </xdr:to>
    <xdr:sp macro="" textlink="">
      <xdr:nvSpPr>
        <xdr:cNvPr id="296" name="フローチャート: 判断 295">
          <a:extLst>
            <a:ext uri="{FF2B5EF4-FFF2-40B4-BE49-F238E27FC236}">
              <a16:creationId xmlns:a16="http://schemas.microsoft.com/office/drawing/2014/main" id="{AA3E396D-E223-4935-9FBB-C2FA97FAB8B0}"/>
            </a:ext>
          </a:extLst>
        </xdr:cNvPr>
        <xdr:cNvSpPr/>
      </xdr:nvSpPr>
      <xdr:spPr>
        <a:xfrm>
          <a:off x="28575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160655</xdr:rowOff>
    </xdr:from>
    <xdr:to>
      <xdr:col>10</xdr:col>
      <xdr:colOff>165100</xdr:colOff>
      <xdr:row>83</xdr:row>
      <xdr:rowOff>90805</xdr:rowOff>
    </xdr:to>
    <xdr:sp macro="" textlink="">
      <xdr:nvSpPr>
        <xdr:cNvPr id="297" name="フローチャート: 判断 296">
          <a:extLst>
            <a:ext uri="{FF2B5EF4-FFF2-40B4-BE49-F238E27FC236}">
              <a16:creationId xmlns:a16="http://schemas.microsoft.com/office/drawing/2014/main" id="{2BB63425-E641-4699-B179-84EEBAED41C6}"/>
            </a:ext>
          </a:extLst>
        </xdr:cNvPr>
        <xdr:cNvSpPr/>
      </xdr:nvSpPr>
      <xdr:spPr>
        <a:xfrm>
          <a:off x="1968500" y="1421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118745</xdr:rowOff>
    </xdr:from>
    <xdr:to>
      <xdr:col>6</xdr:col>
      <xdr:colOff>38100</xdr:colOff>
      <xdr:row>83</xdr:row>
      <xdr:rowOff>48895</xdr:rowOff>
    </xdr:to>
    <xdr:sp macro="" textlink="">
      <xdr:nvSpPr>
        <xdr:cNvPr id="298" name="フローチャート: 判断 297">
          <a:extLst>
            <a:ext uri="{FF2B5EF4-FFF2-40B4-BE49-F238E27FC236}">
              <a16:creationId xmlns:a16="http://schemas.microsoft.com/office/drawing/2014/main" id="{5D9E6922-BC70-4CAB-B7BB-51515C33D36C}"/>
            </a:ext>
          </a:extLst>
        </xdr:cNvPr>
        <xdr:cNvSpPr/>
      </xdr:nvSpPr>
      <xdr:spPr>
        <a:xfrm>
          <a:off x="1079500" y="1417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DD63B5E-E2D0-4557-96A3-F170D919A7D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E060A3C-BE2D-405A-992F-015238D879E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5216EDE-42EA-4BA8-BFDD-1CBED980ED8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43228A47-9925-478D-9064-0D7B0E6E198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5A165EED-5902-4F81-9CE6-5ABBBF50A45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156845</xdr:rowOff>
    </xdr:from>
    <xdr:to>
      <xdr:col>24</xdr:col>
      <xdr:colOff>114300</xdr:colOff>
      <xdr:row>83</xdr:row>
      <xdr:rowOff>86995</xdr:rowOff>
    </xdr:to>
    <xdr:sp macro="" textlink="">
      <xdr:nvSpPr>
        <xdr:cNvPr id="304" name="楕円 303">
          <a:extLst>
            <a:ext uri="{FF2B5EF4-FFF2-40B4-BE49-F238E27FC236}">
              <a16:creationId xmlns:a16="http://schemas.microsoft.com/office/drawing/2014/main" id="{049E0CD0-06F8-4575-A1EB-F363324B120F}"/>
            </a:ext>
          </a:extLst>
        </xdr:cNvPr>
        <xdr:cNvSpPr/>
      </xdr:nvSpPr>
      <xdr:spPr>
        <a:xfrm>
          <a:off x="4584700" y="1421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8272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2C72104-A7D3-4D9D-B17C-A182C6E606CB}"/>
            </a:ext>
          </a:extLst>
        </xdr:cNvPr>
        <xdr:cNvSpPr txBox="1"/>
      </xdr:nvSpPr>
      <xdr:spPr>
        <a:xfrm>
          <a:off x="4673600" y="14067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118745</xdr:rowOff>
    </xdr:from>
    <xdr:to>
      <xdr:col>20</xdr:col>
      <xdr:colOff>38100</xdr:colOff>
      <xdr:row>83</xdr:row>
      <xdr:rowOff>48895</xdr:rowOff>
    </xdr:to>
    <xdr:sp macro="" textlink="">
      <xdr:nvSpPr>
        <xdr:cNvPr id="306" name="楕円 305">
          <a:extLst>
            <a:ext uri="{FF2B5EF4-FFF2-40B4-BE49-F238E27FC236}">
              <a16:creationId xmlns:a16="http://schemas.microsoft.com/office/drawing/2014/main" id="{B51CE278-271D-4990-86FF-9E037967E65B}"/>
            </a:ext>
          </a:extLst>
        </xdr:cNvPr>
        <xdr:cNvSpPr/>
      </xdr:nvSpPr>
      <xdr:spPr>
        <a:xfrm>
          <a:off x="3746500" y="1417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169545</xdr:rowOff>
    </xdr:from>
    <xdr:to>
      <xdr:col>24</xdr:col>
      <xdr:colOff>63500</xdr:colOff>
      <xdr:row>83</xdr:row>
      <xdr:rowOff>36195</xdr:rowOff>
    </xdr:to>
    <xdr:cxnSp macro="">
      <xdr:nvCxnSpPr>
        <xdr:cNvPr id="307" name="直線コネクタ 306">
          <a:extLst>
            <a:ext uri="{FF2B5EF4-FFF2-40B4-BE49-F238E27FC236}">
              <a16:creationId xmlns:a16="http://schemas.microsoft.com/office/drawing/2014/main" id="{290849A5-0030-4153-ABE1-2AA58EC5BCA9}"/>
            </a:ext>
          </a:extLst>
        </xdr:cNvPr>
        <xdr:cNvCxnSpPr/>
      </xdr:nvCxnSpPr>
      <xdr:spPr>
        <a:xfrm>
          <a:off x="3797300" y="1422844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154939</xdr:rowOff>
    </xdr:from>
    <xdr:to>
      <xdr:col>15</xdr:col>
      <xdr:colOff>101600</xdr:colOff>
      <xdr:row>83</xdr:row>
      <xdr:rowOff>85089</xdr:rowOff>
    </xdr:to>
    <xdr:sp macro="" textlink="">
      <xdr:nvSpPr>
        <xdr:cNvPr id="308" name="楕円 307">
          <a:extLst>
            <a:ext uri="{FF2B5EF4-FFF2-40B4-BE49-F238E27FC236}">
              <a16:creationId xmlns:a16="http://schemas.microsoft.com/office/drawing/2014/main" id="{790E2F45-3BD3-45F7-896D-22532B3AFF2E}"/>
            </a:ext>
          </a:extLst>
        </xdr:cNvPr>
        <xdr:cNvSpPr/>
      </xdr:nvSpPr>
      <xdr:spPr>
        <a:xfrm>
          <a:off x="2857500" y="1421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169545</xdr:rowOff>
    </xdr:from>
    <xdr:to>
      <xdr:col>19</xdr:col>
      <xdr:colOff>177800</xdr:colOff>
      <xdr:row>83</xdr:row>
      <xdr:rowOff>34289</xdr:rowOff>
    </xdr:to>
    <xdr:cxnSp macro="">
      <xdr:nvCxnSpPr>
        <xdr:cNvPr id="309" name="直線コネクタ 308">
          <a:extLst>
            <a:ext uri="{FF2B5EF4-FFF2-40B4-BE49-F238E27FC236}">
              <a16:creationId xmlns:a16="http://schemas.microsoft.com/office/drawing/2014/main" id="{26772491-572F-485B-8404-1017A5E81C8C}"/>
            </a:ext>
          </a:extLst>
        </xdr:cNvPr>
        <xdr:cNvCxnSpPr/>
      </xdr:nvCxnSpPr>
      <xdr:spPr>
        <a:xfrm flipV="1">
          <a:off x="2908300" y="14228445"/>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158750</xdr:rowOff>
    </xdr:from>
    <xdr:to>
      <xdr:col>10</xdr:col>
      <xdr:colOff>165100</xdr:colOff>
      <xdr:row>83</xdr:row>
      <xdr:rowOff>88900</xdr:rowOff>
    </xdr:to>
    <xdr:sp macro="" textlink="">
      <xdr:nvSpPr>
        <xdr:cNvPr id="310" name="楕円 309">
          <a:extLst>
            <a:ext uri="{FF2B5EF4-FFF2-40B4-BE49-F238E27FC236}">
              <a16:creationId xmlns:a16="http://schemas.microsoft.com/office/drawing/2014/main" id="{D6617CA0-CE8F-4F89-8E6C-D8CF61F0F814}"/>
            </a:ext>
          </a:extLst>
        </xdr:cNvPr>
        <xdr:cNvSpPr/>
      </xdr:nvSpPr>
      <xdr:spPr>
        <a:xfrm>
          <a:off x="1968500" y="1421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34289</xdr:rowOff>
    </xdr:from>
    <xdr:to>
      <xdr:col>15</xdr:col>
      <xdr:colOff>50800</xdr:colOff>
      <xdr:row>83</xdr:row>
      <xdr:rowOff>38100</xdr:rowOff>
    </xdr:to>
    <xdr:cxnSp macro="">
      <xdr:nvCxnSpPr>
        <xdr:cNvPr id="311" name="直線コネクタ 310">
          <a:extLst>
            <a:ext uri="{FF2B5EF4-FFF2-40B4-BE49-F238E27FC236}">
              <a16:creationId xmlns:a16="http://schemas.microsoft.com/office/drawing/2014/main" id="{078D5B4E-3E61-4409-81EB-9929598F8038}"/>
            </a:ext>
          </a:extLst>
        </xdr:cNvPr>
        <xdr:cNvCxnSpPr/>
      </xdr:nvCxnSpPr>
      <xdr:spPr>
        <a:xfrm flipV="1">
          <a:off x="2019300" y="142646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126364</xdr:rowOff>
    </xdr:from>
    <xdr:to>
      <xdr:col>6</xdr:col>
      <xdr:colOff>38100</xdr:colOff>
      <xdr:row>83</xdr:row>
      <xdr:rowOff>56514</xdr:rowOff>
    </xdr:to>
    <xdr:sp macro="" textlink="">
      <xdr:nvSpPr>
        <xdr:cNvPr id="312" name="楕円 311">
          <a:extLst>
            <a:ext uri="{FF2B5EF4-FFF2-40B4-BE49-F238E27FC236}">
              <a16:creationId xmlns:a16="http://schemas.microsoft.com/office/drawing/2014/main" id="{E6B7F0EF-992F-4B7A-8DCA-FEB341E9CE67}"/>
            </a:ext>
          </a:extLst>
        </xdr:cNvPr>
        <xdr:cNvSpPr/>
      </xdr:nvSpPr>
      <xdr:spPr>
        <a:xfrm>
          <a:off x="1079500" y="1418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5714</xdr:rowOff>
    </xdr:from>
    <xdr:to>
      <xdr:col>10</xdr:col>
      <xdr:colOff>114300</xdr:colOff>
      <xdr:row>83</xdr:row>
      <xdr:rowOff>38100</xdr:rowOff>
    </xdr:to>
    <xdr:cxnSp macro="">
      <xdr:nvCxnSpPr>
        <xdr:cNvPr id="313" name="直線コネクタ 312">
          <a:extLst>
            <a:ext uri="{FF2B5EF4-FFF2-40B4-BE49-F238E27FC236}">
              <a16:creationId xmlns:a16="http://schemas.microsoft.com/office/drawing/2014/main" id="{2BE9CA5E-C635-4A8F-ABD7-CE7F324721B4}"/>
            </a:ext>
          </a:extLst>
        </xdr:cNvPr>
        <xdr:cNvCxnSpPr/>
      </xdr:nvCxnSpPr>
      <xdr:spPr>
        <a:xfrm>
          <a:off x="1130300" y="14236064"/>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100982</xdr:rowOff>
    </xdr:from>
    <xdr:ext cx="405111" cy="259045"/>
    <xdr:sp macro="" textlink="">
      <xdr:nvSpPr>
        <xdr:cNvPr id="314" name="n_1aveValue【公営住宅】&#10;有形固定資産減価償却率">
          <a:extLst>
            <a:ext uri="{FF2B5EF4-FFF2-40B4-BE49-F238E27FC236}">
              <a16:creationId xmlns:a16="http://schemas.microsoft.com/office/drawing/2014/main" id="{0729EE34-A098-456A-9314-0009475B16BB}"/>
            </a:ext>
          </a:extLst>
        </xdr:cNvPr>
        <xdr:cNvSpPr txBox="1"/>
      </xdr:nvSpPr>
      <xdr:spPr>
        <a:xfrm>
          <a:off x="3582044" y="1433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89552</xdr:rowOff>
    </xdr:from>
    <xdr:ext cx="405111" cy="259045"/>
    <xdr:sp macro="" textlink="">
      <xdr:nvSpPr>
        <xdr:cNvPr id="315" name="n_2aveValue【公営住宅】&#10;有形固定資産減価償却率">
          <a:extLst>
            <a:ext uri="{FF2B5EF4-FFF2-40B4-BE49-F238E27FC236}">
              <a16:creationId xmlns:a16="http://schemas.microsoft.com/office/drawing/2014/main" id="{0ED8E069-623B-4567-BEE2-7E14CCB516A0}"/>
            </a:ext>
          </a:extLst>
        </xdr:cNvPr>
        <xdr:cNvSpPr txBox="1"/>
      </xdr:nvSpPr>
      <xdr:spPr>
        <a:xfrm>
          <a:off x="2705744" y="1431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81932</xdr:rowOff>
    </xdr:from>
    <xdr:ext cx="405111" cy="259045"/>
    <xdr:sp macro="" textlink="">
      <xdr:nvSpPr>
        <xdr:cNvPr id="316" name="n_3aveValue【公営住宅】&#10;有形固定資産減価償却率">
          <a:extLst>
            <a:ext uri="{FF2B5EF4-FFF2-40B4-BE49-F238E27FC236}">
              <a16:creationId xmlns:a16="http://schemas.microsoft.com/office/drawing/2014/main" id="{D23511C9-AA15-4E11-AE0D-D2E220BCFB9A}"/>
            </a:ext>
          </a:extLst>
        </xdr:cNvPr>
        <xdr:cNvSpPr txBox="1"/>
      </xdr:nvSpPr>
      <xdr:spPr>
        <a:xfrm>
          <a:off x="1816744" y="1431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65422</xdr:rowOff>
    </xdr:from>
    <xdr:ext cx="405111" cy="259045"/>
    <xdr:sp macro="" textlink="">
      <xdr:nvSpPr>
        <xdr:cNvPr id="317" name="n_4aveValue【公営住宅】&#10;有形固定資産減価償却率">
          <a:extLst>
            <a:ext uri="{FF2B5EF4-FFF2-40B4-BE49-F238E27FC236}">
              <a16:creationId xmlns:a16="http://schemas.microsoft.com/office/drawing/2014/main" id="{36536956-B428-46F7-BC97-7F26E2FE9798}"/>
            </a:ext>
          </a:extLst>
        </xdr:cNvPr>
        <xdr:cNvSpPr txBox="1"/>
      </xdr:nvSpPr>
      <xdr:spPr>
        <a:xfrm>
          <a:off x="927744" y="1395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65422</xdr:rowOff>
    </xdr:from>
    <xdr:ext cx="405111" cy="259045"/>
    <xdr:sp macro="" textlink="">
      <xdr:nvSpPr>
        <xdr:cNvPr id="318" name="n_1mainValue【公営住宅】&#10;有形固定資産減価償却率">
          <a:extLst>
            <a:ext uri="{FF2B5EF4-FFF2-40B4-BE49-F238E27FC236}">
              <a16:creationId xmlns:a16="http://schemas.microsoft.com/office/drawing/2014/main" id="{4F5099D7-10C6-4D7F-A5FC-9A5057DACBCC}"/>
            </a:ext>
          </a:extLst>
        </xdr:cNvPr>
        <xdr:cNvSpPr txBox="1"/>
      </xdr:nvSpPr>
      <xdr:spPr>
        <a:xfrm>
          <a:off x="3582044" y="1395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101616</xdr:rowOff>
    </xdr:from>
    <xdr:ext cx="405111" cy="259045"/>
    <xdr:sp macro="" textlink="">
      <xdr:nvSpPr>
        <xdr:cNvPr id="319" name="n_2mainValue【公営住宅】&#10;有形固定資産減価償却率">
          <a:extLst>
            <a:ext uri="{FF2B5EF4-FFF2-40B4-BE49-F238E27FC236}">
              <a16:creationId xmlns:a16="http://schemas.microsoft.com/office/drawing/2014/main" id="{F0F68D66-B226-40E2-B332-899033458A87}"/>
            </a:ext>
          </a:extLst>
        </xdr:cNvPr>
        <xdr:cNvSpPr txBox="1"/>
      </xdr:nvSpPr>
      <xdr:spPr>
        <a:xfrm>
          <a:off x="2705744" y="13989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105427</xdr:rowOff>
    </xdr:from>
    <xdr:ext cx="405111" cy="259045"/>
    <xdr:sp macro="" textlink="">
      <xdr:nvSpPr>
        <xdr:cNvPr id="320" name="n_3mainValue【公営住宅】&#10;有形固定資産減価償却率">
          <a:extLst>
            <a:ext uri="{FF2B5EF4-FFF2-40B4-BE49-F238E27FC236}">
              <a16:creationId xmlns:a16="http://schemas.microsoft.com/office/drawing/2014/main" id="{444D72DB-FD02-49BF-B33A-B45355B0BD44}"/>
            </a:ext>
          </a:extLst>
        </xdr:cNvPr>
        <xdr:cNvSpPr txBox="1"/>
      </xdr:nvSpPr>
      <xdr:spPr>
        <a:xfrm>
          <a:off x="1816744" y="1399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47641</xdr:rowOff>
    </xdr:from>
    <xdr:ext cx="405111" cy="259045"/>
    <xdr:sp macro="" textlink="">
      <xdr:nvSpPr>
        <xdr:cNvPr id="321" name="n_4mainValue【公営住宅】&#10;有形固定資産減価償却率">
          <a:extLst>
            <a:ext uri="{FF2B5EF4-FFF2-40B4-BE49-F238E27FC236}">
              <a16:creationId xmlns:a16="http://schemas.microsoft.com/office/drawing/2014/main" id="{06EB4614-CC5E-4ED6-BB4A-46F5A91BA396}"/>
            </a:ext>
          </a:extLst>
        </xdr:cNvPr>
        <xdr:cNvSpPr txBox="1"/>
      </xdr:nvSpPr>
      <xdr:spPr>
        <a:xfrm>
          <a:off x="927744" y="1427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AF503DE8-0E9B-4A09-9F0F-536218001D0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EB291C88-D0CD-406D-AC07-B047C96A7EB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999BE16C-038A-4532-8944-B4A326802FA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6F0ABB64-A50E-489E-8FE5-F71C3AF231E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281B4451-BF62-4201-BCA3-992A2E51AC9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B8AEDCF5-866F-4CA2-A5D1-D25DB02AD82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2E834A0F-DDFA-478F-898F-B4A5C19268E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DE1E3D08-A0E1-412B-990F-58A4585115F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98BBC7E9-18F4-4DB9-85E1-6D26A5C06BBD}"/>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6CBCCFA5-89D0-400D-B1AD-2040043393C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90CAEDCD-521A-47C4-A7BC-B5EAB611BF46}"/>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9F803882-2810-4812-86D6-AEDDCC70EC4C}"/>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F9C578E0-88FC-4851-A175-D0D1EF749D76}"/>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F39F4789-AF40-4B43-8673-C602099180A7}"/>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FFBF37FB-F03A-49DF-919E-B839263E1403}"/>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5D71F61B-9A70-4913-B145-F8F457D5601F}"/>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15316E74-FEFD-475C-AADC-3A290992BFF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3EA90EC6-39F8-4E6F-9222-FE16EAB382DB}"/>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24DD5CAD-988B-4B6F-8B10-75BEEEDACD8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32956</xdr:rowOff>
    </xdr:from>
    <xdr:to>
      <xdr:col>54</xdr:col>
      <xdr:colOff>189865</xdr:colOff>
      <xdr:row>85</xdr:row>
      <xdr:rowOff>83820</xdr:rowOff>
    </xdr:to>
    <xdr:cxnSp macro="">
      <xdr:nvCxnSpPr>
        <xdr:cNvPr id="341" name="直線コネクタ 340">
          <a:extLst>
            <a:ext uri="{FF2B5EF4-FFF2-40B4-BE49-F238E27FC236}">
              <a16:creationId xmlns:a16="http://schemas.microsoft.com/office/drawing/2014/main" id="{D4BD2217-A0E1-4595-9CA8-8865903FC0D7}"/>
            </a:ext>
          </a:extLst>
        </xdr:cNvPr>
        <xdr:cNvCxnSpPr/>
      </xdr:nvCxnSpPr>
      <xdr:spPr>
        <a:xfrm flipV="1">
          <a:off x="10476865" y="13406056"/>
          <a:ext cx="0" cy="1251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2" name="【公営住宅】&#10;一人当たり面積最小値テキスト">
          <a:extLst>
            <a:ext uri="{FF2B5EF4-FFF2-40B4-BE49-F238E27FC236}">
              <a16:creationId xmlns:a16="http://schemas.microsoft.com/office/drawing/2014/main" id="{F6500538-8508-492A-910E-3168A25496FB}"/>
            </a:ext>
          </a:extLst>
        </xdr:cNvPr>
        <xdr:cNvSpPr txBox="1"/>
      </xdr:nvSpPr>
      <xdr:spPr>
        <a:xfrm>
          <a:off x="10515600"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3" name="直線コネクタ 342">
          <a:extLst>
            <a:ext uri="{FF2B5EF4-FFF2-40B4-BE49-F238E27FC236}">
              <a16:creationId xmlns:a16="http://schemas.microsoft.com/office/drawing/2014/main" id="{B08E8B03-7974-4130-B962-6E9BC448D80E}"/>
            </a:ext>
          </a:extLst>
        </xdr:cNvPr>
        <xdr:cNvCxnSpPr/>
      </xdr:nvCxnSpPr>
      <xdr:spPr>
        <a:xfrm>
          <a:off x="10388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151083</xdr:rowOff>
    </xdr:from>
    <xdr:ext cx="469744" cy="259045"/>
    <xdr:sp macro="" textlink="">
      <xdr:nvSpPr>
        <xdr:cNvPr id="344" name="【公営住宅】&#10;一人当たり面積最大値テキスト">
          <a:extLst>
            <a:ext uri="{FF2B5EF4-FFF2-40B4-BE49-F238E27FC236}">
              <a16:creationId xmlns:a16="http://schemas.microsoft.com/office/drawing/2014/main" id="{01D2D5D4-294E-4B62-B5CD-71D80BD2A935}"/>
            </a:ext>
          </a:extLst>
        </xdr:cNvPr>
        <xdr:cNvSpPr txBox="1"/>
      </xdr:nvSpPr>
      <xdr:spPr>
        <a:xfrm>
          <a:off x="10515600" y="1318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32956</xdr:rowOff>
    </xdr:from>
    <xdr:to>
      <xdr:col>55</xdr:col>
      <xdr:colOff>88900</xdr:colOff>
      <xdr:row>78</xdr:row>
      <xdr:rowOff>32956</xdr:rowOff>
    </xdr:to>
    <xdr:cxnSp macro="">
      <xdr:nvCxnSpPr>
        <xdr:cNvPr id="345" name="直線コネクタ 344">
          <a:extLst>
            <a:ext uri="{FF2B5EF4-FFF2-40B4-BE49-F238E27FC236}">
              <a16:creationId xmlns:a16="http://schemas.microsoft.com/office/drawing/2014/main" id="{04E4A336-7459-41BB-9313-E6A890DD333A}"/>
            </a:ext>
          </a:extLst>
        </xdr:cNvPr>
        <xdr:cNvCxnSpPr/>
      </xdr:nvCxnSpPr>
      <xdr:spPr>
        <a:xfrm>
          <a:off x="10388600" y="13406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17035</xdr:rowOff>
    </xdr:from>
    <xdr:ext cx="469744" cy="259045"/>
    <xdr:sp macro="" textlink="">
      <xdr:nvSpPr>
        <xdr:cNvPr id="346" name="【公営住宅】&#10;一人当たり面積平均値テキスト">
          <a:extLst>
            <a:ext uri="{FF2B5EF4-FFF2-40B4-BE49-F238E27FC236}">
              <a16:creationId xmlns:a16="http://schemas.microsoft.com/office/drawing/2014/main" id="{E9CFC67B-8990-458B-B123-0C422E638528}"/>
            </a:ext>
          </a:extLst>
        </xdr:cNvPr>
        <xdr:cNvSpPr txBox="1"/>
      </xdr:nvSpPr>
      <xdr:spPr>
        <a:xfrm>
          <a:off x="10515600" y="139044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165608</xdr:rowOff>
    </xdr:from>
    <xdr:to>
      <xdr:col>55</xdr:col>
      <xdr:colOff>50800</xdr:colOff>
      <xdr:row>82</xdr:row>
      <xdr:rowOff>95758</xdr:rowOff>
    </xdr:to>
    <xdr:sp macro="" textlink="">
      <xdr:nvSpPr>
        <xdr:cNvPr id="347" name="フローチャート: 判断 346">
          <a:extLst>
            <a:ext uri="{FF2B5EF4-FFF2-40B4-BE49-F238E27FC236}">
              <a16:creationId xmlns:a16="http://schemas.microsoft.com/office/drawing/2014/main" id="{940DA1FB-C2D0-4389-8BA9-2BBAC2E2F9AE}"/>
            </a:ext>
          </a:extLst>
        </xdr:cNvPr>
        <xdr:cNvSpPr/>
      </xdr:nvSpPr>
      <xdr:spPr>
        <a:xfrm>
          <a:off x="10426700" y="1405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7874</xdr:rowOff>
    </xdr:from>
    <xdr:to>
      <xdr:col>50</xdr:col>
      <xdr:colOff>165100</xdr:colOff>
      <xdr:row>82</xdr:row>
      <xdr:rowOff>109474</xdr:rowOff>
    </xdr:to>
    <xdr:sp macro="" textlink="">
      <xdr:nvSpPr>
        <xdr:cNvPr id="348" name="フローチャート: 判断 347">
          <a:extLst>
            <a:ext uri="{FF2B5EF4-FFF2-40B4-BE49-F238E27FC236}">
              <a16:creationId xmlns:a16="http://schemas.microsoft.com/office/drawing/2014/main" id="{7B6CF71F-77C5-4258-A7FF-6EA5F2B60992}"/>
            </a:ext>
          </a:extLst>
        </xdr:cNvPr>
        <xdr:cNvSpPr/>
      </xdr:nvSpPr>
      <xdr:spPr>
        <a:xfrm>
          <a:off x="9588500" y="14066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20447</xdr:rowOff>
    </xdr:from>
    <xdr:to>
      <xdr:col>46</xdr:col>
      <xdr:colOff>38100</xdr:colOff>
      <xdr:row>82</xdr:row>
      <xdr:rowOff>122047</xdr:rowOff>
    </xdr:to>
    <xdr:sp macro="" textlink="">
      <xdr:nvSpPr>
        <xdr:cNvPr id="349" name="フローチャート: 判断 348">
          <a:extLst>
            <a:ext uri="{FF2B5EF4-FFF2-40B4-BE49-F238E27FC236}">
              <a16:creationId xmlns:a16="http://schemas.microsoft.com/office/drawing/2014/main" id="{7C53D3C4-61F5-4F9A-B548-47A71B5B232A}"/>
            </a:ext>
          </a:extLst>
        </xdr:cNvPr>
        <xdr:cNvSpPr/>
      </xdr:nvSpPr>
      <xdr:spPr>
        <a:xfrm>
          <a:off x="8699500" y="14079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27305</xdr:rowOff>
    </xdr:from>
    <xdr:to>
      <xdr:col>41</xdr:col>
      <xdr:colOff>101600</xdr:colOff>
      <xdr:row>82</xdr:row>
      <xdr:rowOff>128905</xdr:rowOff>
    </xdr:to>
    <xdr:sp macro="" textlink="">
      <xdr:nvSpPr>
        <xdr:cNvPr id="350" name="フローチャート: 判断 349">
          <a:extLst>
            <a:ext uri="{FF2B5EF4-FFF2-40B4-BE49-F238E27FC236}">
              <a16:creationId xmlns:a16="http://schemas.microsoft.com/office/drawing/2014/main" id="{EEA3D641-C194-41E0-8B08-5612D9AFE494}"/>
            </a:ext>
          </a:extLst>
        </xdr:cNvPr>
        <xdr:cNvSpPr/>
      </xdr:nvSpPr>
      <xdr:spPr>
        <a:xfrm>
          <a:off x="7810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89027</xdr:rowOff>
    </xdr:from>
    <xdr:to>
      <xdr:col>36</xdr:col>
      <xdr:colOff>165100</xdr:colOff>
      <xdr:row>83</xdr:row>
      <xdr:rowOff>19177</xdr:rowOff>
    </xdr:to>
    <xdr:sp macro="" textlink="">
      <xdr:nvSpPr>
        <xdr:cNvPr id="351" name="フローチャート: 判断 350">
          <a:extLst>
            <a:ext uri="{FF2B5EF4-FFF2-40B4-BE49-F238E27FC236}">
              <a16:creationId xmlns:a16="http://schemas.microsoft.com/office/drawing/2014/main" id="{1C7CDD80-CFA3-46F2-B8DB-E3A227861762}"/>
            </a:ext>
          </a:extLst>
        </xdr:cNvPr>
        <xdr:cNvSpPr/>
      </xdr:nvSpPr>
      <xdr:spPr>
        <a:xfrm>
          <a:off x="6921500" y="14147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94C12D7F-9F70-4789-8C7B-EA5EA97EEC4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D4B2C2FF-4662-4AE6-81A8-F7BFA168B06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2527D54E-FEC1-47C0-A6A8-6C23A0F7936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59E59D7-72A9-40B1-93CC-FFFE57EAC69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EBB865B-7FEE-4DFF-8ED4-FF1A2A6620A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7302</xdr:rowOff>
    </xdr:from>
    <xdr:to>
      <xdr:col>55</xdr:col>
      <xdr:colOff>50800</xdr:colOff>
      <xdr:row>83</xdr:row>
      <xdr:rowOff>108902</xdr:rowOff>
    </xdr:to>
    <xdr:sp macro="" textlink="">
      <xdr:nvSpPr>
        <xdr:cNvPr id="357" name="楕円 356">
          <a:extLst>
            <a:ext uri="{FF2B5EF4-FFF2-40B4-BE49-F238E27FC236}">
              <a16:creationId xmlns:a16="http://schemas.microsoft.com/office/drawing/2014/main" id="{768B628F-F671-4D0E-8E18-5A247B744AC0}"/>
            </a:ext>
          </a:extLst>
        </xdr:cNvPr>
        <xdr:cNvSpPr/>
      </xdr:nvSpPr>
      <xdr:spPr>
        <a:xfrm>
          <a:off x="10426700" y="14237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157179</xdr:rowOff>
    </xdr:from>
    <xdr:ext cx="469744" cy="259045"/>
    <xdr:sp macro="" textlink="">
      <xdr:nvSpPr>
        <xdr:cNvPr id="358" name="【公営住宅】&#10;一人当たり面積該当値テキスト">
          <a:extLst>
            <a:ext uri="{FF2B5EF4-FFF2-40B4-BE49-F238E27FC236}">
              <a16:creationId xmlns:a16="http://schemas.microsoft.com/office/drawing/2014/main" id="{A5DAC3C9-C5A6-4FD6-8ED8-83BAFB07FC61}"/>
            </a:ext>
          </a:extLst>
        </xdr:cNvPr>
        <xdr:cNvSpPr txBox="1"/>
      </xdr:nvSpPr>
      <xdr:spPr>
        <a:xfrm>
          <a:off x="10515600" y="14216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21019</xdr:rowOff>
    </xdr:from>
    <xdr:to>
      <xdr:col>50</xdr:col>
      <xdr:colOff>165100</xdr:colOff>
      <xdr:row>83</xdr:row>
      <xdr:rowOff>122619</xdr:rowOff>
    </xdr:to>
    <xdr:sp macro="" textlink="">
      <xdr:nvSpPr>
        <xdr:cNvPr id="359" name="楕円 358">
          <a:extLst>
            <a:ext uri="{FF2B5EF4-FFF2-40B4-BE49-F238E27FC236}">
              <a16:creationId xmlns:a16="http://schemas.microsoft.com/office/drawing/2014/main" id="{D48B58B0-7A01-468D-B749-13D6EBC0F5A4}"/>
            </a:ext>
          </a:extLst>
        </xdr:cNvPr>
        <xdr:cNvSpPr/>
      </xdr:nvSpPr>
      <xdr:spPr>
        <a:xfrm>
          <a:off x="9588500" y="14251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58102</xdr:rowOff>
    </xdr:from>
    <xdr:to>
      <xdr:col>55</xdr:col>
      <xdr:colOff>0</xdr:colOff>
      <xdr:row>83</xdr:row>
      <xdr:rowOff>71819</xdr:rowOff>
    </xdr:to>
    <xdr:cxnSp macro="">
      <xdr:nvCxnSpPr>
        <xdr:cNvPr id="360" name="直線コネクタ 359">
          <a:extLst>
            <a:ext uri="{FF2B5EF4-FFF2-40B4-BE49-F238E27FC236}">
              <a16:creationId xmlns:a16="http://schemas.microsoft.com/office/drawing/2014/main" id="{984D081B-9C01-4D8E-84AA-0A7C208B5136}"/>
            </a:ext>
          </a:extLst>
        </xdr:cNvPr>
        <xdr:cNvCxnSpPr/>
      </xdr:nvCxnSpPr>
      <xdr:spPr>
        <a:xfrm flipV="1">
          <a:off x="9639300" y="14288452"/>
          <a:ext cx="8382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30735</xdr:rowOff>
    </xdr:from>
    <xdr:to>
      <xdr:col>46</xdr:col>
      <xdr:colOff>38100</xdr:colOff>
      <xdr:row>83</xdr:row>
      <xdr:rowOff>132335</xdr:rowOff>
    </xdr:to>
    <xdr:sp macro="" textlink="">
      <xdr:nvSpPr>
        <xdr:cNvPr id="361" name="楕円 360">
          <a:extLst>
            <a:ext uri="{FF2B5EF4-FFF2-40B4-BE49-F238E27FC236}">
              <a16:creationId xmlns:a16="http://schemas.microsoft.com/office/drawing/2014/main" id="{C4543B5C-F7FA-4A85-8575-42606133A9D6}"/>
            </a:ext>
          </a:extLst>
        </xdr:cNvPr>
        <xdr:cNvSpPr/>
      </xdr:nvSpPr>
      <xdr:spPr>
        <a:xfrm>
          <a:off x="8699500" y="1426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71819</xdr:rowOff>
    </xdr:from>
    <xdr:to>
      <xdr:col>50</xdr:col>
      <xdr:colOff>114300</xdr:colOff>
      <xdr:row>83</xdr:row>
      <xdr:rowOff>81535</xdr:rowOff>
    </xdr:to>
    <xdr:cxnSp macro="">
      <xdr:nvCxnSpPr>
        <xdr:cNvPr id="362" name="直線コネクタ 361">
          <a:extLst>
            <a:ext uri="{FF2B5EF4-FFF2-40B4-BE49-F238E27FC236}">
              <a16:creationId xmlns:a16="http://schemas.microsoft.com/office/drawing/2014/main" id="{1426A7CC-FACC-468C-9345-E0D93C0C53D2}"/>
            </a:ext>
          </a:extLst>
        </xdr:cNvPr>
        <xdr:cNvCxnSpPr/>
      </xdr:nvCxnSpPr>
      <xdr:spPr>
        <a:xfrm flipV="1">
          <a:off x="8750300" y="14302169"/>
          <a:ext cx="889000" cy="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169608</xdr:rowOff>
    </xdr:from>
    <xdr:to>
      <xdr:col>41</xdr:col>
      <xdr:colOff>101600</xdr:colOff>
      <xdr:row>83</xdr:row>
      <xdr:rowOff>99758</xdr:rowOff>
    </xdr:to>
    <xdr:sp macro="" textlink="">
      <xdr:nvSpPr>
        <xdr:cNvPr id="363" name="楕円 362">
          <a:extLst>
            <a:ext uri="{FF2B5EF4-FFF2-40B4-BE49-F238E27FC236}">
              <a16:creationId xmlns:a16="http://schemas.microsoft.com/office/drawing/2014/main" id="{2954D604-64C1-40CF-84C1-973FE12A117D}"/>
            </a:ext>
          </a:extLst>
        </xdr:cNvPr>
        <xdr:cNvSpPr/>
      </xdr:nvSpPr>
      <xdr:spPr>
        <a:xfrm>
          <a:off x="7810500" y="14228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48958</xdr:rowOff>
    </xdr:from>
    <xdr:to>
      <xdr:col>45</xdr:col>
      <xdr:colOff>177800</xdr:colOff>
      <xdr:row>83</xdr:row>
      <xdr:rowOff>81535</xdr:rowOff>
    </xdr:to>
    <xdr:cxnSp macro="">
      <xdr:nvCxnSpPr>
        <xdr:cNvPr id="364" name="直線コネクタ 363">
          <a:extLst>
            <a:ext uri="{FF2B5EF4-FFF2-40B4-BE49-F238E27FC236}">
              <a16:creationId xmlns:a16="http://schemas.microsoft.com/office/drawing/2014/main" id="{FCB4D2F6-A20A-4B36-BD42-7A2B2FD09C1D}"/>
            </a:ext>
          </a:extLst>
        </xdr:cNvPr>
        <xdr:cNvCxnSpPr/>
      </xdr:nvCxnSpPr>
      <xdr:spPr>
        <a:xfrm>
          <a:off x="7861300" y="14279308"/>
          <a:ext cx="889000" cy="32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5587</xdr:rowOff>
    </xdr:from>
    <xdr:to>
      <xdr:col>36</xdr:col>
      <xdr:colOff>165100</xdr:colOff>
      <xdr:row>83</xdr:row>
      <xdr:rowOff>107187</xdr:rowOff>
    </xdr:to>
    <xdr:sp macro="" textlink="">
      <xdr:nvSpPr>
        <xdr:cNvPr id="365" name="楕円 364">
          <a:extLst>
            <a:ext uri="{FF2B5EF4-FFF2-40B4-BE49-F238E27FC236}">
              <a16:creationId xmlns:a16="http://schemas.microsoft.com/office/drawing/2014/main" id="{346CA180-B3F5-4ECC-A79A-E054AA909D6B}"/>
            </a:ext>
          </a:extLst>
        </xdr:cNvPr>
        <xdr:cNvSpPr/>
      </xdr:nvSpPr>
      <xdr:spPr>
        <a:xfrm>
          <a:off x="6921500" y="14235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48958</xdr:rowOff>
    </xdr:from>
    <xdr:to>
      <xdr:col>41</xdr:col>
      <xdr:colOff>50800</xdr:colOff>
      <xdr:row>83</xdr:row>
      <xdr:rowOff>56387</xdr:rowOff>
    </xdr:to>
    <xdr:cxnSp macro="">
      <xdr:nvCxnSpPr>
        <xdr:cNvPr id="366" name="直線コネクタ 365">
          <a:extLst>
            <a:ext uri="{FF2B5EF4-FFF2-40B4-BE49-F238E27FC236}">
              <a16:creationId xmlns:a16="http://schemas.microsoft.com/office/drawing/2014/main" id="{3DA18227-A2C7-4890-8092-DC6A70E8D297}"/>
            </a:ext>
          </a:extLst>
        </xdr:cNvPr>
        <xdr:cNvCxnSpPr/>
      </xdr:nvCxnSpPr>
      <xdr:spPr>
        <a:xfrm flipV="1">
          <a:off x="6972300" y="14279308"/>
          <a:ext cx="88900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80</xdr:row>
      <xdr:rowOff>126001</xdr:rowOff>
    </xdr:from>
    <xdr:ext cx="469744" cy="259045"/>
    <xdr:sp macro="" textlink="">
      <xdr:nvSpPr>
        <xdr:cNvPr id="367" name="n_1aveValue【公営住宅】&#10;一人当たり面積">
          <a:extLst>
            <a:ext uri="{FF2B5EF4-FFF2-40B4-BE49-F238E27FC236}">
              <a16:creationId xmlns:a16="http://schemas.microsoft.com/office/drawing/2014/main" id="{F4CE2F19-0A4D-4808-B3C0-FF06A5FA7B7C}"/>
            </a:ext>
          </a:extLst>
        </xdr:cNvPr>
        <xdr:cNvSpPr txBox="1"/>
      </xdr:nvSpPr>
      <xdr:spPr>
        <a:xfrm>
          <a:off x="9391727" y="13842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138574</xdr:rowOff>
    </xdr:from>
    <xdr:ext cx="469744" cy="259045"/>
    <xdr:sp macro="" textlink="">
      <xdr:nvSpPr>
        <xdr:cNvPr id="368" name="n_2aveValue【公営住宅】&#10;一人当たり面積">
          <a:extLst>
            <a:ext uri="{FF2B5EF4-FFF2-40B4-BE49-F238E27FC236}">
              <a16:creationId xmlns:a16="http://schemas.microsoft.com/office/drawing/2014/main" id="{0AF9943A-2A35-4D84-AC30-3D09E4D8E36A}"/>
            </a:ext>
          </a:extLst>
        </xdr:cNvPr>
        <xdr:cNvSpPr txBox="1"/>
      </xdr:nvSpPr>
      <xdr:spPr>
        <a:xfrm>
          <a:off x="8515427" y="13854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145432</xdr:rowOff>
    </xdr:from>
    <xdr:ext cx="469744" cy="259045"/>
    <xdr:sp macro="" textlink="">
      <xdr:nvSpPr>
        <xdr:cNvPr id="369" name="n_3aveValue【公営住宅】&#10;一人当たり面積">
          <a:extLst>
            <a:ext uri="{FF2B5EF4-FFF2-40B4-BE49-F238E27FC236}">
              <a16:creationId xmlns:a16="http://schemas.microsoft.com/office/drawing/2014/main" id="{58205D9E-8748-4873-83F8-7DD20068F0EA}"/>
            </a:ext>
          </a:extLst>
        </xdr:cNvPr>
        <xdr:cNvSpPr txBox="1"/>
      </xdr:nvSpPr>
      <xdr:spPr>
        <a:xfrm>
          <a:off x="7626427" y="13861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35704</xdr:rowOff>
    </xdr:from>
    <xdr:ext cx="469744" cy="259045"/>
    <xdr:sp macro="" textlink="">
      <xdr:nvSpPr>
        <xdr:cNvPr id="370" name="n_4aveValue【公営住宅】&#10;一人当たり面積">
          <a:extLst>
            <a:ext uri="{FF2B5EF4-FFF2-40B4-BE49-F238E27FC236}">
              <a16:creationId xmlns:a16="http://schemas.microsoft.com/office/drawing/2014/main" id="{D9BF7C8E-B800-4916-B28E-11AD3D2F4A82}"/>
            </a:ext>
          </a:extLst>
        </xdr:cNvPr>
        <xdr:cNvSpPr txBox="1"/>
      </xdr:nvSpPr>
      <xdr:spPr>
        <a:xfrm>
          <a:off x="6737427" y="13923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113746</xdr:rowOff>
    </xdr:from>
    <xdr:ext cx="469744" cy="259045"/>
    <xdr:sp macro="" textlink="">
      <xdr:nvSpPr>
        <xdr:cNvPr id="371" name="n_1mainValue【公営住宅】&#10;一人当たり面積">
          <a:extLst>
            <a:ext uri="{FF2B5EF4-FFF2-40B4-BE49-F238E27FC236}">
              <a16:creationId xmlns:a16="http://schemas.microsoft.com/office/drawing/2014/main" id="{3409FF7D-6021-44B3-B35B-D0CBEA552C85}"/>
            </a:ext>
          </a:extLst>
        </xdr:cNvPr>
        <xdr:cNvSpPr txBox="1"/>
      </xdr:nvSpPr>
      <xdr:spPr>
        <a:xfrm>
          <a:off x="9391727" y="14344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123462</xdr:rowOff>
    </xdr:from>
    <xdr:ext cx="469744" cy="259045"/>
    <xdr:sp macro="" textlink="">
      <xdr:nvSpPr>
        <xdr:cNvPr id="372" name="n_2mainValue【公営住宅】&#10;一人当たり面積">
          <a:extLst>
            <a:ext uri="{FF2B5EF4-FFF2-40B4-BE49-F238E27FC236}">
              <a16:creationId xmlns:a16="http://schemas.microsoft.com/office/drawing/2014/main" id="{280337D7-32FE-4C8D-8CC3-55E78E0C3A86}"/>
            </a:ext>
          </a:extLst>
        </xdr:cNvPr>
        <xdr:cNvSpPr txBox="1"/>
      </xdr:nvSpPr>
      <xdr:spPr>
        <a:xfrm>
          <a:off x="8515427" y="14353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90885</xdr:rowOff>
    </xdr:from>
    <xdr:ext cx="469744" cy="259045"/>
    <xdr:sp macro="" textlink="">
      <xdr:nvSpPr>
        <xdr:cNvPr id="373" name="n_3mainValue【公営住宅】&#10;一人当たり面積">
          <a:extLst>
            <a:ext uri="{FF2B5EF4-FFF2-40B4-BE49-F238E27FC236}">
              <a16:creationId xmlns:a16="http://schemas.microsoft.com/office/drawing/2014/main" id="{19CD0C90-31FA-48D5-BFAD-9322E5808993}"/>
            </a:ext>
          </a:extLst>
        </xdr:cNvPr>
        <xdr:cNvSpPr txBox="1"/>
      </xdr:nvSpPr>
      <xdr:spPr>
        <a:xfrm>
          <a:off x="7626427" y="14321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98314</xdr:rowOff>
    </xdr:from>
    <xdr:ext cx="469744" cy="259045"/>
    <xdr:sp macro="" textlink="">
      <xdr:nvSpPr>
        <xdr:cNvPr id="374" name="n_4mainValue【公営住宅】&#10;一人当たり面積">
          <a:extLst>
            <a:ext uri="{FF2B5EF4-FFF2-40B4-BE49-F238E27FC236}">
              <a16:creationId xmlns:a16="http://schemas.microsoft.com/office/drawing/2014/main" id="{79256DC7-B763-4C1E-A6B8-EEC7238AF0DC}"/>
            </a:ext>
          </a:extLst>
        </xdr:cNvPr>
        <xdr:cNvSpPr txBox="1"/>
      </xdr:nvSpPr>
      <xdr:spPr>
        <a:xfrm>
          <a:off x="6737427" y="14328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608915B4-9B8B-4C9C-8C38-1AAA9170AD9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98150626-3769-4ECC-93F8-4FD58F09FB9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C2DA8285-2573-4A2E-8AE9-CE4C394CE56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ADA4503E-6D22-4402-B502-1415CDE1F36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9085E365-F140-4C17-B9D7-225F6E59D4C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19287D15-90D5-46A0-8DAD-7F8D6F93247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557E8198-76D3-490A-B7B0-69D1DB8C3BD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59D4C6E3-A2BB-4791-BDA4-DD2BAD50F8D4}"/>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5C17F6B5-A6DC-474C-8BAB-55257D2A9162}"/>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EE6B54F4-29C1-434C-81EC-B57A9BE679BD}"/>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50DFD225-82F2-49DB-9D22-7956FC06F1E3}"/>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6" name="直線コネクタ 385">
          <a:extLst>
            <a:ext uri="{FF2B5EF4-FFF2-40B4-BE49-F238E27FC236}">
              <a16:creationId xmlns:a16="http://schemas.microsoft.com/office/drawing/2014/main" id="{33BC8664-F246-4794-9AFF-3CE269124757}"/>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7" name="テキスト ボックス 386">
          <a:extLst>
            <a:ext uri="{FF2B5EF4-FFF2-40B4-BE49-F238E27FC236}">
              <a16:creationId xmlns:a16="http://schemas.microsoft.com/office/drawing/2014/main" id="{79A8CD7C-F1CD-4DB2-9A73-4803434F97BD}"/>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8" name="直線コネクタ 387">
          <a:extLst>
            <a:ext uri="{FF2B5EF4-FFF2-40B4-BE49-F238E27FC236}">
              <a16:creationId xmlns:a16="http://schemas.microsoft.com/office/drawing/2014/main" id="{538B6F30-1F72-4731-8E51-3F52885E2A4D}"/>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9" name="テキスト ボックス 388">
          <a:extLst>
            <a:ext uri="{FF2B5EF4-FFF2-40B4-BE49-F238E27FC236}">
              <a16:creationId xmlns:a16="http://schemas.microsoft.com/office/drawing/2014/main" id="{E16C76B9-7125-4D38-AE4E-55045C03767F}"/>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0" name="直線コネクタ 389">
          <a:extLst>
            <a:ext uri="{FF2B5EF4-FFF2-40B4-BE49-F238E27FC236}">
              <a16:creationId xmlns:a16="http://schemas.microsoft.com/office/drawing/2014/main" id="{0506C1F1-C1E0-4888-A110-F323C46F683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1" name="テキスト ボックス 390">
          <a:extLst>
            <a:ext uri="{FF2B5EF4-FFF2-40B4-BE49-F238E27FC236}">
              <a16:creationId xmlns:a16="http://schemas.microsoft.com/office/drawing/2014/main" id="{AF85996C-A1C1-4FFF-AC83-F16B964A3A35}"/>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2" name="直線コネクタ 391">
          <a:extLst>
            <a:ext uri="{FF2B5EF4-FFF2-40B4-BE49-F238E27FC236}">
              <a16:creationId xmlns:a16="http://schemas.microsoft.com/office/drawing/2014/main" id="{7EBEFB9F-2E80-4F6B-88D6-B76A6804DA69}"/>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3" name="テキスト ボックス 392">
          <a:extLst>
            <a:ext uri="{FF2B5EF4-FFF2-40B4-BE49-F238E27FC236}">
              <a16:creationId xmlns:a16="http://schemas.microsoft.com/office/drawing/2014/main" id="{66DB4148-037C-445B-836A-8D995150CE3E}"/>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4" name="直線コネクタ 393">
          <a:extLst>
            <a:ext uri="{FF2B5EF4-FFF2-40B4-BE49-F238E27FC236}">
              <a16:creationId xmlns:a16="http://schemas.microsoft.com/office/drawing/2014/main" id="{6B5A92E8-CB1D-42EE-AE65-730C57C6DB35}"/>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5" name="テキスト ボックス 394">
          <a:extLst>
            <a:ext uri="{FF2B5EF4-FFF2-40B4-BE49-F238E27FC236}">
              <a16:creationId xmlns:a16="http://schemas.microsoft.com/office/drawing/2014/main" id="{1AEC967F-5ED8-4081-8D17-E15DA8A5B85A}"/>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6" name="直線コネクタ 395">
          <a:extLst>
            <a:ext uri="{FF2B5EF4-FFF2-40B4-BE49-F238E27FC236}">
              <a16:creationId xmlns:a16="http://schemas.microsoft.com/office/drawing/2014/main" id="{397BE9E2-1754-4A89-B0C4-CF9697FF0D16}"/>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7" name="テキスト ボックス 396">
          <a:extLst>
            <a:ext uri="{FF2B5EF4-FFF2-40B4-BE49-F238E27FC236}">
              <a16:creationId xmlns:a16="http://schemas.microsoft.com/office/drawing/2014/main" id="{72A394E8-D0E1-4F03-8981-CEE5D6E9DCAB}"/>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8" name="【港湾・漁港】&#10;有形固定資産減価償却率グラフ枠">
          <a:extLst>
            <a:ext uri="{FF2B5EF4-FFF2-40B4-BE49-F238E27FC236}">
              <a16:creationId xmlns:a16="http://schemas.microsoft.com/office/drawing/2014/main" id="{C881BEFB-D3F7-4908-8D05-71575FDD70C8}"/>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133350</xdr:rowOff>
    </xdr:from>
    <xdr:to>
      <xdr:col>24</xdr:col>
      <xdr:colOff>62865</xdr:colOff>
      <xdr:row>107</xdr:row>
      <xdr:rowOff>135255</xdr:rowOff>
    </xdr:to>
    <xdr:cxnSp macro="">
      <xdr:nvCxnSpPr>
        <xdr:cNvPr id="399" name="直線コネクタ 398">
          <a:extLst>
            <a:ext uri="{FF2B5EF4-FFF2-40B4-BE49-F238E27FC236}">
              <a16:creationId xmlns:a16="http://schemas.microsoft.com/office/drawing/2014/main" id="{98AD221B-8159-4181-951E-4435C1D0DE79}"/>
            </a:ext>
          </a:extLst>
        </xdr:cNvPr>
        <xdr:cNvCxnSpPr/>
      </xdr:nvCxnSpPr>
      <xdr:spPr>
        <a:xfrm flipV="1">
          <a:off x="4634865" y="17106900"/>
          <a:ext cx="0" cy="137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139082</xdr:rowOff>
    </xdr:from>
    <xdr:ext cx="405111" cy="259045"/>
    <xdr:sp macro="" textlink="">
      <xdr:nvSpPr>
        <xdr:cNvPr id="400" name="【港湾・漁港】&#10;有形固定資産減価償却率最小値テキスト">
          <a:extLst>
            <a:ext uri="{FF2B5EF4-FFF2-40B4-BE49-F238E27FC236}">
              <a16:creationId xmlns:a16="http://schemas.microsoft.com/office/drawing/2014/main" id="{6D359AE1-532A-4792-8F4C-C708610DEF72}"/>
            </a:ext>
          </a:extLst>
        </xdr:cNvPr>
        <xdr:cNvSpPr txBox="1"/>
      </xdr:nvSpPr>
      <xdr:spPr>
        <a:xfrm>
          <a:off x="4673600" y="1848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135255</xdr:rowOff>
    </xdr:from>
    <xdr:to>
      <xdr:col>24</xdr:col>
      <xdr:colOff>152400</xdr:colOff>
      <xdr:row>107</xdr:row>
      <xdr:rowOff>135255</xdr:rowOff>
    </xdr:to>
    <xdr:cxnSp macro="">
      <xdr:nvCxnSpPr>
        <xdr:cNvPr id="401" name="直線コネクタ 400">
          <a:extLst>
            <a:ext uri="{FF2B5EF4-FFF2-40B4-BE49-F238E27FC236}">
              <a16:creationId xmlns:a16="http://schemas.microsoft.com/office/drawing/2014/main" id="{A043D833-BD59-49E6-9621-68F6A4EB5757}"/>
            </a:ext>
          </a:extLst>
        </xdr:cNvPr>
        <xdr:cNvCxnSpPr/>
      </xdr:nvCxnSpPr>
      <xdr:spPr>
        <a:xfrm>
          <a:off x="4546600" y="18480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80027</xdr:rowOff>
    </xdr:from>
    <xdr:ext cx="405111" cy="259045"/>
    <xdr:sp macro="" textlink="">
      <xdr:nvSpPr>
        <xdr:cNvPr id="402" name="【港湾・漁港】&#10;有形固定資産減価償却率最大値テキスト">
          <a:extLst>
            <a:ext uri="{FF2B5EF4-FFF2-40B4-BE49-F238E27FC236}">
              <a16:creationId xmlns:a16="http://schemas.microsoft.com/office/drawing/2014/main" id="{3C112967-D1DD-4579-86C5-AB23765F8AEA}"/>
            </a:ext>
          </a:extLst>
        </xdr:cNvPr>
        <xdr:cNvSpPr txBox="1"/>
      </xdr:nvSpPr>
      <xdr:spPr>
        <a:xfrm>
          <a:off x="4673600" y="1688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133350</xdr:rowOff>
    </xdr:from>
    <xdr:to>
      <xdr:col>24</xdr:col>
      <xdr:colOff>152400</xdr:colOff>
      <xdr:row>99</xdr:row>
      <xdr:rowOff>133350</xdr:rowOff>
    </xdr:to>
    <xdr:cxnSp macro="">
      <xdr:nvCxnSpPr>
        <xdr:cNvPr id="403" name="直線コネクタ 402">
          <a:extLst>
            <a:ext uri="{FF2B5EF4-FFF2-40B4-BE49-F238E27FC236}">
              <a16:creationId xmlns:a16="http://schemas.microsoft.com/office/drawing/2014/main" id="{9161F8A0-86E4-47C4-BFAF-DBE46ED737AD}"/>
            </a:ext>
          </a:extLst>
        </xdr:cNvPr>
        <xdr:cNvCxnSpPr/>
      </xdr:nvCxnSpPr>
      <xdr:spPr>
        <a:xfrm>
          <a:off x="4546600" y="1710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106</xdr:row>
      <xdr:rowOff>30497</xdr:rowOff>
    </xdr:from>
    <xdr:ext cx="405111" cy="259045"/>
    <xdr:sp macro="" textlink="">
      <xdr:nvSpPr>
        <xdr:cNvPr id="404" name="【港湾・漁港】&#10;有形固定資産減価償却率平均値テキスト">
          <a:extLst>
            <a:ext uri="{FF2B5EF4-FFF2-40B4-BE49-F238E27FC236}">
              <a16:creationId xmlns:a16="http://schemas.microsoft.com/office/drawing/2014/main" id="{20AB4C7E-E8BD-46F1-AB10-90D2980F892C}"/>
            </a:ext>
          </a:extLst>
        </xdr:cNvPr>
        <xdr:cNvSpPr txBox="1"/>
      </xdr:nvSpPr>
      <xdr:spPr>
        <a:xfrm>
          <a:off x="4673600" y="182041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52070</xdr:rowOff>
    </xdr:from>
    <xdr:to>
      <xdr:col>24</xdr:col>
      <xdr:colOff>114300</xdr:colOff>
      <xdr:row>106</xdr:row>
      <xdr:rowOff>153670</xdr:rowOff>
    </xdr:to>
    <xdr:sp macro="" textlink="">
      <xdr:nvSpPr>
        <xdr:cNvPr id="405" name="フローチャート: 判断 404">
          <a:extLst>
            <a:ext uri="{FF2B5EF4-FFF2-40B4-BE49-F238E27FC236}">
              <a16:creationId xmlns:a16="http://schemas.microsoft.com/office/drawing/2014/main" id="{B3D4BDF4-4E45-4433-9DBF-88F5C05A824B}"/>
            </a:ext>
          </a:extLst>
        </xdr:cNvPr>
        <xdr:cNvSpPr/>
      </xdr:nvSpPr>
      <xdr:spPr>
        <a:xfrm>
          <a:off x="4584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106</xdr:row>
      <xdr:rowOff>31114</xdr:rowOff>
    </xdr:from>
    <xdr:to>
      <xdr:col>20</xdr:col>
      <xdr:colOff>38100</xdr:colOff>
      <xdr:row>106</xdr:row>
      <xdr:rowOff>132714</xdr:rowOff>
    </xdr:to>
    <xdr:sp macro="" textlink="">
      <xdr:nvSpPr>
        <xdr:cNvPr id="406" name="フローチャート: 判断 405">
          <a:extLst>
            <a:ext uri="{FF2B5EF4-FFF2-40B4-BE49-F238E27FC236}">
              <a16:creationId xmlns:a16="http://schemas.microsoft.com/office/drawing/2014/main" id="{06FC0A34-A7BD-4FEA-8853-13D4E4DA9A4B}"/>
            </a:ext>
          </a:extLst>
        </xdr:cNvPr>
        <xdr:cNvSpPr/>
      </xdr:nvSpPr>
      <xdr:spPr>
        <a:xfrm>
          <a:off x="3746500" y="18204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106</xdr:row>
      <xdr:rowOff>636</xdr:rowOff>
    </xdr:from>
    <xdr:to>
      <xdr:col>15</xdr:col>
      <xdr:colOff>101600</xdr:colOff>
      <xdr:row>106</xdr:row>
      <xdr:rowOff>102236</xdr:rowOff>
    </xdr:to>
    <xdr:sp macro="" textlink="">
      <xdr:nvSpPr>
        <xdr:cNvPr id="407" name="フローチャート: 判断 406">
          <a:extLst>
            <a:ext uri="{FF2B5EF4-FFF2-40B4-BE49-F238E27FC236}">
              <a16:creationId xmlns:a16="http://schemas.microsoft.com/office/drawing/2014/main" id="{DB8A53BE-EE14-4874-BD89-7B66C9CAE26B}"/>
            </a:ext>
          </a:extLst>
        </xdr:cNvPr>
        <xdr:cNvSpPr/>
      </xdr:nvSpPr>
      <xdr:spPr>
        <a:xfrm>
          <a:off x="2857500" y="18174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143511</xdr:rowOff>
    </xdr:from>
    <xdr:to>
      <xdr:col>10</xdr:col>
      <xdr:colOff>165100</xdr:colOff>
      <xdr:row>106</xdr:row>
      <xdr:rowOff>73661</xdr:rowOff>
    </xdr:to>
    <xdr:sp macro="" textlink="">
      <xdr:nvSpPr>
        <xdr:cNvPr id="408" name="フローチャート: 判断 407">
          <a:extLst>
            <a:ext uri="{FF2B5EF4-FFF2-40B4-BE49-F238E27FC236}">
              <a16:creationId xmlns:a16="http://schemas.microsoft.com/office/drawing/2014/main" id="{87151EE5-00A5-495F-B687-FEDE74E25444}"/>
            </a:ext>
          </a:extLst>
        </xdr:cNvPr>
        <xdr:cNvSpPr/>
      </xdr:nvSpPr>
      <xdr:spPr>
        <a:xfrm>
          <a:off x="1968500" y="1814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57786</xdr:rowOff>
    </xdr:from>
    <xdr:to>
      <xdr:col>6</xdr:col>
      <xdr:colOff>38100</xdr:colOff>
      <xdr:row>104</xdr:row>
      <xdr:rowOff>159386</xdr:rowOff>
    </xdr:to>
    <xdr:sp macro="" textlink="">
      <xdr:nvSpPr>
        <xdr:cNvPr id="409" name="フローチャート: 判断 408">
          <a:extLst>
            <a:ext uri="{FF2B5EF4-FFF2-40B4-BE49-F238E27FC236}">
              <a16:creationId xmlns:a16="http://schemas.microsoft.com/office/drawing/2014/main" id="{2E7A1053-90D0-4970-BD99-B10EE48482BC}"/>
            </a:ext>
          </a:extLst>
        </xdr:cNvPr>
        <xdr:cNvSpPr/>
      </xdr:nvSpPr>
      <xdr:spPr>
        <a:xfrm>
          <a:off x="1079500" y="1788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84CA94FB-8472-4DDC-A52F-53B5F97DC24A}"/>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B7649D16-6F99-4A75-8896-728A7D48C75A}"/>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8CCA97C2-8728-4662-867D-D9D76D7FDBFF}"/>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125C95D1-1F65-4069-972B-21D0416E0146}"/>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A4F14E2C-82D5-4890-B6AB-54D46F479025}"/>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2539</xdr:rowOff>
    </xdr:from>
    <xdr:to>
      <xdr:col>24</xdr:col>
      <xdr:colOff>114300</xdr:colOff>
      <xdr:row>105</xdr:row>
      <xdr:rowOff>104139</xdr:rowOff>
    </xdr:to>
    <xdr:sp macro="" textlink="">
      <xdr:nvSpPr>
        <xdr:cNvPr id="415" name="楕円 414">
          <a:extLst>
            <a:ext uri="{FF2B5EF4-FFF2-40B4-BE49-F238E27FC236}">
              <a16:creationId xmlns:a16="http://schemas.microsoft.com/office/drawing/2014/main" id="{4BF209D3-F1CB-4806-8ACD-DEE5D9915CC3}"/>
            </a:ext>
          </a:extLst>
        </xdr:cNvPr>
        <xdr:cNvSpPr/>
      </xdr:nvSpPr>
      <xdr:spPr>
        <a:xfrm>
          <a:off x="4584700" y="1800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25416</xdr:rowOff>
    </xdr:from>
    <xdr:ext cx="405111" cy="259045"/>
    <xdr:sp macro="" textlink="">
      <xdr:nvSpPr>
        <xdr:cNvPr id="416" name="【港湾・漁港】&#10;有形固定資産減価償却率該当値テキスト">
          <a:extLst>
            <a:ext uri="{FF2B5EF4-FFF2-40B4-BE49-F238E27FC236}">
              <a16:creationId xmlns:a16="http://schemas.microsoft.com/office/drawing/2014/main" id="{15F8781A-E86F-4846-AB27-AF7FE473A27E}"/>
            </a:ext>
          </a:extLst>
        </xdr:cNvPr>
        <xdr:cNvSpPr txBox="1"/>
      </xdr:nvSpPr>
      <xdr:spPr>
        <a:xfrm>
          <a:off x="4673600" y="17856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139700</xdr:rowOff>
    </xdr:from>
    <xdr:to>
      <xdr:col>20</xdr:col>
      <xdr:colOff>38100</xdr:colOff>
      <xdr:row>105</xdr:row>
      <xdr:rowOff>69850</xdr:rowOff>
    </xdr:to>
    <xdr:sp macro="" textlink="">
      <xdr:nvSpPr>
        <xdr:cNvPr id="417" name="楕円 416">
          <a:extLst>
            <a:ext uri="{FF2B5EF4-FFF2-40B4-BE49-F238E27FC236}">
              <a16:creationId xmlns:a16="http://schemas.microsoft.com/office/drawing/2014/main" id="{B3FDE8E5-52C1-42B0-BCDA-6BB07B617821}"/>
            </a:ext>
          </a:extLst>
        </xdr:cNvPr>
        <xdr:cNvSpPr/>
      </xdr:nvSpPr>
      <xdr:spPr>
        <a:xfrm>
          <a:off x="374650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19050</xdr:rowOff>
    </xdr:from>
    <xdr:to>
      <xdr:col>24</xdr:col>
      <xdr:colOff>63500</xdr:colOff>
      <xdr:row>105</xdr:row>
      <xdr:rowOff>53339</xdr:rowOff>
    </xdr:to>
    <xdr:cxnSp macro="">
      <xdr:nvCxnSpPr>
        <xdr:cNvPr id="418" name="直線コネクタ 417">
          <a:extLst>
            <a:ext uri="{FF2B5EF4-FFF2-40B4-BE49-F238E27FC236}">
              <a16:creationId xmlns:a16="http://schemas.microsoft.com/office/drawing/2014/main" id="{3829034C-21EE-4FDA-AA36-7A77A7003C89}"/>
            </a:ext>
          </a:extLst>
        </xdr:cNvPr>
        <xdr:cNvCxnSpPr/>
      </xdr:nvCxnSpPr>
      <xdr:spPr>
        <a:xfrm>
          <a:off x="3797300" y="18021300"/>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103505</xdr:rowOff>
    </xdr:from>
    <xdr:to>
      <xdr:col>15</xdr:col>
      <xdr:colOff>101600</xdr:colOff>
      <xdr:row>105</xdr:row>
      <xdr:rowOff>33655</xdr:rowOff>
    </xdr:to>
    <xdr:sp macro="" textlink="">
      <xdr:nvSpPr>
        <xdr:cNvPr id="419" name="楕円 418">
          <a:extLst>
            <a:ext uri="{FF2B5EF4-FFF2-40B4-BE49-F238E27FC236}">
              <a16:creationId xmlns:a16="http://schemas.microsoft.com/office/drawing/2014/main" id="{38730332-5BCF-4902-AD58-DA775166F052}"/>
            </a:ext>
          </a:extLst>
        </xdr:cNvPr>
        <xdr:cNvSpPr/>
      </xdr:nvSpPr>
      <xdr:spPr>
        <a:xfrm>
          <a:off x="2857500" y="1793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154305</xdr:rowOff>
    </xdr:from>
    <xdr:to>
      <xdr:col>19</xdr:col>
      <xdr:colOff>177800</xdr:colOff>
      <xdr:row>105</xdr:row>
      <xdr:rowOff>19050</xdr:rowOff>
    </xdr:to>
    <xdr:cxnSp macro="">
      <xdr:nvCxnSpPr>
        <xdr:cNvPr id="420" name="直線コネクタ 419">
          <a:extLst>
            <a:ext uri="{FF2B5EF4-FFF2-40B4-BE49-F238E27FC236}">
              <a16:creationId xmlns:a16="http://schemas.microsoft.com/office/drawing/2014/main" id="{99EA01B6-88E3-4A9D-8BDE-E182C5304744}"/>
            </a:ext>
          </a:extLst>
        </xdr:cNvPr>
        <xdr:cNvCxnSpPr/>
      </xdr:nvCxnSpPr>
      <xdr:spPr>
        <a:xfrm>
          <a:off x="2908300" y="1798510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73025</xdr:rowOff>
    </xdr:from>
    <xdr:to>
      <xdr:col>10</xdr:col>
      <xdr:colOff>165100</xdr:colOff>
      <xdr:row>105</xdr:row>
      <xdr:rowOff>3175</xdr:rowOff>
    </xdr:to>
    <xdr:sp macro="" textlink="">
      <xdr:nvSpPr>
        <xdr:cNvPr id="421" name="楕円 420">
          <a:extLst>
            <a:ext uri="{FF2B5EF4-FFF2-40B4-BE49-F238E27FC236}">
              <a16:creationId xmlns:a16="http://schemas.microsoft.com/office/drawing/2014/main" id="{D2BB6A21-8A4F-45E2-A5E8-969B9E95789A}"/>
            </a:ext>
          </a:extLst>
        </xdr:cNvPr>
        <xdr:cNvSpPr/>
      </xdr:nvSpPr>
      <xdr:spPr>
        <a:xfrm>
          <a:off x="1968500" y="1790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123825</xdr:rowOff>
    </xdr:from>
    <xdr:to>
      <xdr:col>15</xdr:col>
      <xdr:colOff>50800</xdr:colOff>
      <xdr:row>104</xdr:row>
      <xdr:rowOff>154305</xdr:rowOff>
    </xdr:to>
    <xdr:cxnSp macro="">
      <xdr:nvCxnSpPr>
        <xdr:cNvPr id="422" name="直線コネクタ 421">
          <a:extLst>
            <a:ext uri="{FF2B5EF4-FFF2-40B4-BE49-F238E27FC236}">
              <a16:creationId xmlns:a16="http://schemas.microsoft.com/office/drawing/2014/main" id="{5D7AB3A1-349D-4057-A620-A9D8A15B4A7B}"/>
            </a:ext>
          </a:extLst>
        </xdr:cNvPr>
        <xdr:cNvCxnSpPr/>
      </xdr:nvCxnSpPr>
      <xdr:spPr>
        <a:xfrm>
          <a:off x="2019300" y="1795462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38736</xdr:rowOff>
    </xdr:from>
    <xdr:to>
      <xdr:col>6</xdr:col>
      <xdr:colOff>38100</xdr:colOff>
      <xdr:row>104</xdr:row>
      <xdr:rowOff>140336</xdr:rowOff>
    </xdr:to>
    <xdr:sp macro="" textlink="">
      <xdr:nvSpPr>
        <xdr:cNvPr id="423" name="楕円 422">
          <a:extLst>
            <a:ext uri="{FF2B5EF4-FFF2-40B4-BE49-F238E27FC236}">
              <a16:creationId xmlns:a16="http://schemas.microsoft.com/office/drawing/2014/main" id="{666E0902-BB1D-4BD0-A3DA-C3B9E2DEF281}"/>
            </a:ext>
          </a:extLst>
        </xdr:cNvPr>
        <xdr:cNvSpPr/>
      </xdr:nvSpPr>
      <xdr:spPr>
        <a:xfrm>
          <a:off x="1079500" y="1786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89536</xdr:rowOff>
    </xdr:from>
    <xdr:to>
      <xdr:col>10</xdr:col>
      <xdr:colOff>114300</xdr:colOff>
      <xdr:row>104</xdr:row>
      <xdr:rowOff>123825</xdr:rowOff>
    </xdr:to>
    <xdr:cxnSp macro="">
      <xdr:nvCxnSpPr>
        <xdr:cNvPr id="424" name="直線コネクタ 423">
          <a:extLst>
            <a:ext uri="{FF2B5EF4-FFF2-40B4-BE49-F238E27FC236}">
              <a16:creationId xmlns:a16="http://schemas.microsoft.com/office/drawing/2014/main" id="{DC055E7D-BAFF-4DB4-AAF3-89BCA5CE7FE4}"/>
            </a:ext>
          </a:extLst>
        </xdr:cNvPr>
        <xdr:cNvCxnSpPr/>
      </xdr:nvCxnSpPr>
      <xdr:spPr>
        <a:xfrm>
          <a:off x="1130300" y="1792033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123841</xdr:rowOff>
    </xdr:from>
    <xdr:ext cx="405111" cy="259045"/>
    <xdr:sp macro="" textlink="">
      <xdr:nvSpPr>
        <xdr:cNvPr id="425" name="n_1aveValue【港湾・漁港】&#10;有形固定資産減価償却率">
          <a:extLst>
            <a:ext uri="{FF2B5EF4-FFF2-40B4-BE49-F238E27FC236}">
              <a16:creationId xmlns:a16="http://schemas.microsoft.com/office/drawing/2014/main" id="{7594455D-CA92-4979-B2DA-8B96FED99B28}"/>
            </a:ext>
          </a:extLst>
        </xdr:cNvPr>
        <xdr:cNvSpPr txBox="1"/>
      </xdr:nvSpPr>
      <xdr:spPr>
        <a:xfrm>
          <a:off x="3582044" y="18297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93363</xdr:rowOff>
    </xdr:from>
    <xdr:ext cx="405111" cy="259045"/>
    <xdr:sp macro="" textlink="">
      <xdr:nvSpPr>
        <xdr:cNvPr id="426" name="n_2aveValue【港湾・漁港】&#10;有形固定資産減価償却率">
          <a:extLst>
            <a:ext uri="{FF2B5EF4-FFF2-40B4-BE49-F238E27FC236}">
              <a16:creationId xmlns:a16="http://schemas.microsoft.com/office/drawing/2014/main" id="{4EBC98AF-061C-4F67-8432-8F81CFFC4FDC}"/>
            </a:ext>
          </a:extLst>
        </xdr:cNvPr>
        <xdr:cNvSpPr txBox="1"/>
      </xdr:nvSpPr>
      <xdr:spPr>
        <a:xfrm>
          <a:off x="2705744" y="18267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64788</xdr:rowOff>
    </xdr:from>
    <xdr:ext cx="405111" cy="259045"/>
    <xdr:sp macro="" textlink="">
      <xdr:nvSpPr>
        <xdr:cNvPr id="427" name="n_3aveValue【港湾・漁港】&#10;有形固定資産減価償却率">
          <a:extLst>
            <a:ext uri="{FF2B5EF4-FFF2-40B4-BE49-F238E27FC236}">
              <a16:creationId xmlns:a16="http://schemas.microsoft.com/office/drawing/2014/main" id="{BAB37DFA-4774-436D-AE0A-37B255B99970}"/>
            </a:ext>
          </a:extLst>
        </xdr:cNvPr>
        <xdr:cNvSpPr txBox="1"/>
      </xdr:nvSpPr>
      <xdr:spPr>
        <a:xfrm>
          <a:off x="1816744" y="1823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150513</xdr:rowOff>
    </xdr:from>
    <xdr:ext cx="405111" cy="259045"/>
    <xdr:sp macro="" textlink="">
      <xdr:nvSpPr>
        <xdr:cNvPr id="428" name="n_4aveValue【港湾・漁港】&#10;有形固定資産減価償却率">
          <a:extLst>
            <a:ext uri="{FF2B5EF4-FFF2-40B4-BE49-F238E27FC236}">
              <a16:creationId xmlns:a16="http://schemas.microsoft.com/office/drawing/2014/main" id="{665F7721-C94B-4653-B941-6A1828737F85}"/>
            </a:ext>
          </a:extLst>
        </xdr:cNvPr>
        <xdr:cNvSpPr txBox="1"/>
      </xdr:nvSpPr>
      <xdr:spPr>
        <a:xfrm>
          <a:off x="927744" y="1798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86377</xdr:rowOff>
    </xdr:from>
    <xdr:ext cx="405111" cy="259045"/>
    <xdr:sp macro="" textlink="">
      <xdr:nvSpPr>
        <xdr:cNvPr id="429" name="n_1mainValue【港湾・漁港】&#10;有形固定資産減価償却率">
          <a:extLst>
            <a:ext uri="{FF2B5EF4-FFF2-40B4-BE49-F238E27FC236}">
              <a16:creationId xmlns:a16="http://schemas.microsoft.com/office/drawing/2014/main" id="{931ADA40-EA9E-4B21-A56F-B91003104ACD}"/>
            </a:ext>
          </a:extLst>
        </xdr:cNvPr>
        <xdr:cNvSpPr txBox="1"/>
      </xdr:nvSpPr>
      <xdr:spPr>
        <a:xfrm>
          <a:off x="3582044" y="1774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50182</xdr:rowOff>
    </xdr:from>
    <xdr:ext cx="405111" cy="259045"/>
    <xdr:sp macro="" textlink="">
      <xdr:nvSpPr>
        <xdr:cNvPr id="430" name="n_2mainValue【港湾・漁港】&#10;有形固定資産減価償却率">
          <a:extLst>
            <a:ext uri="{FF2B5EF4-FFF2-40B4-BE49-F238E27FC236}">
              <a16:creationId xmlns:a16="http://schemas.microsoft.com/office/drawing/2014/main" id="{C5018754-6F98-4F58-9E28-84DBECFEE8EA}"/>
            </a:ext>
          </a:extLst>
        </xdr:cNvPr>
        <xdr:cNvSpPr txBox="1"/>
      </xdr:nvSpPr>
      <xdr:spPr>
        <a:xfrm>
          <a:off x="2705744" y="1770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19702</xdr:rowOff>
    </xdr:from>
    <xdr:ext cx="405111" cy="259045"/>
    <xdr:sp macro="" textlink="">
      <xdr:nvSpPr>
        <xdr:cNvPr id="431" name="n_3mainValue【港湾・漁港】&#10;有形固定資産減価償却率">
          <a:extLst>
            <a:ext uri="{FF2B5EF4-FFF2-40B4-BE49-F238E27FC236}">
              <a16:creationId xmlns:a16="http://schemas.microsoft.com/office/drawing/2014/main" id="{DB2D8717-BF56-4CA2-813C-46370F945980}"/>
            </a:ext>
          </a:extLst>
        </xdr:cNvPr>
        <xdr:cNvSpPr txBox="1"/>
      </xdr:nvSpPr>
      <xdr:spPr>
        <a:xfrm>
          <a:off x="1816744" y="1767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156863</xdr:rowOff>
    </xdr:from>
    <xdr:ext cx="405111" cy="259045"/>
    <xdr:sp macro="" textlink="">
      <xdr:nvSpPr>
        <xdr:cNvPr id="432" name="n_4mainValue【港湾・漁港】&#10;有形固定資産減価償却率">
          <a:extLst>
            <a:ext uri="{FF2B5EF4-FFF2-40B4-BE49-F238E27FC236}">
              <a16:creationId xmlns:a16="http://schemas.microsoft.com/office/drawing/2014/main" id="{F76B33E7-E034-4283-8D3D-37308319B562}"/>
            </a:ext>
          </a:extLst>
        </xdr:cNvPr>
        <xdr:cNvSpPr txBox="1"/>
      </xdr:nvSpPr>
      <xdr:spPr>
        <a:xfrm>
          <a:off x="927744" y="1764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3" name="正方形/長方形 432">
          <a:extLst>
            <a:ext uri="{FF2B5EF4-FFF2-40B4-BE49-F238E27FC236}">
              <a16:creationId xmlns:a16="http://schemas.microsoft.com/office/drawing/2014/main" id="{73EC22B4-7C2C-4FD4-8A3E-BD96215E354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4" name="正方形/長方形 433">
          <a:extLst>
            <a:ext uri="{FF2B5EF4-FFF2-40B4-BE49-F238E27FC236}">
              <a16:creationId xmlns:a16="http://schemas.microsoft.com/office/drawing/2014/main" id="{9B8C0F2D-59AB-4F39-93F4-B4C9DC59341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5" name="正方形/長方形 434">
          <a:extLst>
            <a:ext uri="{FF2B5EF4-FFF2-40B4-BE49-F238E27FC236}">
              <a16:creationId xmlns:a16="http://schemas.microsoft.com/office/drawing/2014/main" id="{EFD8135D-60B7-4FFB-9CB7-381682E3C66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6" name="正方形/長方形 435">
          <a:extLst>
            <a:ext uri="{FF2B5EF4-FFF2-40B4-BE49-F238E27FC236}">
              <a16:creationId xmlns:a16="http://schemas.microsoft.com/office/drawing/2014/main" id="{21644F9B-9EC7-4398-B133-237510DE162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7" name="正方形/長方形 436">
          <a:extLst>
            <a:ext uri="{FF2B5EF4-FFF2-40B4-BE49-F238E27FC236}">
              <a16:creationId xmlns:a16="http://schemas.microsoft.com/office/drawing/2014/main" id="{1A4F4D3F-C8C9-43B5-AD1A-0027F47CB5C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8" name="正方形/長方形 437">
          <a:extLst>
            <a:ext uri="{FF2B5EF4-FFF2-40B4-BE49-F238E27FC236}">
              <a16:creationId xmlns:a16="http://schemas.microsoft.com/office/drawing/2014/main" id="{4332DDCC-42B7-4EEA-930A-6529FB2007D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9" name="正方形/長方形 438">
          <a:extLst>
            <a:ext uri="{FF2B5EF4-FFF2-40B4-BE49-F238E27FC236}">
              <a16:creationId xmlns:a16="http://schemas.microsoft.com/office/drawing/2014/main" id="{0E1CFA17-0B29-4480-AC65-DE58C371A0C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0" name="正方形/長方形 439">
          <a:extLst>
            <a:ext uri="{FF2B5EF4-FFF2-40B4-BE49-F238E27FC236}">
              <a16:creationId xmlns:a16="http://schemas.microsoft.com/office/drawing/2014/main" id="{5C5E5D75-DF99-4969-AF38-A2E8425A9662}"/>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1" name="テキスト ボックス 440">
          <a:extLst>
            <a:ext uri="{FF2B5EF4-FFF2-40B4-BE49-F238E27FC236}">
              <a16:creationId xmlns:a16="http://schemas.microsoft.com/office/drawing/2014/main" id="{91EB19F5-C613-4C9B-AAC2-A7F833688297}"/>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2" name="直線コネクタ 441">
          <a:extLst>
            <a:ext uri="{FF2B5EF4-FFF2-40B4-BE49-F238E27FC236}">
              <a16:creationId xmlns:a16="http://schemas.microsoft.com/office/drawing/2014/main" id="{6158674F-499E-459C-A039-6D2E8464B928}"/>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3" name="直線コネクタ 442">
          <a:extLst>
            <a:ext uri="{FF2B5EF4-FFF2-40B4-BE49-F238E27FC236}">
              <a16:creationId xmlns:a16="http://schemas.microsoft.com/office/drawing/2014/main" id="{D6C649DE-2832-4A43-9A0C-185F65B7F533}"/>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4" name="テキスト ボックス 443">
          <a:extLst>
            <a:ext uri="{FF2B5EF4-FFF2-40B4-BE49-F238E27FC236}">
              <a16:creationId xmlns:a16="http://schemas.microsoft.com/office/drawing/2014/main" id="{270F698A-A778-4353-A371-D5E62C054574}"/>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5" name="直線コネクタ 444">
          <a:extLst>
            <a:ext uri="{FF2B5EF4-FFF2-40B4-BE49-F238E27FC236}">
              <a16:creationId xmlns:a16="http://schemas.microsoft.com/office/drawing/2014/main" id="{FC06D077-B17E-4F56-956C-754291B4A1CE}"/>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105</xdr:row>
      <xdr:rowOff>143527</xdr:rowOff>
    </xdr:from>
    <xdr:ext cx="595419" cy="259045"/>
    <xdr:sp macro="" textlink="">
      <xdr:nvSpPr>
        <xdr:cNvPr id="446" name="テキスト ボックス 445">
          <a:extLst>
            <a:ext uri="{FF2B5EF4-FFF2-40B4-BE49-F238E27FC236}">
              <a16:creationId xmlns:a16="http://schemas.microsoft.com/office/drawing/2014/main" id="{3A3236C1-DE08-43AB-A047-9200784B33C6}"/>
            </a:ext>
          </a:extLst>
        </xdr:cNvPr>
        <xdr:cNvSpPr txBox="1"/>
      </xdr:nvSpPr>
      <xdr:spPr>
        <a:xfrm>
          <a:off x="6008581" y="181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7" name="直線コネクタ 446">
          <a:extLst>
            <a:ext uri="{FF2B5EF4-FFF2-40B4-BE49-F238E27FC236}">
              <a16:creationId xmlns:a16="http://schemas.microsoft.com/office/drawing/2014/main" id="{6A4BD3E7-B167-4BA0-B9AE-7E3FF3688B5F}"/>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48" name="テキスト ボックス 447">
          <a:extLst>
            <a:ext uri="{FF2B5EF4-FFF2-40B4-BE49-F238E27FC236}">
              <a16:creationId xmlns:a16="http://schemas.microsoft.com/office/drawing/2014/main" id="{E92E7490-4281-4E75-862C-14E26A4476DB}"/>
            </a:ext>
          </a:extLst>
        </xdr:cNvPr>
        <xdr:cNvSpPr txBox="1"/>
      </xdr:nvSpPr>
      <xdr:spPr>
        <a:xfrm>
          <a:off x="6008581" y="177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9" name="直線コネクタ 448">
          <a:extLst>
            <a:ext uri="{FF2B5EF4-FFF2-40B4-BE49-F238E27FC236}">
              <a16:creationId xmlns:a16="http://schemas.microsoft.com/office/drawing/2014/main" id="{BFCA920E-9C2C-4E5E-8661-757AE87B5FDF}"/>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450" name="テキスト ボックス 449">
          <a:extLst>
            <a:ext uri="{FF2B5EF4-FFF2-40B4-BE49-F238E27FC236}">
              <a16:creationId xmlns:a16="http://schemas.microsoft.com/office/drawing/2014/main" id="{0BBB3BE4-4043-4F09-9EC3-2F636C01E8D1}"/>
            </a:ext>
          </a:extLst>
        </xdr:cNvPr>
        <xdr:cNvSpPr txBox="1"/>
      </xdr:nvSpPr>
      <xdr:spPr>
        <a:xfrm>
          <a:off x="6008581" y="173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1" name="直線コネクタ 450">
          <a:extLst>
            <a:ext uri="{FF2B5EF4-FFF2-40B4-BE49-F238E27FC236}">
              <a16:creationId xmlns:a16="http://schemas.microsoft.com/office/drawing/2014/main" id="{BB7B4175-CE15-497A-ABC4-F1BE4346A5AC}"/>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452" name="テキスト ボックス 451">
          <a:extLst>
            <a:ext uri="{FF2B5EF4-FFF2-40B4-BE49-F238E27FC236}">
              <a16:creationId xmlns:a16="http://schemas.microsoft.com/office/drawing/2014/main" id="{97572E4E-F17A-442F-9B62-9C12C8D830AE}"/>
            </a:ext>
          </a:extLst>
        </xdr:cNvPr>
        <xdr:cNvSpPr txBox="1"/>
      </xdr:nvSpPr>
      <xdr:spPr>
        <a:xfrm>
          <a:off x="6008581" y="1700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E2BFCBB7-2280-41B4-B1FB-A0AF0A23727F}"/>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4" name="テキスト ボックス 453">
          <a:extLst>
            <a:ext uri="{FF2B5EF4-FFF2-40B4-BE49-F238E27FC236}">
              <a16:creationId xmlns:a16="http://schemas.microsoft.com/office/drawing/2014/main" id="{890115BA-04F3-4C62-A52F-73193A5A0703}"/>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港湾・漁港】&#10;一人当たり有形固定資産（償却資産）額グラフ枠">
          <a:extLst>
            <a:ext uri="{FF2B5EF4-FFF2-40B4-BE49-F238E27FC236}">
              <a16:creationId xmlns:a16="http://schemas.microsoft.com/office/drawing/2014/main" id="{CD4C1A90-6319-4C7F-8AD2-BA996D27F95A}"/>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144224</xdr:rowOff>
    </xdr:from>
    <xdr:to>
      <xdr:col>54</xdr:col>
      <xdr:colOff>189865</xdr:colOff>
      <xdr:row>108</xdr:row>
      <xdr:rowOff>149168</xdr:rowOff>
    </xdr:to>
    <xdr:cxnSp macro="">
      <xdr:nvCxnSpPr>
        <xdr:cNvPr id="456" name="直線コネクタ 455">
          <a:extLst>
            <a:ext uri="{FF2B5EF4-FFF2-40B4-BE49-F238E27FC236}">
              <a16:creationId xmlns:a16="http://schemas.microsoft.com/office/drawing/2014/main" id="{5BE2DC65-C02F-4201-9E79-FC18CE635E6E}"/>
            </a:ext>
          </a:extLst>
        </xdr:cNvPr>
        <xdr:cNvCxnSpPr/>
      </xdr:nvCxnSpPr>
      <xdr:spPr>
        <a:xfrm flipV="1">
          <a:off x="10476865" y="17289224"/>
          <a:ext cx="0" cy="1376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152995</xdr:rowOff>
    </xdr:from>
    <xdr:ext cx="469744" cy="259045"/>
    <xdr:sp macro="" textlink="">
      <xdr:nvSpPr>
        <xdr:cNvPr id="457" name="【港湾・漁港】&#10;一人当たり有形固定資産（償却資産）額最小値テキスト">
          <a:extLst>
            <a:ext uri="{FF2B5EF4-FFF2-40B4-BE49-F238E27FC236}">
              <a16:creationId xmlns:a16="http://schemas.microsoft.com/office/drawing/2014/main" id="{0E743F91-30DC-47F6-B6D2-5A32E4A71D50}"/>
            </a:ext>
          </a:extLst>
        </xdr:cNvPr>
        <xdr:cNvSpPr txBox="1"/>
      </xdr:nvSpPr>
      <xdr:spPr>
        <a:xfrm>
          <a:off x="10515600" y="18669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149168</xdr:rowOff>
    </xdr:from>
    <xdr:to>
      <xdr:col>55</xdr:col>
      <xdr:colOff>88900</xdr:colOff>
      <xdr:row>108</xdr:row>
      <xdr:rowOff>149168</xdr:rowOff>
    </xdr:to>
    <xdr:cxnSp macro="">
      <xdr:nvCxnSpPr>
        <xdr:cNvPr id="458" name="直線コネクタ 457">
          <a:extLst>
            <a:ext uri="{FF2B5EF4-FFF2-40B4-BE49-F238E27FC236}">
              <a16:creationId xmlns:a16="http://schemas.microsoft.com/office/drawing/2014/main" id="{3B5BF054-FA26-47E9-A216-0372864F7153}"/>
            </a:ext>
          </a:extLst>
        </xdr:cNvPr>
        <xdr:cNvCxnSpPr/>
      </xdr:nvCxnSpPr>
      <xdr:spPr>
        <a:xfrm>
          <a:off x="10388600" y="18665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90901</xdr:rowOff>
    </xdr:from>
    <xdr:ext cx="599010" cy="259045"/>
    <xdr:sp macro="" textlink="">
      <xdr:nvSpPr>
        <xdr:cNvPr id="459" name="【港湾・漁港】&#10;一人当たり有形固定資産（償却資産）額最大値テキスト">
          <a:extLst>
            <a:ext uri="{FF2B5EF4-FFF2-40B4-BE49-F238E27FC236}">
              <a16:creationId xmlns:a16="http://schemas.microsoft.com/office/drawing/2014/main" id="{7170ED32-B738-4FCD-9D49-D3CF0E33544C}"/>
            </a:ext>
          </a:extLst>
        </xdr:cNvPr>
        <xdr:cNvSpPr txBox="1"/>
      </xdr:nvSpPr>
      <xdr:spPr>
        <a:xfrm>
          <a:off x="10515600" y="17064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724,292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144224</xdr:rowOff>
    </xdr:from>
    <xdr:to>
      <xdr:col>55</xdr:col>
      <xdr:colOff>88900</xdr:colOff>
      <xdr:row>100</xdr:row>
      <xdr:rowOff>144224</xdr:rowOff>
    </xdr:to>
    <xdr:cxnSp macro="">
      <xdr:nvCxnSpPr>
        <xdr:cNvPr id="460" name="直線コネクタ 459">
          <a:extLst>
            <a:ext uri="{FF2B5EF4-FFF2-40B4-BE49-F238E27FC236}">
              <a16:creationId xmlns:a16="http://schemas.microsoft.com/office/drawing/2014/main" id="{3B9239F3-0686-4047-A989-0EFA06A104FF}"/>
            </a:ext>
          </a:extLst>
        </xdr:cNvPr>
        <xdr:cNvCxnSpPr/>
      </xdr:nvCxnSpPr>
      <xdr:spPr>
        <a:xfrm>
          <a:off x="10388600" y="17289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126033</xdr:rowOff>
    </xdr:from>
    <xdr:ext cx="599010" cy="259045"/>
    <xdr:sp macro="" textlink="">
      <xdr:nvSpPr>
        <xdr:cNvPr id="461" name="【港湾・漁港】&#10;一人当たり有形固定資産（償却資産）額平均値テキスト">
          <a:extLst>
            <a:ext uri="{FF2B5EF4-FFF2-40B4-BE49-F238E27FC236}">
              <a16:creationId xmlns:a16="http://schemas.microsoft.com/office/drawing/2014/main" id="{769DFDFA-B345-4CD4-9C8B-6EE826E5C350}"/>
            </a:ext>
          </a:extLst>
        </xdr:cNvPr>
        <xdr:cNvSpPr txBox="1"/>
      </xdr:nvSpPr>
      <xdr:spPr>
        <a:xfrm>
          <a:off x="10515600" y="177853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147606</xdr:rowOff>
    </xdr:from>
    <xdr:to>
      <xdr:col>55</xdr:col>
      <xdr:colOff>50800</xdr:colOff>
      <xdr:row>104</xdr:row>
      <xdr:rowOff>77756</xdr:rowOff>
    </xdr:to>
    <xdr:sp macro="" textlink="">
      <xdr:nvSpPr>
        <xdr:cNvPr id="462" name="フローチャート: 判断 461">
          <a:extLst>
            <a:ext uri="{FF2B5EF4-FFF2-40B4-BE49-F238E27FC236}">
              <a16:creationId xmlns:a16="http://schemas.microsoft.com/office/drawing/2014/main" id="{34001DEC-A4AD-4EF0-B335-72A88D0FC19E}"/>
            </a:ext>
          </a:extLst>
        </xdr:cNvPr>
        <xdr:cNvSpPr/>
      </xdr:nvSpPr>
      <xdr:spPr>
        <a:xfrm>
          <a:off x="10426700" y="1780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103</xdr:row>
      <xdr:rowOff>170692</xdr:rowOff>
    </xdr:from>
    <xdr:to>
      <xdr:col>50</xdr:col>
      <xdr:colOff>165100</xdr:colOff>
      <xdr:row>104</xdr:row>
      <xdr:rowOff>100842</xdr:rowOff>
    </xdr:to>
    <xdr:sp macro="" textlink="">
      <xdr:nvSpPr>
        <xdr:cNvPr id="463" name="フローチャート: 判断 462">
          <a:extLst>
            <a:ext uri="{FF2B5EF4-FFF2-40B4-BE49-F238E27FC236}">
              <a16:creationId xmlns:a16="http://schemas.microsoft.com/office/drawing/2014/main" id="{3460E0DA-23BF-416B-B00E-D697E4D7C190}"/>
            </a:ext>
          </a:extLst>
        </xdr:cNvPr>
        <xdr:cNvSpPr/>
      </xdr:nvSpPr>
      <xdr:spPr>
        <a:xfrm>
          <a:off x="9588500" y="17830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11237</xdr:rowOff>
    </xdr:from>
    <xdr:to>
      <xdr:col>46</xdr:col>
      <xdr:colOff>38100</xdr:colOff>
      <xdr:row>104</xdr:row>
      <xdr:rowOff>112837</xdr:rowOff>
    </xdr:to>
    <xdr:sp macro="" textlink="">
      <xdr:nvSpPr>
        <xdr:cNvPr id="464" name="フローチャート: 判断 463">
          <a:extLst>
            <a:ext uri="{FF2B5EF4-FFF2-40B4-BE49-F238E27FC236}">
              <a16:creationId xmlns:a16="http://schemas.microsoft.com/office/drawing/2014/main" id="{0C9BE866-D4A3-4F30-BA22-B61FB956BE7D}"/>
            </a:ext>
          </a:extLst>
        </xdr:cNvPr>
        <xdr:cNvSpPr/>
      </xdr:nvSpPr>
      <xdr:spPr>
        <a:xfrm>
          <a:off x="8699500" y="17842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25040</xdr:rowOff>
    </xdr:from>
    <xdr:to>
      <xdr:col>41</xdr:col>
      <xdr:colOff>101600</xdr:colOff>
      <xdr:row>104</xdr:row>
      <xdr:rowOff>126640</xdr:rowOff>
    </xdr:to>
    <xdr:sp macro="" textlink="">
      <xdr:nvSpPr>
        <xdr:cNvPr id="465" name="フローチャート: 判断 464">
          <a:extLst>
            <a:ext uri="{FF2B5EF4-FFF2-40B4-BE49-F238E27FC236}">
              <a16:creationId xmlns:a16="http://schemas.microsoft.com/office/drawing/2014/main" id="{4AEF7BA9-566C-457E-87A0-B6D02EB40FE5}"/>
            </a:ext>
          </a:extLst>
        </xdr:cNvPr>
        <xdr:cNvSpPr/>
      </xdr:nvSpPr>
      <xdr:spPr>
        <a:xfrm>
          <a:off x="7810500" y="17855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16708</xdr:rowOff>
    </xdr:from>
    <xdr:to>
      <xdr:col>36</xdr:col>
      <xdr:colOff>165100</xdr:colOff>
      <xdr:row>106</xdr:row>
      <xdr:rowOff>118308</xdr:rowOff>
    </xdr:to>
    <xdr:sp macro="" textlink="">
      <xdr:nvSpPr>
        <xdr:cNvPr id="466" name="フローチャート: 判断 465">
          <a:extLst>
            <a:ext uri="{FF2B5EF4-FFF2-40B4-BE49-F238E27FC236}">
              <a16:creationId xmlns:a16="http://schemas.microsoft.com/office/drawing/2014/main" id="{B6B9AF5B-5051-4732-83AB-C1212F0E3537}"/>
            </a:ext>
          </a:extLst>
        </xdr:cNvPr>
        <xdr:cNvSpPr/>
      </xdr:nvSpPr>
      <xdr:spPr>
        <a:xfrm>
          <a:off x="6921500" y="18190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3751044B-B75F-4558-AC8C-5A9B56909BF6}"/>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B1D99C77-932B-4F16-ACD2-164208E5D1BC}"/>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5742E106-9502-47EB-9D11-64DFAAB92CC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AD3DF9AB-0EB8-42FD-8DA6-FDC224D84A3C}"/>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D9933607-6DAB-40CD-A9D4-36F29229F649}"/>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102</xdr:row>
      <xdr:rowOff>96535</xdr:rowOff>
    </xdr:from>
    <xdr:to>
      <xdr:col>55</xdr:col>
      <xdr:colOff>50800</xdr:colOff>
      <xdr:row>103</xdr:row>
      <xdr:rowOff>26685</xdr:rowOff>
    </xdr:to>
    <xdr:sp macro="" textlink="">
      <xdr:nvSpPr>
        <xdr:cNvPr id="472" name="楕円 471">
          <a:extLst>
            <a:ext uri="{FF2B5EF4-FFF2-40B4-BE49-F238E27FC236}">
              <a16:creationId xmlns:a16="http://schemas.microsoft.com/office/drawing/2014/main" id="{ACA02199-0AB0-404C-BC61-893754AA716D}"/>
            </a:ext>
          </a:extLst>
        </xdr:cNvPr>
        <xdr:cNvSpPr/>
      </xdr:nvSpPr>
      <xdr:spPr>
        <a:xfrm>
          <a:off x="10426700" y="17584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101</xdr:row>
      <xdr:rowOff>119412</xdr:rowOff>
    </xdr:from>
    <xdr:ext cx="599010" cy="259045"/>
    <xdr:sp macro="" textlink="">
      <xdr:nvSpPr>
        <xdr:cNvPr id="473" name="【港湾・漁港】&#10;一人当たり有形固定資産（償却資産）額該当値テキスト">
          <a:extLst>
            <a:ext uri="{FF2B5EF4-FFF2-40B4-BE49-F238E27FC236}">
              <a16:creationId xmlns:a16="http://schemas.microsoft.com/office/drawing/2014/main" id="{3479C81E-1AD6-4A14-984E-82ADD0EA1921}"/>
            </a:ext>
          </a:extLst>
        </xdr:cNvPr>
        <xdr:cNvSpPr txBox="1"/>
      </xdr:nvSpPr>
      <xdr:spPr>
        <a:xfrm>
          <a:off x="10515600" y="17435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102</xdr:row>
      <xdr:rowOff>133555</xdr:rowOff>
    </xdr:from>
    <xdr:to>
      <xdr:col>50</xdr:col>
      <xdr:colOff>165100</xdr:colOff>
      <xdr:row>103</xdr:row>
      <xdr:rowOff>63705</xdr:rowOff>
    </xdr:to>
    <xdr:sp macro="" textlink="">
      <xdr:nvSpPr>
        <xdr:cNvPr id="474" name="楕円 473">
          <a:extLst>
            <a:ext uri="{FF2B5EF4-FFF2-40B4-BE49-F238E27FC236}">
              <a16:creationId xmlns:a16="http://schemas.microsoft.com/office/drawing/2014/main" id="{82406820-827D-47E6-B2BA-D40773221D94}"/>
            </a:ext>
          </a:extLst>
        </xdr:cNvPr>
        <xdr:cNvSpPr/>
      </xdr:nvSpPr>
      <xdr:spPr>
        <a:xfrm>
          <a:off x="9588500" y="1762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102</xdr:row>
      <xdr:rowOff>147335</xdr:rowOff>
    </xdr:from>
    <xdr:to>
      <xdr:col>55</xdr:col>
      <xdr:colOff>0</xdr:colOff>
      <xdr:row>103</xdr:row>
      <xdr:rowOff>12905</xdr:rowOff>
    </xdr:to>
    <xdr:cxnSp macro="">
      <xdr:nvCxnSpPr>
        <xdr:cNvPr id="475" name="直線コネクタ 474">
          <a:extLst>
            <a:ext uri="{FF2B5EF4-FFF2-40B4-BE49-F238E27FC236}">
              <a16:creationId xmlns:a16="http://schemas.microsoft.com/office/drawing/2014/main" id="{D00EB874-7594-4954-BEE9-9867E34B5702}"/>
            </a:ext>
          </a:extLst>
        </xdr:cNvPr>
        <xdr:cNvCxnSpPr/>
      </xdr:nvCxnSpPr>
      <xdr:spPr>
        <a:xfrm flipV="1">
          <a:off x="9639300" y="17635235"/>
          <a:ext cx="838200" cy="37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102</xdr:row>
      <xdr:rowOff>158685</xdr:rowOff>
    </xdr:from>
    <xdr:to>
      <xdr:col>46</xdr:col>
      <xdr:colOff>38100</xdr:colOff>
      <xdr:row>103</xdr:row>
      <xdr:rowOff>88835</xdr:rowOff>
    </xdr:to>
    <xdr:sp macro="" textlink="">
      <xdr:nvSpPr>
        <xdr:cNvPr id="476" name="楕円 475">
          <a:extLst>
            <a:ext uri="{FF2B5EF4-FFF2-40B4-BE49-F238E27FC236}">
              <a16:creationId xmlns:a16="http://schemas.microsoft.com/office/drawing/2014/main" id="{9F81062A-DBA3-425C-868B-D648FCA525A5}"/>
            </a:ext>
          </a:extLst>
        </xdr:cNvPr>
        <xdr:cNvSpPr/>
      </xdr:nvSpPr>
      <xdr:spPr>
        <a:xfrm>
          <a:off x="8699500" y="1764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12905</xdr:rowOff>
    </xdr:from>
    <xdr:to>
      <xdr:col>50</xdr:col>
      <xdr:colOff>114300</xdr:colOff>
      <xdr:row>103</xdr:row>
      <xdr:rowOff>38035</xdr:rowOff>
    </xdr:to>
    <xdr:cxnSp macro="">
      <xdr:nvCxnSpPr>
        <xdr:cNvPr id="477" name="直線コネクタ 476">
          <a:extLst>
            <a:ext uri="{FF2B5EF4-FFF2-40B4-BE49-F238E27FC236}">
              <a16:creationId xmlns:a16="http://schemas.microsoft.com/office/drawing/2014/main" id="{826A71A7-C48D-4346-842E-5F99F2626AC9}"/>
            </a:ext>
          </a:extLst>
        </xdr:cNvPr>
        <xdr:cNvCxnSpPr/>
      </xdr:nvCxnSpPr>
      <xdr:spPr>
        <a:xfrm flipV="1">
          <a:off x="8750300" y="17672255"/>
          <a:ext cx="889000" cy="25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12147</xdr:rowOff>
    </xdr:from>
    <xdr:to>
      <xdr:col>41</xdr:col>
      <xdr:colOff>101600</xdr:colOff>
      <xdr:row>103</xdr:row>
      <xdr:rowOff>113747</xdr:rowOff>
    </xdr:to>
    <xdr:sp macro="" textlink="">
      <xdr:nvSpPr>
        <xdr:cNvPr id="478" name="楕円 477">
          <a:extLst>
            <a:ext uri="{FF2B5EF4-FFF2-40B4-BE49-F238E27FC236}">
              <a16:creationId xmlns:a16="http://schemas.microsoft.com/office/drawing/2014/main" id="{E179F46D-9DAF-412B-9A0D-1B280B4BFACA}"/>
            </a:ext>
          </a:extLst>
        </xdr:cNvPr>
        <xdr:cNvSpPr/>
      </xdr:nvSpPr>
      <xdr:spPr>
        <a:xfrm>
          <a:off x="7810500" y="17671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38035</xdr:rowOff>
    </xdr:from>
    <xdr:to>
      <xdr:col>45</xdr:col>
      <xdr:colOff>177800</xdr:colOff>
      <xdr:row>103</xdr:row>
      <xdr:rowOff>62947</xdr:rowOff>
    </xdr:to>
    <xdr:cxnSp macro="">
      <xdr:nvCxnSpPr>
        <xdr:cNvPr id="479" name="直線コネクタ 478">
          <a:extLst>
            <a:ext uri="{FF2B5EF4-FFF2-40B4-BE49-F238E27FC236}">
              <a16:creationId xmlns:a16="http://schemas.microsoft.com/office/drawing/2014/main" id="{DCA751B0-86B1-4FC7-B8BD-AE776A49F917}"/>
            </a:ext>
          </a:extLst>
        </xdr:cNvPr>
        <xdr:cNvCxnSpPr/>
      </xdr:nvCxnSpPr>
      <xdr:spPr>
        <a:xfrm flipV="1">
          <a:off x="7861300" y="17697385"/>
          <a:ext cx="889000" cy="24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30744</xdr:rowOff>
    </xdr:from>
    <xdr:to>
      <xdr:col>36</xdr:col>
      <xdr:colOff>165100</xdr:colOff>
      <xdr:row>103</xdr:row>
      <xdr:rowOff>132344</xdr:rowOff>
    </xdr:to>
    <xdr:sp macro="" textlink="">
      <xdr:nvSpPr>
        <xdr:cNvPr id="480" name="楕円 479">
          <a:extLst>
            <a:ext uri="{FF2B5EF4-FFF2-40B4-BE49-F238E27FC236}">
              <a16:creationId xmlns:a16="http://schemas.microsoft.com/office/drawing/2014/main" id="{029BABA1-D4C5-435A-9F31-B0CE48EB2D32}"/>
            </a:ext>
          </a:extLst>
        </xdr:cNvPr>
        <xdr:cNvSpPr/>
      </xdr:nvSpPr>
      <xdr:spPr>
        <a:xfrm>
          <a:off x="6921500" y="1769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62947</xdr:rowOff>
    </xdr:from>
    <xdr:to>
      <xdr:col>41</xdr:col>
      <xdr:colOff>50800</xdr:colOff>
      <xdr:row>103</xdr:row>
      <xdr:rowOff>81544</xdr:rowOff>
    </xdr:to>
    <xdr:cxnSp macro="">
      <xdr:nvCxnSpPr>
        <xdr:cNvPr id="481" name="直線コネクタ 480">
          <a:extLst>
            <a:ext uri="{FF2B5EF4-FFF2-40B4-BE49-F238E27FC236}">
              <a16:creationId xmlns:a16="http://schemas.microsoft.com/office/drawing/2014/main" id="{4439A5CD-0D7F-44D8-845D-D930D3034CF0}"/>
            </a:ext>
          </a:extLst>
        </xdr:cNvPr>
        <xdr:cNvCxnSpPr/>
      </xdr:nvCxnSpPr>
      <xdr:spPr>
        <a:xfrm flipV="1">
          <a:off x="6972300" y="17722297"/>
          <a:ext cx="889000" cy="18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104</xdr:row>
      <xdr:rowOff>91969</xdr:rowOff>
    </xdr:from>
    <xdr:ext cx="599010" cy="259045"/>
    <xdr:sp macro="" textlink="">
      <xdr:nvSpPr>
        <xdr:cNvPr id="482" name="n_1aveValue【港湾・漁港】&#10;一人当たり有形固定資産（償却資産）額">
          <a:extLst>
            <a:ext uri="{FF2B5EF4-FFF2-40B4-BE49-F238E27FC236}">
              <a16:creationId xmlns:a16="http://schemas.microsoft.com/office/drawing/2014/main" id="{EAB4EAB1-3ECD-4699-A478-38D165952ED1}"/>
            </a:ext>
          </a:extLst>
        </xdr:cNvPr>
        <xdr:cNvSpPr txBox="1"/>
      </xdr:nvSpPr>
      <xdr:spPr>
        <a:xfrm>
          <a:off x="9327095" y="17922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104</xdr:row>
      <xdr:rowOff>103964</xdr:rowOff>
    </xdr:from>
    <xdr:ext cx="599010" cy="259045"/>
    <xdr:sp macro="" textlink="">
      <xdr:nvSpPr>
        <xdr:cNvPr id="483" name="n_2aveValue【港湾・漁港】&#10;一人当たり有形固定資産（償却資産）額">
          <a:extLst>
            <a:ext uri="{FF2B5EF4-FFF2-40B4-BE49-F238E27FC236}">
              <a16:creationId xmlns:a16="http://schemas.microsoft.com/office/drawing/2014/main" id="{71BEFE72-BC7A-4FDE-98EB-1DCA6C1A62C1}"/>
            </a:ext>
          </a:extLst>
        </xdr:cNvPr>
        <xdr:cNvSpPr txBox="1"/>
      </xdr:nvSpPr>
      <xdr:spPr>
        <a:xfrm>
          <a:off x="8450795" y="17934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117767</xdr:rowOff>
    </xdr:from>
    <xdr:ext cx="599010" cy="259045"/>
    <xdr:sp macro="" textlink="">
      <xdr:nvSpPr>
        <xdr:cNvPr id="484" name="n_3aveValue【港湾・漁港】&#10;一人当たり有形固定資産（償却資産）額">
          <a:extLst>
            <a:ext uri="{FF2B5EF4-FFF2-40B4-BE49-F238E27FC236}">
              <a16:creationId xmlns:a16="http://schemas.microsoft.com/office/drawing/2014/main" id="{2F6D98EB-0A81-45EE-A5D4-6A262237B8F3}"/>
            </a:ext>
          </a:extLst>
        </xdr:cNvPr>
        <xdr:cNvSpPr txBox="1"/>
      </xdr:nvSpPr>
      <xdr:spPr>
        <a:xfrm>
          <a:off x="7561795" y="17948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106</xdr:row>
      <xdr:rowOff>109435</xdr:rowOff>
    </xdr:from>
    <xdr:ext cx="599010" cy="259045"/>
    <xdr:sp macro="" textlink="">
      <xdr:nvSpPr>
        <xdr:cNvPr id="485" name="n_4aveValue【港湾・漁港】&#10;一人当たり有形固定資産（償却資産）額">
          <a:extLst>
            <a:ext uri="{FF2B5EF4-FFF2-40B4-BE49-F238E27FC236}">
              <a16:creationId xmlns:a16="http://schemas.microsoft.com/office/drawing/2014/main" id="{A5C49A7E-55A5-4148-9B25-1B124B1BB238}"/>
            </a:ext>
          </a:extLst>
        </xdr:cNvPr>
        <xdr:cNvSpPr txBox="1"/>
      </xdr:nvSpPr>
      <xdr:spPr>
        <a:xfrm>
          <a:off x="6672795" y="18283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101</xdr:row>
      <xdr:rowOff>80232</xdr:rowOff>
    </xdr:from>
    <xdr:ext cx="599010" cy="259045"/>
    <xdr:sp macro="" textlink="">
      <xdr:nvSpPr>
        <xdr:cNvPr id="486" name="n_1mainValue【港湾・漁港】&#10;一人当たり有形固定資産（償却資産）額">
          <a:extLst>
            <a:ext uri="{FF2B5EF4-FFF2-40B4-BE49-F238E27FC236}">
              <a16:creationId xmlns:a16="http://schemas.microsoft.com/office/drawing/2014/main" id="{594D052D-86CB-43BD-B8B3-65ABEC4417F0}"/>
            </a:ext>
          </a:extLst>
        </xdr:cNvPr>
        <xdr:cNvSpPr txBox="1"/>
      </xdr:nvSpPr>
      <xdr:spPr>
        <a:xfrm>
          <a:off x="9327095" y="17396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101</xdr:row>
      <xdr:rowOff>105362</xdr:rowOff>
    </xdr:from>
    <xdr:ext cx="599010" cy="259045"/>
    <xdr:sp macro="" textlink="">
      <xdr:nvSpPr>
        <xdr:cNvPr id="487" name="n_2mainValue【港湾・漁港】&#10;一人当たり有形固定資産（償却資産）額">
          <a:extLst>
            <a:ext uri="{FF2B5EF4-FFF2-40B4-BE49-F238E27FC236}">
              <a16:creationId xmlns:a16="http://schemas.microsoft.com/office/drawing/2014/main" id="{B7FD01FF-AD6B-45C5-A00C-DF6E826B3611}"/>
            </a:ext>
          </a:extLst>
        </xdr:cNvPr>
        <xdr:cNvSpPr txBox="1"/>
      </xdr:nvSpPr>
      <xdr:spPr>
        <a:xfrm>
          <a:off x="8450795" y="17421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101</xdr:row>
      <xdr:rowOff>130274</xdr:rowOff>
    </xdr:from>
    <xdr:ext cx="599010" cy="259045"/>
    <xdr:sp macro="" textlink="">
      <xdr:nvSpPr>
        <xdr:cNvPr id="488" name="n_3mainValue【港湾・漁港】&#10;一人当たり有形固定資産（償却資産）額">
          <a:extLst>
            <a:ext uri="{FF2B5EF4-FFF2-40B4-BE49-F238E27FC236}">
              <a16:creationId xmlns:a16="http://schemas.microsoft.com/office/drawing/2014/main" id="{2839BC4D-06D4-4AF1-8041-DB2729714EE6}"/>
            </a:ext>
          </a:extLst>
        </xdr:cNvPr>
        <xdr:cNvSpPr txBox="1"/>
      </xdr:nvSpPr>
      <xdr:spPr>
        <a:xfrm>
          <a:off x="7561795" y="17446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101</xdr:row>
      <xdr:rowOff>148871</xdr:rowOff>
    </xdr:from>
    <xdr:ext cx="599010" cy="259045"/>
    <xdr:sp macro="" textlink="">
      <xdr:nvSpPr>
        <xdr:cNvPr id="489" name="n_4mainValue【港湾・漁港】&#10;一人当たり有形固定資産（償却資産）額">
          <a:extLst>
            <a:ext uri="{FF2B5EF4-FFF2-40B4-BE49-F238E27FC236}">
              <a16:creationId xmlns:a16="http://schemas.microsoft.com/office/drawing/2014/main" id="{35DBBA02-3C5D-4D4B-981E-D39A24F9D8EA}"/>
            </a:ext>
          </a:extLst>
        </xdr:cNvPr>
        <xdr:cNvSpPr txBox="1"/>
      </xdr:nvSpPr>
      <xdr:spPr>
        <a:xfrm>
          <a:off x="6672795" y="17465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F4070A5C-C9AE-4B7F-A8A2-4658B346F5E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E15C780A-1510-4685-A327-A0A882DF89C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F37E6E49-7F0B-44F6-977E-AAAD17C1386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1A310538-FAAD-42C2-B1C6-825CBFF9CE1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D30AA0F6-1153-4558-B740-33A98F50183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F069840C-73C1-4E44-8941-F4BB036D33B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F129BABC-62F3-4520-B032-5F43AE9516C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88E378CB-23B3-44FD-A4CE-0AA33A11EFD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D630EB22-7213-4D66-B301-4E38DDAE890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38C60AFA-B147-4800-9787-756BBD70A8C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28523BEF-6331-439A-8770-7CB99515C74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1" name="直線コネクタ 500">
          <a:extLst>
            <a:ext uri="{FF2B5EF4-FFF2-40B4-BE49-F238E27FC236}">
              <a16:creationId xmlns:a16="http://schemas.microsoft.com/office/drawing/2014/main" id="{216BFA88-FFDA-40BD-9C78-5A3896280358}"/>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2" name="テキスト ボックス 501">
          <a:extLst>
            <a:ext uri="{FF2B5EF4-FFF2-40B4-BE49-F238E27FC236}">
              <a16:creationId xmlns:a16="http://schemas.microsoft.com/office/drawing/2014/main" id="{A2AE9DA1-96E7-49CA-94DF-6E45FBEE40C1}"/>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3" name="直線コネクタ 502">
          <a:extLst>
            <a:ext uri="{FF2B5EF4-FFF2-40B4-BE49-F238E27FC236}">
              <a16:creationId xmlns:a16="http://schemas.microsoft.com/office/drawing/2014/main" id="{4504D443-E8CF-49AD-8740-388F2BDB51E1}"/>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4" name="テキスト ボックス 503">
          <a:extLst>
            <a:ext uri="{FF2B5EF4-FFF2-40B4-BE49-F238E27FC236}">
              <a16:creationId xmlns:a16="http://schemas.microsoft.com/office/drawing/2014/main" id="{C112681C-3E6F-4E89-8E59-86E881DFD4E3}"/>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5" name="直線コネクタ 504">
          <a:extLst>
            <a:ext uri="{FF2B5EF4-FFF2-40B4-BE49-F238E27FC236}">
              <a16:creationId xmlns:a16="http://schemas.microsoft.com/office/drawing/2014/main" id="{51BB28AD-A433-4D14-9832-A21357A0FC6D}"/>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6" name="テキスト ボックス 505">
          <a:extLst>
            <a:ext uri="{FF2B5EF4-FFF2-40B4-BE49-F238E27FC236}">
              <a16:creationId xmlns:a16="http://schemas.microsoft.com/office/drawing/2014/main" id="{81299145-9BE0-4E88-A005-3F0D204D4467}"/>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7" name="直線コネクタ 506">
          <a:extLst>
            <a:ext uri="{FF2B5EF4-FFF2-40B4-BE49-F238E27FC236}">
              <a16:creationId xmlns:a16="http://schemas.microsoft.com/office/drawing/2014/main" id="{783E5470-B173-4A39-8F9B-249B441559D2}"/>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8" name="テキスト ボックス 507">
          <a:extLst>
            <a:ext uri="{FF2B5EF4-FFF2-40B4-BE49-F238E27FC236}">
              <a16:creationId xmlns:a16="http://schemas.microsoft.com/office/drawing/2014/main" id="{BDB2559C-1686-4E0D-8B73-190791005C7E}"/>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9" name="直線コネクタ 508">
          <a:extLst>
            <a:ext uri="{FF2B5EF4-FFF2-40B4-BE49-F238E27FC236}">
              <a16:creationId xmlns:a16="http://schemas.microsoft.com/office/drawing/2014/main" id="{F94CBCDA-C1CB-4193-84A1-03C909571B62}"/>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0" name="テキスト ボックス 509">
          <a:extLst>
            <a:ext uri="{FF2B5EF4-FFF2-40B4-BE49-F238E27FC236}">
              <a16:creationId xmlns:a16="http://schemas.microsoft.com/office/drawing/2014/main" id="{6B4D69A5-C458-437B-9337-9B3A40750B53}"/>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1" name="直線コネクタ 510">
          <a:extLst>
            <a:ext uri="{FF2B5EF4-FFF2-40B4-BE49-F238E27FC236}">
              <a16:creationId xmlns:a16="http://schemas.microsoft.com/office/drawing/2014/main" id="{D1BA8DD7-8466-4BCF-860F-2F6B4DFAE2D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2" name="テキスト ボックス 511">
          <a:extLst>
            <a:ext uri="{FF2B5EF4-FFF2-40B4-BE49-F238E27FC236}">
              <a16:creationId xmlns:a16="http://schemas.microsoft.com/office/drawing/2014/main" id="{9DD5AAE7-D049-44A3-84E2-B2F6C0068C27}"/>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3" name="【認定こども園・幼稚園・保育所】&#10;有形固定資産減価償却率グラフ枠">
          <a:extLst>
            <a:ext uri="{FF2B5EF4-FFF2-40B4-BE49-F238E27FC236}">
              <a16:creationId xmlns:a16="http://schemas.microsoft.com/office/drawing/2014/main" id="{A78C7190-E639-40A8-AD55-57076BF10B2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102870</xdr:rowOff>
    </xdr:from>
    <xdr:to>
      <xdr:col>85</xdr:col>
      <xdr:colOff>126364</xdr:colOff>
      <xdr:row>42</xdr:row>
      <xdr:rowOff>22860</xdr:rowOff>
    </xdr:to>
    <xdr:cxnSp macro="">
      <xdr:nvCxnSpPr>
        <xdr:cNvPr id="514" name="直線コネクタ 513">
          <a:extLst>
            <a:ext uri="{FF2B5EF4-FFF2-40B4-BE49-F238E27FC236}">
              <a16:creationId xmlns:a16="http://schemas.microsoft.com/office/drawing/2014/main" id="{6034AD37-D6B8-44E6-BB26-A7ABD44B9518}"/>
            </a:ext>
          </a:extLst>
        </xdr:cNvPr>
        <xdr:cNvCxnSpPr/>
      </xdr:nvCxnSpPr>
      <xdr:spPr>
        <a:xfrm flipV="1">
          <a:off x="16318864" y="576072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26687</xdr:rowOff>
    </xdr:from>
    <xdr:ext cx="405111" cy="259045"/>
    <xdr:sp macro="" textlink="">
      <xdr:nvSpPr>
        <xdr:cNvPr id="515" name="【認定こども園・幼稚園・保育所】&#10;有形固定資産減価償却率最小値テキスト">
          <a:extLst>
            <a:ext uri="{FF2B5EF4-FFF2-40B4-BE49-F238E27FC236}">
              <a16:creationId xmlns:a16="http://schemas.microsoft.com/office/drawing/2014/main" id="{36C0A7EC-2EF4-4607-8C05-E29954C5F610}"/>
            </a:ext>
          </a:extLst>
        </xdr:cNvPr>
        <xdr:cNvSpPr txBox="1"/>
      </xdr:nvSpPr>
      <xdr:spPr>
        <a:xfrm>
          <a:off x="16357600"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22860</xdr:rowOff>
    </xdr:from>
    <xdr:to>
      <xdr:col>86</xdr:col>
      <xdr:colOff>25400</xdr:colOff>
      <xdr:row>42</xdr:row>
      <xdr:rowOff>22860</xdr:rowOff>
    </xdr:to>
    <xdr:cxnSp macro="">
      <xdr:nvCxnSpPr>
        <xdr:cNvPr id="516" name="直線コネクタ 515">
          <a:extLst>
            <a:ext uri="{FF2B5EF4-FFF2-40B4-BE49-F238E27FC236}">
              <a16:creationId xmlns:a16="http://schemas.microsoft.com/office/drawing/2014/main" id="{14E8F7F6-462D-4FD1-8224-2A7C133F184C}"/>
            </a:ext>
          </a:extLst>
        </xdr:cNvPr>
        <xdr:cNvCxnSpPr/>
      </xdr:nvCxnSpPr>
      <xdr:spPr>
        <a:xfrm>
          <a:off x="16230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49547</xdr:rowOff>
    </xdr:from>
    <xdr:ext cx="405111" cy="259045"/>
    <xdr:sp macro="" textlink="">
      <xdr:nvSpPr>
        <xdr:cNvPr id="517" name="【認定こども園・幼稚園・保育所】&#10;有形固定資産減価償却率最大値テキスト">
          <a:extLst>
            <a:ext uri="{FF2B5EF4-FFF2-40B4-BE49-F238E27FC236}">
              <a16:creationId xmlns:a16="http://schemas.microsoft.com/office/drawing/2014/main" id="{9398AD06-1EF0-495D-A197-313D16ACA243}"/>
            </a:ext>
          </a:extLst>
        </xdr:cNvPr>
        <xdr:cNvSpPr txBox="1"/>
      </xdr:nvSpPr>
      <xdr:spPr>
        <a:xfrm>
          <a:off x="16357600" y="5535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102870</xdr:rowOff>
    </xdr:from>
    <xdr:to>
      <xdr:col>86</xdr:col>
      <xdr:colOff>25400</xdr:colOff>
      <xdr:row>33</xdr:row>
      <xdr:rowOff>102870</xdr:rowOff>
    </xdr:to>
    <xdr:cxnSp macro="">
      <xdr:nvCxnSpPr>
        <xdr:cNvPr id="518" name="直線コネクタ 517">
          <a:extLst>
            <a:ext uri="{FF2B5EF4-FFF2-40B4-BE49-F238E27FC236}">
              <a16:creationId xmlns:a16="http://schemas.microsoft.com/office/drawing/2014/main" id="{AFAAFB18-D20B-4112-88D1-B8E8259EE640}"/>
            </a:ext>
          </a:extLst>
        </xdr:cNvPr>
        <xdr:cNvCxnSpPr/>
      </xdr:nvCxnSpPr>
      <xdr:spPr>
        <a:xfrm>
          <a:off x="16230600" y="5760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12082</xdr:rowOff>
    </xdr:from>
    <xdr:ext cx="405111" cy="259045"/>
    <xdr:sp macro="" textlink="">
      <xdr:nvSpPr>
        <xdr:cNvPr id="519" name="【認定こども園・幼稚園・保育所】&#10;有形固定資産減価償却率平均値テキスト">
          <a:extLst>
            <a:ext uri="{FF2B5EF4-FFF2-40B4-BE49-F238E27FC236}">
              <a16:creationId xmlns:a16="http://schemas.microsoft.com/office/drawing/2014/main" id="{A05F3A27-A267-4175-B600-AFCD67AFD798}"/>
            </a:ext>
          </a:extLst>
        </xdr:cNvPr>
        <xdr:cNvSpPr txBox="1"/>
      </xdr:nvSpPr>
      <xdr:spPr>
        <a:xfrm>
          <a:off x="16357600" y="63557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160655</xdr:rowOff>
    </xdr:from>
    <xdr:to>
      <xdr:col>85</xdr:col>
      <xdr:colOff>177800</xdr:colOff>
      <xdr:row>38</xdr:row>
      <xdr:rowOff>90805</xdr:rowOff>
    </xdr:to>
    <xdr:sp macro="" textlink="">
      <xdr:nvSpPr>
        <xdr:cNvPr id="520" name="フローチャート: 判断 519">
          <a:extLst>
            <a:ext uri="{FF2B5EF4-FFF2-40B4-BE49-F238E27FC236}">
              <a16:creationId xmlns:a16="http://schemas.microsoft.com/office/drawing/2014/main" id="{36E0A061-5733-4FFC-AA90-1C26DE7C1544}"/>
            </a:ext>
          </a:extLst>
        </xdr:cNvPr>
        <xdr:cNvSpPr/>
      </xdr:nvSpPr>
      <xdr:spPr>
        <a:xfrm>
          <a:off x="16268700" y="650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149225</xdr:rowOff>
    </xdr:from>
    <xdr:to>
      <xdr:col>81</xdr:col>
      <xdr:colOff>101600</xdr:colOff>
      <xdr:row>38</xdr:row>
      <xdr:rowOff>79375</xdr:rowOff>
    </xdr:to>
    <xdr:sp macro="" textlink="">
      <xdr:nvSpPr>
        <xdr:cNvPr id="521" name="フローチャート: 判断 520">
          <a:extLst>
            <a:ext uri="{FF2B5EF4-FFF2-40B4-BE49-F238E27FC236}">
              <a16:creationId xmlns:a16="http://schemas.microsoft.com/office/drawing/2014/main" id="{729C83EF-CCFB-4FC5-89EF-96FC8915238F}"/>
            </a:ext>
          </a:extLst>
        </xdr:cNvPr>
        <xdr:cNvSpPr/>
      </xdr:nvSpPr>
      <xdr:spPr>
        <a:xfrm>
          <a:off x="15430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95885</xdr:rowOff>
    </xdr:from>
    <xdr:to>
      <xdr:col>76</xdr:col>
      <xdr:colOff>165100</xdr:colOff>
      <xdr:row>38</xdr:row>
      <xdr:rowOff>26035</xdr:rowOff>
    </xdr:to>
    <xdr:sp macro="" textlink="">
      <xdr:nvSpPr>
        <xdr:cNvPr id="522" name="フローチャート: 判断 521">
          <a:extLst>
            <a:ext uri="{FF2B5EF4-FFF2-40B4-BE49-F238E27FC236}">
              <a16:creationId xmlns:a16="http://schemas.microsoft.com/office/drawing/2014/main" id="{F6E54891-D6F2-48B9-AFD1-1CCA2D667B1D}"/>
            </a:ext>
          </a:extLst>
        </xdr:cNvPr>
        <xdr:cNvSpPr/>
      </xdr:nvSpPr>
      <xdr:spPr>
        <a:xfrm>
          <a:off x="14541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53975</xdr:rowOff>
    </xdr:from>
    <xdr:to>
      <xdr:col>72</xdr:col>
      <xdr:colOff>38100</xdr:colOff>
      <xdr:row>37</xdr:row>
      <xdr:rowOff>155575</xdr:rowOff>
    </xdr:to>
    <xdr:sp macro="" textlink="">
      <xdr:nvSpPr>
        <xdr:cNvPr id="523" name="フローチャート: 判断 522">
          <a:extLst>
            <a:ext uri="{FF2B5EF4-FFF2-40B4-BE49-F238E27FC236}">
              <a16:creationId xmlns:a16="http://schemas.microsoft.com/office/drawing/2014/main" id="{632034C7-2267-4645-8251-266B2B6225C6}"/>
            </a:ext>
          </a:extLst>
        </xdr:cNvPr>
        <xdr:cNvSpPr/>
      </xdr:nvSpPr>
      <xdr:spPr>
        <a:xfrm>
          <a:off x="13652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524" name="フローチャート: 判断 523">
          <a:extLst>
            <a:ext uri="{FF2B5EF4-FFF2-40B4-BE49-F238E27FC236}">
              <a16:creationId xmlns:a16="http://schemas.microsoft.com/office/drawing/2014/main" id="{6AB24509-BCDD-40B8-AF1E-A58B8D22AA48}"/>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DFC8AA32-136A-4E63-89D7-21DD0E272E4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D5F9C72E-0698-4285-88E4-73B5E89E8FA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963E021C-3EEC-4456-80F3-2972C5C9FAC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C358ABAD-0745-423C-99A9-4A148545269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D1C87751-B9B2-417E-BA23-D79661811C9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31115</xdr:rowOff>
    </xdr:from>
    <xdr:to>
      <xdr:col>85</xdr:col>
      <xdr:colOff>177800</xdr:colOff>
      <xdr:row>40</xdr:row>
      <xdr:rowOff>132715</xdr:rowOff>
    </xdr:to>
    <xdr:sp macro="" textlink="">
      <xdr:nvSpPr>
        <xdr:cNvPr id="530" name="楕円 529">
          <a:extLst>
            <a:ext uri="{FF2B5EF4-FFF2-40B4-BE49-F238E27FC236}">
              <a16:creationId xmlns:a16="http://schemas.microsoft.com/office/drawing/2014/main" id="{497D21D4-03A0-4A2B-A17B-BD05D686DA05}"/>
            </a:ext>
          </a:extLst>
        </xdr:cNvPr>
        <xdr:cNvSpPr/>
      </xdr:nvSpPr>
      <xdr:spPr>
        <a:xfrm>
          <a:off x="16268700" y="688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9542</xdr:rowOff>
    </xdr:from>
    <xdr:ext cx="405111" cy="259045"/>
    <xdr:sp macro="" textlink="">
      <xdr:nvSpPr>
        <xdr:cNvPr id="531" name="【認定こども園・幼稚園・保育所】&#10;有形固定資産減価償却率該当値テキスト">
          <a:extLst>
            <a:ext uri="{FF2B5EF4-FFF2-40B4-BE49-F238E27FC236}">
              <a16:creationId xmlns:a16="http://schemas.microsoft.com/office/drawing/2014/main" id="{1AF75A59-CAFC-4713-80F9-041DF897CA85}"/>
            </a:ext>
          </a:extLst>
        </xdr:cNvPr>
        <xdr:cNvSpPr txBox="1"/>
      </xdr:nvSpPr>
      <xdr:spPr>
        <a:xfrm>
          <a:off x="16357600" y="6867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116840</xdr:rowOff>
    </xdr:from>
    <xdr:to>
      <xdr:col>81</xdr:col>
      <xdr:colOff>101600</xdr:colOff>
      <xdr:row>40</xdr:row>
      <xdr:rowOff>46990</xdr:rowOff>
    </xdr:to>
    <xdr:sp macro="" textlink="">
      <xdr:nvSpPr>
        <xdr:cNvPr id="532" name="楕円 531">
          <a:extLst>
            <a:ext uri="{FF2B5EF4-FFF2-40B4-BE49-F238E27FC236}">
              <a16:creationId xmlns:a16="http://schemas.microsoft.com/office/drawing/2014/main" id="{260B8217-E3C7-4D69-AF39-57234A496C88}"/>
            </a:ext>
          </a:extLst>
        </xdr:cNvPr>
        <xdr:cNvSpPr/>
      </xdr:nvSpPr>
      <xdr:spPr>
        <a:xfrm>
          <a:off x="154305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167640</xdr:rowOff>
    </xdr:from>
    <xdr:to>
      <xdr:col>85</xdr:col>
      <xdr:colOff>127000</xdr:colOff>
      <xdr:row>40</xdr:row>
      <xdr:rowOff>81915</xdr:rowOff>
    </xdr:to>
    <xdr:cxnSp macro="">
      <xdr:nvCxnSpPr>
        <xdr:cNvPr id="533" name="直線コネクタ 532">
          <a:extLst>
            <a:ext uri="{FF2B5EF4-FFF2-40B4-BE49-F238E27FC236}">
              <a16:creationId xmlns:a16="http://schemas.microsoft.com/office/drawing/2014/main" id="{9243C84F-6071-4242-9271-58F0D269B1BD}"/>
            </a:ext>
          </a:extLst>
        </xdr:cNvPr>
        <xdr:cNvCxnSpPr/>
      </xdr:nvCxnSpPr>
      <xdr:spPr>
        <a:xfrm>
          <a:off x="15481300" y="6854190"/>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162560</xdr:rowOff>
    </xdr:from>
    <xdr:to>
      <xdr:col>76</xdr:col>
      <xdr:colOff>165100</xdr:colOff>
      <xdr:row>40</xdr:row>
      <xdr:rowOff>92710</xdr:rowOff>
    </xdr:to>
    <xdr:sp macro="" textlink="">
      <xdr:nvSpPr>
        <xdr:cNvPr id="534" name="楕円 533">
          <a:extLst>
            <a:ext uri="{FF2B5EF4-FFF2-40B4-BE49-F238E27FC236}">
              <a16:creationId xmlns:a16="http://schemas.microsoft.com/office/drawing/2014/main" id="{E9AFFAA8-336B-4DFA-A82A-9A9A73E39F20}"/>
            </a:ext>
          </a:extLst>
        </xdr:cNvPr>
        <xdr:cNvSpPr/>
      </xdr:nvSpPr>
      <xdr:spPr>
        <a:xfrm>
          <a:off x="14541500" y="684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167640</xdr:rowOff>
    </xdr:from>
    <xdr:to>
      <xdr:col>81</xdr:col>
      <xdr:colOff>50800</xdr:colOff>
      <xdr:row>40</xdr:row>
      <xdr:rowOff>41910</xdr:rowOff>
    </xdr:to>
    <xdr:cxnSp macro="">
      <xdr:nvCxnSpPr>
        <xdr:cNvPr id="535" name="直線コネクタ 534">
          <a:extLst>
            <a:ext uri="{FF2B5EF4-FFF2-40B4-BE49-F238E27FC236}">
              <a16:creationId xmlns:a16="http://schemas.microsoft.com/office/drawing/2014/main" id="{FFE1D281-307E-47DC-B501-F342EA91AC54}"/>
            </a:ext>
          </a:extLst>
        </xdr:cNvPr>
        <xdr:cNvCxnSpPr/>
      </xdr:nvCxnSpPr>
      <xdr:spPr>
        <a:xfrm flipV="1">
          <a:off x="14592300" y="685419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145415</xdr:rowOff>
    </xdr:from>
    <xdr:to>
      <xdr:col>72</xdr:col>
      <xdr:colOff>38100</xdr:colOff>
      <xdr:row>40</xdr:row>
      <xdr:rowOff>75565</xdr:rowOff>
    </xdr:to>
    <xdr:sp macro="" textlink="">
      <xdr:nvSpPr>
        <xdr:cNvPr id="536" name="楕円 535">
          <a:extLst>
            <a:ext uri="{FF2B5EF4-FFF2-40B4-BE49-F238E27FC236}">
              <a16:creationId xmlns:a16="http://schemas.microsoft.com/office/drawing/2014/main" id="{2BF8AC50-D11B-45FB-833A-89E5BF37466A}"/>
            </a:ext>
          </a:extLst>
        </xdr:cNvPr>
        <xdr:cNvSpPr/>
      </xdr:nvSpPr>
      <xdr:spPr>
        <a:xfrm>
          <a:off x="13652500" y="683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24765</xdr:rowOff>
    </xdr:from>
    <xdr:to>
      <xdr:col>76</xdr:col>
      <xdr:colOff>114300</xdr:colOff>
      <xdr:row>40</xdr:row>
      <xdr:rowOff>41910</xdr:rowOff>
    </xdr:to>
    <xdr:cxnSp macro="">
      <xdr:nvCxnSpPr>
        <xdr:cNvPr id="537" name="直線コネクタ 536">
          <a:extLst>
            <a:ext uri="{FF2B5EF4-FFF2-40B4-BE49-F238E27FC236}">
              <a16:creationId xmlns:a16="http://schemas.microsoft.com/office/drawing/2014/main" id="{5225ABBD-BE14-47BA-ACCD-59C9F7AE1197}"/>
            </a:ext>
          </a:extLst>
        </xdr:cNvPr>
        <xdr:cNvCxnSpPr/>
      </xdr:nvCxnSpPr>
      <xdr:spPr>
        <a:xfrm>
          <a:off x="13703300" y="688276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93980</xdr:rowOff>
    </xdr:from>
    <xdr:to>
      <xdr:col>67</xdr:col>
      <xdr:colOff>101600</xdr:colOff>
      <xdr:row>40</xdr:row>
      <xdr:rowOff>24130</xdr:rowOff>
    </xdr:to>
    <xdr:sp macro="" textlink="">
      <xdr:nvSpPr>
        <xdr:cNvPr id="538" name="楕円 537">
          <a:extLst>
            <a:ext uri="{FF2B5EF4-FFF2-40B4-BE49-F238E27FC236}">
              <a16:creationId xmlns:a16="http://schemas.microsoft.com/office/drawing/2014/main" id="{2C72D205-5079-40AD-8138-5BAEE03D7110}"/>
            </a:ext>
          </a:extLst>
        </xdr:cNvPr>
        <xdr:cNvSpPr/>
      </xdr:nvSpPr>
      <xdr:spPr>
        <a:xfrm>
          <a:off x="12763500" y="678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144780</xdr:rowOff>
    </xdr:from>
    <xdr:to>
      <xdr:col>71</xdr:col>
      <xdr:colOff>177800</xdr:colOff>
      <xdr:row>40</xdr:row>
      <xdr:rowOff>24765</xdr:rowOff>
    </xdr:to>
    <xdr:cxnSp macro="">
      <xdr:nvCxnSpPr>
        <xdr:cNvPr id="539" name="直線コネクタ 538">
          <a:extLst>
            <a:ext uri="{FF2B5EF4-FFF2-40B4-BE49-F238E27FC236}">
              <a16:creationId xmlns:a16="http://schemas.microsoft.com/office/drawing/2014/main" id="{4C0ED327-554C-4360-856A-22E5207F9840}"/>
            </a:ext>
          </a:extLst>
        </xdr:cNvPr>
        <xdr:cNvCxnSpPr/>
      </xdr:nvCxnSpPr>
      <xdr:spPr>
        <a:xfrm>
          <a:off x="12814300" y="683133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95902</xdr:rowOff>
    </xdr:from>
    <xdr:ext cx="405111" cy="259045"/>
    <xdr:sp macro="" textlink="">
      <xdr:nvSpPr>
        <xdr:cNvPr id="540" name="n_1aveValue【認定こども園・幼稚園・保育所】&#10;有形固定資産減価償却率">
          <a:extLst>
            <a:ext uri="{FF2B5EF4-FFF2-40B4-BE49-F238E27FC236}">
              <a16:creationId xmlns:a16="http://schemas.microsoft.com/office/drawing/2014/main" id="{AEC6D776-1811-4A66-B85F-67D62776635E}"/>
            </a:ext>
          </a:extLst>
        </xdr:cNvPr>
        <xdr:cNvSpPr txBox="1"/>
      </xdr:nvSpPr>
      <xdr:spPr>
        <a:xfrm>
          <a:off x="152660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42562</xdr:rowOff>
    </xdr:from>
    <xdr:ext cx="405111" cy="259045"/>
    <xdr:sp macro="" textlink="">
      <xdr:nvSpPr>
        <xdr:cNvPr id="541" name="n_2aveValue【認定こども園・幼稚園・保育所】&#10;有形固定資産減価償却率">
          <a:extLst>
            <a:ext uri="{FF2B5EF4-FFF2-40B4-BE49-F238E27FC236}">
              <a16:creationId xmlns:a16="http://schemas.microsoft.com/office/drawing/2014/main" id="{032D8ABC-C1E0-4EC4-82E2-32A229305EA6}"/>
            </a:ext>
          </a:extLst>
        </xdr:cNvPr>
        <xdr:cNvSpPr txBox="1"/>
      </xdr:nvSpPr>
      <xdr:spPr>
        <a:xfrm>
          <a:off x="143897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652</xdr:rowOff>
    </xdr:from>
    <xdr:ext cx="405111" cy="259045"/>
    <xdr:sp macro="" textlink="">
      <xdr:nvSpPr>
        <xdr:cNvPr id="542" name="n_3aveValue【認定こども園・幼稚園・保育所】&#10;有形固定資産減価償却率">
          <a:extLst>
            <a:ext uri="{FF2B5EF4-FFF2-40B4-BE49-F238E27FC236}">
              <a16:creationId xmlns:a16="http://schemas.microsoft.com/office/drawing/2014/main" id="{3D6AC599-36F2-4D54-A2A5-EDAFA2ECC3D8}"/>
            </a:ext>
          </a:extLst>
        </xdr:cNvPr>
        <xdr:cNvSpPr txBox="1"/>
      </xdr:nvSpPr>
      <xdr:spPr>
        <a:xfrm>
          <a:off x="1350074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40657</xdr:rowOff>
    </xdr:from>
    <xdr:ext cx="405111" cy="259045"/>
    <xdr:sp macro="" textlink="">
      <xdr:nvSpPr>
        <xdr:cNvPr id="543" name="n_4aveValue【認定こども園・幼稚園・保育所】&#10;有形固定資産減価償却率">
          <a:extLst>
            <a:ext uri="{FF2B5EF4-FFF2-40B4-BE49-F238E27FC236}">
              <a16:creationId xmlns:a16="http://schemas.microsoft.com/office/drawing/2014/main" id="{708BB7CE-53AB-4A3F-9620-7D1765191248}"/>
            </a:ext>
          </a:extLst>
        </xdr:cNvPr>
        <xdr:cNvSpPr txBox="1"/>
      </xdr:nvSpPr>
      <xdr:spPr>
        <a:xfrm>
          <a:off x="1261174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38117</xdr:rowOff>
    </xdr:from>
    <xdr:ext cx="405111" cy="259045"/>
    <xdr:sp macro="" textlink="">
      <xdr:nvSpPr>
        <xdr:cNvPr id="544" name="n_1mainValue【認定こども園・幼稚園・保育所】&#10;有形固定資産減価償却率">
          <a:extLst>
            <a:ext uri="{FF2B5EF4-FFF2-40B4-BE49-F238E27FC236}">
              <a16:creationId xmlns:a16="http://schemas.microsoft.com/office/drawing/2014/main" id="{D3415314-90E2-419B-9DA4-86C90E4911C1}"/>
            </a:ext>
          </a:extLst>
        </xdr:cNvPr>
        <xdr:cNvSpPr txBox="1"/>
      </xdr:nvSpPr>
      <xdr:spPr>
        <a:xfrm>
          <a:off x="15266044" y="689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83837</xdr:rowOff>
    </xdr:from>
    <xdr:ext cx="405111" cy="259045"/>
    <xdr:sp macro="" textlink="">
      <xdr:nvSpPr>
        <xdr:cNvPr id="545" name="n_2mainValue【認定こども園・幼稚園・保育所】&#10;有形固定資産減価償却率">
          <a:extLst>
            <a:ext uri="{FF2B5EF4-FFF2-40B4-BE49-F238E27FC236}">
              <a16:creationId xmlns:a16="http://schemas.microsoft.com/office/drawing/2014/main" id="{F129E4CE-D6A4-49FE-9257-97F1F22F8893}"/>
            </a:ext>
          </a:extLst>
        </xdr:cNvPr>
        <xdr:cNvSpPr txBox="1"/>
      </xdr:nvSpPr>
      <xdr:spPr>
        <a:xfrm>
          <a:off x="14389744" y="694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66692</xdr:rowOff>
    </xdr:from>
    <xdr:ext cx="405111" cy="259045"/>
    <xdr:sp macro="" textlink="">
      <xdr:nvSpPr>
        <xdr:cNvPr id="546" name="n_3mainValue【認定こども園・幼稚園・保育所】&#10;有形固定資産減価償却率">
          <a:extLst>
            <a:ext uri="{FF2B5EF4-FFF2-40B4-BE49-F238E27FC236}">
              <a16:creationId xmlns:a16="http://schemas.microsoft.com/office/drawing/2014/main" id="{7DAF5B1F-8653-47F0-8735-2450DF0DD3F0}"/>
            </a:ext>
          </a:extLst>
        </xdr:cNvPr>
        <xdr:cNvSpPr txBox="1"/>
      </xdr:nvSpPr>
      <xdr:spPr>
        <a:xfrm>
          <a:off x="13500744" y="6924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15257</xdr:rowOff>
    </xdr:from>
    <xdr:ext cx="405111" cy="259045"/>
    <xdr:sp macro="" textlink="">
      <xdr:nvSpPr>
        <xdr:cNvPr id="547" name="n_4mainValue【認定こども園・幼稚園・保育所】&#10;有形固定資産減価償却率">
          <a:extLst>
            <a:ext uri="{FF2B5EF4-FFF2-40B4-BE49-F238E27FC236}">
              <a16:creationId xmlns:a16="http://schemas.microsoft.com/office/drawing/2014/main" id="{4DDC769C-AA7A-4881-8404-58F9E9D3593B}"/>
            </a:ext>
          </a:extLst>
        </xdr:cNvPr>
        <xdr:cNvSpPr txBox="1"/>
      </xdr:nvSpPr>
      <xdr:spPr>
        <a:xfrm>
          <a:off x="12611744" y="687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8" name="正方形/長方形 547">
          <a:extLst>
            <a:ext uri="{FF2B5EF4-FFF2-40B4-BE49-F238E27FC236}">
              <a16:creationId xmlns:a16="http://schemas.microsoft.com/office/drawing/2014/main" id="{4B92D24A-1278-4ED1-AEF0-22CC4B70F1F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9" name="正方形/長方形 548">
          <a:extLst>
            <a:ext uri="{FF2B5EF4-FFF2-40B4-BE49-F238E27FC236}">
              <a16:creationId xmlns:a16="http://schemas.microsoft.com/office/drawing/2014/main" id="{32052B2A-D702-47F5-94BD-5EA0D29096E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0" name="正方形/長方形 549">
          <a:extLst>
            <a:ext uri="{FF2B5EF4-FFF2-40B4-BE49-F238E27FC236}">
              <a16:creationId xmlns:a16="http://schemas.microsoft.com/office/drawing/2014/main" id="{C3D6D4BA-618B-4275-BD8B-7AF37EA78FC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1" name="正方形/長方形 550">
          <a:extLst>
            <a:ext uri="{FF2B5EF4-FFF2-40B4-BE49-F238E27FC236}">
              <a16:creationId xmlns:a16="http://schemas.microsoft.com/office/drawing/2014/main" id="{E1BADAE4-86F4-41AC-956D-2BA04763E77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2" name="正方形/長方形 551">
          <a:extLst>
            <a:ext uri="{FF2B5EF4-FFF2-40B4-BE49-F238E27FC236}">
              <a16:creationId xmlns:a16="http://schemas.microsoft.com/office/drawing/2014/main" id="{F2DD4EEE-33DC-4D0E-8BD5-ED81B9B7C1E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3" name="正方形/長方形 552">
          <a:extLst>
            <a:ext uri="{FF2B5EF4-FFF2-40B4-BE49-F238E27FC236}">
              <a16:creationId xmlns:a16="http://schemas.microsoft.com/office/drawing/2014/main" id="{6B041BD1-610B-4B19-AF02-7650A145A69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4" name="正方形/長方形 553">
          <a:extLst>
            <a:ext uri="{FF2B5EF4-FFF2-40B4-BE49-F238E27FC236}">
              <a16:creationId xmlns:a16="http://schemas.microsoft.com/office/drawing/2014/main" id="{9EC216DA-B4CD-44A1-9A29-1C0B619B126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5" name="正方形/長方形 554">
          <a:extLst>
            <a:ext uri="{FF2B5EF4-FFF2-40B4-BE49-F238E27FC236}">
              <a16:creationId xmlns:a16="http://schemas.microsoft.com/office/drawing/2014/main" id="{9466EEB4-FBC6-409D-8D62-1F669C363E3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6" name="テキスト ボックス 555">
          <a:extLst>
            <a:ext uri="{FF2B5EF4-FFF2-40B4-BE49-F238E27FC236}">
              <a16:creationId xmlns:a16="http://schemas.microsoft.com/office/drawing/2014/main" id="{9D35D58D-602D-4F69-B698-7EBDB2B7A0D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7" name="直線コネクタ 556">
          <a:extLst>
            <a:ext uri="{FF2B5EF4-FFF2-40B4-BE49-F238E27FC236}">
              <a16:creationId xmlns:a16="http://schemas.microsoft.com/office/drawing/2014/main" id="{8684026A-9E28-43E8-8964-CDB7790BE27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8" name="直線コネクタ 557">
          <a:extLst>
            <a:ext uri="{FF2B5EF4-FFF2-40B4-BE49-F238E27FC236}">
              <a16:creationId xmlns:a16="http://schemas.microsoft.com/office/drawing/2014/main" id="{B77182A1-96C5-43EE-982A-FF072BB22428}"/>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59" name="テキスト ボックス 558">
          <a:extLst>
            <a:ext uri="{FF2B5EF4-FFF2-40B4-BE49-F238E27FC236}">
              <a16:creationId xmlns:a16="http://schemas.microsoft.com/office/drawing/2014/main" id="{B9047061-342A-496C-AC9E-D29A97551962}"/>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0" name="直線コネクタ 559">
          <a:extLst>
            <a:ext uri="{FF2B5EF4-FFF2-40B4-BE49-F238E27FC236}">
              <a16:creationId xmlns:a16="http://schemas.microsoft.com/office/drawing/2014/main" id="{0C56D110-B26E-4E5E-BE1C-52131C61DF79}"/>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1" name="テキスト ボックス 560">
          <a:extLst>
            <a:ext uri="{FF2B5EF4-FFF2-40B4-BE49-F238E27FC236}">
              <a16:creationId xmlns:a16="http://schemas.microsoft.com/office/drawing/2014/main" id="{9228D9CB-09C1-4E41-AD70-C66886AD12AF}"/>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2" name="直線コネクタ 561">
          <a:extLst>
            <a:ext uri="{FF2B5EF4-FFF2-40B4-BE49-F238E27FC236}">
              <a16:creationId xmlns:a16="http://schemas.microsoft.com/office/drawing/2014/main" id="{35FAC3F0-53C1-4248-8734-E3A16E16E024}"/>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3" name="テキスト ボックス 562">
          <a:extLst>
            <a:ext uri="{FF2B5EF4-FFF2-40B4-BE49-F238E27FC236}">
              <a16:creationId xmlns:a16="http://schemas.microsoft.com/office/drawing/2014/main" id="{35C04E8B-5492-4CC4-8D73-CC94612507CB}"/>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4" name="直線コネクタ 563">
          <a:extLst>
            <a:ext uri="{FF2B5EF4-FFF2-40B4-BE49-F238E27FC236}">
              <a16:creationId xmlns:a16="http://schemas.microsoft.com/office/drawing/2014/main" id="{1A50FFA0-78CC-4089-8F62-FD5EC26D34C5}"/>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5" name="テキスト ボックス 564">
          <a:extLst>
            <a:ext uri="{FF2B5EF4-FFF2-40B4-BE49-F238E27FC236}">
              <a16:creationId xmlns:a16="http://schemas.microsoft.com/office/drawing/2014/main" id="{B4792E1E-B030-4A20-B4B4-5BF05954F4CD}"/>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6" name="直線コネクタ 565">
          <a:extLst>
            <a:ext uri="{FF2B5EF4-FFF2-40B4-BE49-F238E27FC236}">
              <a16:creationId xmlns:a16="http://schemas.microsoft.com/office/drawing/2014/main" id="{18A2AF6A-0338-41C8-BDCF-3FF9F8FD002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7" name="テキスト ボックス 566">
          <a:extLst>
            <a:ext uri="{FF2B5EF4-FFF2-40B4-BE49-F238E27FC236}">
              <a16:creationId xmlns:a16="http://schemas.microsoft.com/office/drawing/2014/main" id="{4F32CE77-0C8F-468A-8251-7A67850C9B6F}"/>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8" name="【認定こども園・幼稚園・保育所】&#10;一人当たり面積グラフ枠">
          <a:extLst>
            <a:ext uri="{FF2B5EF4-FFF2-40B4-BE49-F238E27FC236}">
              <a16:creationId xmlns:a16="http://schemas.microsoft.com/office/drawing/2014/main" id="{8797A5EC-A126-461F-BCD8-E4D609B64CB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110490</xdr:rowOff>
    </xdr:from>
    <xdr:to>
      <xdr:col>116</xdr:col>
      <xdr:colOff>62864</xdr:colOff>
      <xdr:row>41</xdr:row>
      <xdr:rowOff>64770</xdr:rowOff>
    </xdr:to>
    <xdr:cxnSp macro="">
      <xdr:nvCxnSpPr>
        <xdr:cNvPr id="569" name="直線コネクタ 568">
          <a:extLst>
            <a:ext uri="{FF2B5EF4-FFF2-40B4-BE49-F238E27FC236}">
              <a16:creationId xmlns:a16="http://schemas.microsoft.com/office/drawing/2014/main" id="{C9399DF1-F315-4B6B-8409-EE318A68E357}"/>
            </a:ext>
          </a:extLst>
        </xdr:cNvPr>
        <xdr:cNvCxnSpPr/>
      </xdr:nvCxnSpPr>
      <xdr:spPr>
        <a:xfrm flipV="1">
          <a:off x="22160864" y="5939790"/>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570" name="【認定こども園・幼稚園・保育所】&#10;一人当たり面積最小値テキスト">
          <a:extLst>
            <a:ext uri="{FF2B5EF4-FFF2-40B4-BE49-F238E27FC236}">
              <a16:creationId xmlns:a16="http://schemas.microsoft.com/office/drawing/2014/main" id="{DF9B14E6-4135-4103-A431-B9F2CE2671F7}"/>
            </a:ext>
          </a:extLst>
        </xdr:cNvPr>
        <xdr:cNvSpPr txBox="1"/>
      </xdr:nvSpPr>
      <xdr:spPr>
        <a:xfrm>
          <a:off x="22199600" y="70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571" name="直線コネクタ 570">
          <a:extLst>
            <a:ext uri="{FF2B5EF4-FFF2-40B4-BE49-F238E27FC236}">
              <a16:creationId xmlns:a16="http://schemas.microsoft.com/office/drawing/2014/main" id="{D1933713-5D88-405B-BC66-6157634C76E9}"/>
            </a:ext>
          </a:extLst>
        </xdr:cNvPr>
        <xdr:cNvCxnSpPr/>
      </xdr:nvCxnSpPr>
      <xdr:spPr>
        <a:xfrm>
          <a:off x="22072600" y="709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57167</xdr:rowOff>
    </xdr:from>
    <xdr:ext cx="469744" cy="259045"/>
    <xdr:sp macro="" textlink="">
      <xdr:nvSpPr>
        <xdr:cNvPr id="572" name="【認定こども園・幼稚園・保育所】&#10;一人当たり面積最大値テキスト">
          <a:extLst>
            <a:ext uri="{FF2B5EF4-FFF2-40B4-BE49-F238E27FC236}">
              <a16:creationId xmlns:a16="http://schemas.microsoft.com/office/drawing/2014/main" id="{2C8A6FFC-458C-4C4F-AC95-C1B99E5A2C4B}"/>
            </a:ext>
          </a:extLst>
        </xdr:cNvPr>
        <xdr:cNvSpPr txBox="1"/>
      </xdr:nvSpPr>
      <xdr:spPr>
        <a:xfrm>
          <a:off x="22199600" y="5715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110490</xdr:rowOff>
    </xdr:from>
    <xdr:to>
      <xdr:col>116</xdr:col>
      <xdr:colOff>152400</xdr:colOff>
      <xdr:row>34</xdr:row>
      <xdr:rowOff>110490</xdr:rowOff>
    </xdr:to>
    <xdr:cxnSp macro="">
      <xdr:nvCxnSpPr>
        <xdr:cNvPr id="573" name="直線コネクタ 572">
          <a:extLst>
            <a:ext uri="{FF2B5EF4-FFF2-40B4-BE49-F238E27FC236}">
              <a16:creationId xmlns:a16="http://schemas.microsoft.com/office/drawing/2014/main" id="{45D85CC5-C669-4F22-86B8-A495BC894605}"/>
            </a:ext>
          </a:extLst>
        </xdr:cNvPr>
        <xdr:cNvCxnSpPr/>
      </xdr:nvCxnSpPr>
      <xdr:spPr>
        <a:xfrm>
          <a:off x="22072600" y="5939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4843</xdr:rowOff>
    </xdr:from>
    <xdr:ext cx="469744" cy="259045"/>
    <xdr:sp macro="" textlink="">
      <xdr:nvSpPr>
        <xdr:cNvPr id="574" name="【認定こども園・幼稚園・保育所】&#10;一人当たり面積平均値テキスト">
          <a:extLst>
            <a:ext uri="{FF2B5EF4-FFF2-40B4-BE49-F238E27FC236}">
              <a16:creationId xmlns:a16="http://schemas.microsoft.com/office/drawing/2014/main" id="{7BB0A95D-9A54-4932-9C0A-5332F107A4EC}"/>
            </a:ext>
          </a:extLst>
        </xdr:cNvPr>
        <xdr:cNvSpPr txBox="1"/>
      </xdr:nvSpPr>
      <xdr:spPr>
        <a:xfrm>
          <a:off x="22199600" y="63484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153416</xdr:rowOff>
    </xdr:from>
    <xdr:to>
      <xdr:col>116</xdr:col>
      <xdr:colOff>114300</xdr:colOff>
      <xdr:row>38</xdr:row>
      <xdr:rowOff>83565</xdr:rowOff>
    </xdr:to>
    <xdr:sp macro="" textlink="">
      <xdr:nvSpPr>
        <xdr:cNvPr id="575" name="フローチャート: 判断 574">
          <a:extLst>
            <a:ext uri="{FF2B5EF4-FFF2-40B4-BE49-F238E27FC236}">
              <a16:creationId xmlns:a16="http://schemas.microsoft.com/office/drawing/2014/main" id="{C7135701-4CA1-4FFC-ABBA-4E441713C710}"/>
            </a:ext>
          </a:extLst>
        </xdr:cNvPr>
        <xdr:cNvSpPr/>
      </xdr:nvSpPr>
      <xdr:spPr>
        <a:xfrm>
          <a:off x="22110700" y="649706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162560</xdr:rowOff>
    </xdr:from>
    <xdr:to>
      <xdr:col>112</xdr:col>
      <xdr:colOff>38100</xdr:colOff>
      <xdr:row>38</xdr:row>
      <xdr:rowOff>92710</xdr:rowOff>
    </xdr:to>
    <xdr:sp macro="" textlink="">
      <xdr:nvSpPr>
        <xdr:cNvPr id="576" name="フローチャート: 判断 575">
          <a:extLst>
            <a:ext uri="{FF2B5EF4-FFF2-40B4-BE49-F238E27FC236}">
              <a16:creationId xmlns:a16="http://schemas.microsoft.com/office/drawing/2014/main" id="{77871DED-96F7-4849-9EC1-63053E035747}"/>
            </a:ext>
          </a:extLst>
        </xdr:cNvPr>
        <xdr:cNvSpPr/>
      </xdr:nvSpPr>
      <xdr:spPr>
        <a:xfrm>
          <a:off x="21272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167132</xdr:rowOff>
    </xdr:from>
    <xdr:to>
      <xdr:col>107</xdr:col>
      <xdr:colOff>101600</xdr:colOff>
      <xdr:row>38</xdr:row>
      <xdr:rowOff>97282</xdr:rowOff>
    </xdr:to>
    <xdr:sp macro="" textlink="">
      <xdr:nvSpPr>
        <xdr:cNvPr id="577" name="フローチャート: 判断 576">
          <a:extLst>
            <a:ext uri="{FF2B5EF4-FFF2-40B4-BE49-F238E27FC236}">
              <a16:creationId xmlns:a16="http://schemas.microsoft.com/office/drawing/2014/main" id="{5E2F9C6A-DE4F-4085-AFF2-40C9E422A250}"/>
            </a:ext>
          </a:extLst>
        </xdr:cNvPr>
        <xdr:cNvSpPr/>
      </xdr:nvSpPr>
      <xdr:spPr>
        <a:xfrm>
          <a:off x="20383500" y="6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157988</xdr:rowOff>
    </xdr:from>
    <xdr:to>
      <xdr:col>102</xdr:col>
      <xdr:colOff>165100</xdr:colOff>
      <xdr:row>38</xdr:row>
      <xdr:rowOff>88138</xdr:rowOff>
    </xdr:to>
    <xdr:sp macro="" textlink="">
      <xdr:nvSpPr>
        <xdr:cNvPr id="578" name="フローチャート: 判断 577">
          <a:extLst>
            <a:ext uri="{FF2B5EF4-FFF2-40B4-BE49-F238E27FC236}">
              <a16:creationId xmlns:a16="http://schemas.microsoft.com/office/drawing/2014/main" id="{52FB6063-DC14-43BB-8F1F-B71DF071AB3F}"/>
            </a:ext>
          </a:extLst>
        </xdr:cNvPr>
        <xdr:cNvSpPr/>
      </xdr:nvSpPr>
      <xdr:spPr>
        <a:xfrm>
          <a:off x="19494500" y="6501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27686</xdr:rowOff>
    </xdr:from>
    <xdr:to>
      <xdr:col>98</xdr:col>
      <xdr:colOff>38100</xdr:colOff>
      <xdr:row>38</xdr:row>
      <xdr:rowOff>129286</xdr:rowOff>
    </xdr:to>
    <xdr:sp macro="" textlink="">
      <xdr:nvSpPr>
        <xdr:cNvPr id="579" name="フローチャート: 判断 578">
          <a:extLst>
            <a:ext uri="{FF2B5EF4-FFF2-40B4-BE49-F238E27FC236}">
              <a16:creationId xmlns:a16="http://schemas.microsoft.com/office/drawing/2014/main" id="{4239FCE6-7955-4F32-9691-59B9AEA45B5D}"/>
            </a:ext>
          </a:extLst>
        </xdr:cNvPr>
        <xdr:cNvSpPr/>
      </xdr:nvSpPr>
      <xdr:spPr>
        <a:xfrm>
          <a:off x="18605500" y="6542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C9AD7EA9-4428-44A7-97AC-D17127C2C04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C0D29846-F1C9-4D88-8BF3-EF23DD7FB7B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4DA09DEB-EBCE-485F-B3AB-9A8BFE5BF123}"/>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0D91E745-217D-4B97-B9F6-B31488631DA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50A5A792-2BD5-4B91-AFFC-182BE4433D6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148844</xdr:rowOff>
    </xdr:from>
    <xdr:to>
      <xdr:col>116</xdr:col>
      <xdr:colOff>114300</xdr:colOff>
      <xdr:row>39</xdr:row>
      <xdr:rowOff>78994</xdr:rowOff>
    </xdr:to>
    <xdr:sp macro="" textlink="">
      <xdr:nvSpPr>
        <xdr:cNvPr id="585" name="楕円 584">
          <a:extLst>
            <a:ext uri="{FF2B5EF4-FFF2-40B4-BE49-F238E27FC236}">
              <a16:creationId xmlns:a16="http://schemas.microsoft.com/office/drawing/2014/main" id="{3DC957BA-63A7-4055-B758-AEBF5E25A23A}"/>
            </a:ext>
          </a:extLst>
        </xdr:cNvPr>
        <xdr:cNvSpPr/>
      </xdr:nvSpPr>
      <xdr:spPr>
        <a:xfrm>
          <a:off x="22110700" y="666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127271</xdr:rowOff>
    </xdr:from>
    <xdr:ext cx="469744" cy="259045"/>
    <xdr:sp macro="" textlink="">
      <xdr:nvSpPr>
        <xdr:cNvPr id="586" name="【認定こども園・幼稚園・保育所】&#10;一人当たり面積該当値テキスト">
          <a:extLst>
            <a:ext uri="{FF2B5EF4-FFF2-40B4-BE49-F238E27FC236}">
              <a16:creationId xmlns:a16="http://schemas.microsoft.com/office/drawing/2014/main" id="{12E060A8-BC32-4B74-9532-626C17BE533C}"/>
            </a:ext>
          </a:extLst>
        </xdr:cNvPr>
        <xdr:cNvSpPr txBox="1"/>
      </xdr:nvSpPr>
      <xdr:spPr>
        <a:xfrm>
          <a:off x="22199600" y="6642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164846</xdr:rowOff>
    </xdr:from>
    <xdr:to>
      <xdr:col>112</xdr:col>
      <xdr:colOff>38100</xdr:colOff>
      <xdr:row>39</xdr:row>
      <xdr:rowOff>94996</xdr:rowOff>
    </xdr:to>
    <xdr:sp macro="" textlink="">
      <xdr:nvSpPr>
        <xdr:cNvPr id="587" name="楕円 586">
          <a:extLst>
            <a:ext uri="{FF2B5EF4-FFF2-40B4-BE49-F238E27FC236}">
              <a16:creationId xmlns:a16="http://schemas.microsoft.com/office/drawing/2014/main" id="{9EFD24FE-1A71-405A-ACEC-70B97700DFDC}"/>
            </a:ext>
          </a:extLst>
        </xdr:cNvPr>
        <xdr:cNvSpPr/>
      </xdr:nvSpPr>
      <xdr:spPr>
        <a:xfrm>
          <a:off x="21272500" y="6679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28194</xdr:rowOff>
    </xdr:from>
    <xdr:to>
      <xdr:col>116</xdr:col>
      <xdr:colOff>63500</xdr:colOff>
      <xdr:row>39</xdr:row>
      <xdr:rowOff>44196</xdr:rowOff>
    </xdr:to>
    <xdr:cxnSp macro="">
      <xdr:nvCxnSpPr>
        <xdr:cNvPr id="588" name="直線コネクタ 587">
          <a:extLst>
            <a:ext uri="{FF2B5EF4-FFF2-40B4-BE49-F238E27FC236}">
              <a16:creationId xmlns:a16="http://schemas.microsoft.com/office/drawing/2014/main" id="{C777CB44-9CFC-41D2-95AF-990711C29C9C}"/>
            </a:ext>
          </a:extLst>
        </xdr:cNvPr>
        <xdr:cNvCxnSpPr/>
      </xdr:nvCxnSpPr>
      <xdr:spPr>
        <a:xfrm flipV="1">
          <a:off x="21323300" y="6714744"/>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89408</xdr:rowOff>
    </xdr:from>
    <xdr:to>
      <xdr:col>107</xdr:col>
      <xdr:colOff>101600</xdr:colOff>
      <xdr:row>39</xdr:row>
      <xdr:rowOff>19558</xdr:rowOff>
    </xdr:to>
    <xdr:sp macro="" textlink="">
      <xdr:nvSpPr>
        <xdr:cNvPr id="589" name="楕円 588">
          <a:extLst>
            <a:ext uri="{FF2B5EF4-FFF2-40B4-BE49-F238E27FC236}">
              <a16:creationId xmlns:a16="http://schemas.microsoft.com/office/drawing/2014/main" id="{615AC96B-3668-49D7-BC0A-2D68197C2348}"/>
            </a:ext>
          </a:extLst>
        </xdr:cNvPr>
        <xdr:cNvSpPr/>
      </xdr:nvSpPr>
      <xdr:spPr>
        <a:xfrm>
          <a:off x="20383500" y="6604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140208</xdr:rowOff>
    </xdr:from>
    <xdr:to>
      <xdr:col>111</xdr:col>
      <xdr:colOff>177800</xdr:colOff>
      <xdr:row>39</xdr:row>
      <xdr:rowOff>44196</xdr:rowOff>
    </xdr:to>
    <xdr:cxnSp macro="">
      <xdr:nvCxnSpPr>
        <xdr:cNvPr id="590" name="直線コネクタ 589">
          <a:extLst>
            <a:ext uri="{FF2B5EF4-FFF2-40B4-BE49-F238E27FC236}">
              <a16:creationId xmlns:a16="http://schemas.microsoft.com/office/drawing/2014/main" id="{09FF7B20-1571-4A19-9857-33D5259FA4BD}"/>
            </a:ext>
          </a:extLst>
        </xdr:cNvPr>
        <xdr:cNvCxnSpPr/>
      </xdr:nvCxnSpPr>
      <xdr:spPr>
        <a:xfrm>
          <a:off x="20434300" y="6655308"/>
          <a:ext cx="889000" cy="7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157988</xdr:rowOff>
    </xdr:from>
    <xdr:to>
      <xdr:col>102</xdr:col>
      <xdr:colOff>165100</xdr:colOff>
      <xdr:row>38</xdr:row>
      <xdr:rowOff>88138</xdr:rowOff>
    </xdr:to>
    <xdr:sp macro="" textlink="">
      <xdr:nvSpPr>
        <xdr:cNvPr id="591" name="楕円 590">
          <a:extLst>
            <a:ext uri="{FF2B5EF4-FFF2-40B4-BE49-F238E27FC236}">
              <a16:creationId xmlns:a16="http://schemas.microsoft.com/office/drawing/2014/main" id="{E6120E38-FBAD-4483-A933-34451A4E04FB}"/>
            </a:ext>
          </a:extLst>
        </xdr:cNvPr>
        <xdr:cNvSpPr/>
      </xdr:nvSpPr>
      <xdr:spPr>
        <a:xfrm>
          <a:off x="19494500" y="6501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37338</xdr:rowOff>
    </xdr:from>
    <xdr:to>
      <xdr:col>107</xdr:col>
      <xdr:colOff>50800</xdr:colOff>
      <xdr:row>38</xdr:row>
      <xdr:rowOff>140208</xdr:rowOff>
    </xdr:to>
    <xdr:cxnSp macro="">
      <xdr:nvCxnSpPr>
        <xdr:cNvPr id="592" name="直線コネクタ 591">
          <a:extLst>
            <a:ext uri="{FF2B5EF4-FFF2-40B4-BE49-F238E27FC236}">
              <a16:creationId xmlns:a16="http://schemas.microsoft.com/office/drawing/2014/main" id="{8D1AECAA-4C0E-4DA7-BE14-82BEB051802C}"/>
            </a:ext>
          </a:extLst>
        </xdr:cNvPr>
        <xdr:cNvCxnSpPr/>
      </xdr:nvCxnSpPr>
      <xdr:spPr>
        <a:xfrm>
          <a:off x="19545300" y="6552438"/>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169418</xdr:rowOff>
    </xdr:from>
    <xdr:to>
      <xdr:col>98</xdr:col>
      <xdr:colOff>38100</xdr:colOff>
      <xdr:row>38</xdr:row>
      <xdr:rowOff>99568</xdr:rowOff>
    </xdr:to>
    <xdr:sp macro="" textlink="">
      <xdr:nvSpPr>
        <xdr:cNvPr id="593" name="楕円 592">
          <a:extLst>
            <a:ext uri="{FF2B5EF4-FFF2-40B4-BE49-F238E27FC236}">
              <a16:creationId xmlns:a16="http://schemas.microsoft.com/office/drawing/2014/main" id="{EA8DB4CF-B710-4A4B-BF2A-9B42389E8D48}"/>
            </a:ext>
          </a:extLst>
        </xdr:cNvPr>
        <xdr:cNvSpPr/>
      </xdr:nvSpPr>
      <xdr:spPr>
        <a:xfrm>
          <a:off x="18605500" y="651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37338</xdr:rowOff>
    </xdr:from>
    <xdr:to>
      <xdr:col>102</xdr:col>
      <xdr:colOff>114300</xdr:colOff>
      <xdr:row>38</xdr:row>
      <xdr:rowOff>48768</xdr:rowOff>
    </xdr:to>
    <xdr:cxnSp macro="">
      <xdr:nvCxnSpPr>
        <xdr:cNvPr id="594" name="直線コネクタ 593">
          <a:extLst>
            <a:ext uri="{FF2B5EF4-FFF2-40B4-BE49-F238E27FC236}">
              <a16:creationId xmlns:a16="http://schemas.microsoft.com/office/drawing/2014/main" id="{CC7256E6-453D-4B06-B8DD-E71DA37D1513}"/>
            </a:ext>
          </a:extLst>
        </xdr:cNvPr>
        <xdr:cNvCxnSpPr/>
      </xdr:nvCxnSpPr>
      <xdr:spPr>
        <a:xfrm flipV="1">
          <a:off x="18656300" y="6552438"/>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36</xdr:row>
      <xdr:rowOff>109237</xdr:rowOff>
    </xdr:from>
    <xdr:ext cx="469744" cy="259045"/>
    <xdr:sp macro="" textlink="">
      <xdr:nvSpPr>
        <xdr:cNvPr id="595" name="n_1aveValue【認定こども園・幼稚園・保育所】&#10;一人当たり面積">
          <a:extLst>
            <a:ext uri="{FF2B5EF4-FFF2-40B4-BE49-F238E27FC236}">
              <a16:creationId xmlns:a16="http://schemas.microsoft.com/office/drawing/2014/main" id="{00318B51-5190-4874-94D9-55351365BE12}"/>
            </a:ext>
          </a:extLst>
        </xdr:cNvPr>
        <xdr:cNvSpPr txBox="1"/>
      </xdr:nvSpPr>
      <xdr:spPr>
        <a:xfrm>
          <a:off x="21075727"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113809</xdr:rowOff>
    </xdr:from>
    <xdr:ext cx="469744" cy="259045"/>
    <xdr:sp macro="" textlink="">
      <xdr:nvSpPr>
        <xdr:cNvPr id="596" name="n_2aveValue【認定こども園・幼稚園・保育所】&#10;一人当たり面積">
          <a:extLst>
            <a:ext uri="{FF2B5EF4-FFF2-40B4-BE49-F238E27FC236}">
              <a16:creationId xmlns:a16="http://schemas.microsoft.com/office/drawing/2014/main" id="{E2C04FBE-A249-4B13-B819-1CE62577A467}"/>
            </a:ext>
          </a:extLst>
        </xdr:cNvPr>
        <xdr:cNvSpPr txBox="1"/>
      </xdr:nvSpPr>
      <xdr:spPr>
        <a:xfrm>
          <a:off x="20199427" y="6286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79265</xdr:rowOff>
    </xdr:from>
    <xdr:ext cx="469744" cy="259045"/>
    <xdr:sp macro="" textlink="">
      <xdr:nvSpPr>
        <xdr:cNvPr id="597" name="n_3aveValue【認定こども園・幼稚園・保育所】&#10;一人当たり面積">
          <a:extLst>
            <a:ext uri="{FF2B5EF4-FFF2-40B4-BE49-F238E27FC236}">
              <a16:creationId xmlns:a16="http://schemas.microsoft.com/office/drawing/2014/main" id="{7988B178-FC26-40FC-A30E-33B1DE0B5486}"/>
            </a:ext>
          </a:extLst>
        </xdr:cNvPr>
        <xdr:cNvSpPr txBox="1"/>
      </xdr:nvSpPr>
      <xdr:spPr>
        <a:xfrm>
          <a:off x="19310427" y="6594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120413</xdr:rowOff>
    </xdr:from>
    <xdr:ext cx="469744" cy="259045"/>
    <xdr:sp macro="" textlink="">
      <xdr:nvSpPr>
        <xdr:cNvPr id="598" name="n_4aveValue【認定こども園・幼稚園・保育所】&#10;一人当たり面積">
          <a:extLst>
            <a:ext uri="{FF2B5EF4-FFF2-40B4-BE49-F238E27FC236}">
              <a16:creationId xmlns:a16="http://schemas.microsoft.com/office/drawing/2014/main" id="{608A5593-2CB5-43E2-BBFF-6AE95B68F2C0}"/>
            </a:ext>
          </a:extLst>
        </xdr:cNvPr>
        <xdr:cNvSpPr txBox="1"/>
      </xdr:nvSpPr>
      <xdr:spPr>
        <a:xfrm>
          <a:off x="18421427" y="6635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86123</xdr:rowOff>
    </xdr:from>
    <xdr:ext cx="469744" cy="259045"/>
    <xdr:sp macro="" textlink="">
      <xdr:nvSpPr>
        <xdr:cNvPr id="599" name="n_1mainValue【認定こども園・幼稚園・保育所】&#10;一人当たり面積">
          <a:extLst>
            <a:ext uri="{FF2B5EF4-FFF2-40B4-BE49-F238E27FC236}">
              <a16:creationId xmlns:a16="http://schemas.microsoft.com/office/drawing/2014/main" id="{330D7BE3-3E8A-42CB-93B4-D831043FD9BD}"/>
            </a:ext>
          </a:extLst>
        </xdr:cNvPr>
        <xdr:cNvSpPr txBox="1"/>
      </xdr:nvSpPr>
      <xdr:spPr>
        <a:xfrm>
          <a:off x="21075727" y="6772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10685</xdr:rowOff>
    </xdr:from>
    <xdr:ext cx="469744" cy="259045"/>
    <xdr:sp macro="" textlink="">
      <xdr:nvSpPr>
        <xdr:cNvPr id="600" name="n_2mainValue【認定こども園・幼稚園・保育所】&#10;一人当たり面積">
          <a:extLst>
            <a:ext uri="{FF2B5EF4-FFF2-40B4-BE49-F238E27FC236}">
              <a16:creationId xmlns:a16="http://schemas.microsoft.com/office/drawing/2014/main" id="{47A1ECF5-A72D-4D1E-9A39-97CC762A7397}"/>
            </a:ext>
          </a:extLst>
        </xdr:cNvPr>
        <xdr:cNvSpPr txBox="1"/>
      </xdr:nvSpPr>
      <xdr:spPr>
        <a:xfrm>
          <a:off x="20199427" y="669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104665</xdr:rowOff>
    </xdr:from>
    <xdr:ext cx="469744" cy="259045"/>
    <xdr:sp macro="" textlink="">
      <xdr:nvSpPr>
        <xdr:cNvPr id="601" name="n_3mainValue【認定こども園・幼稚園・保育所】&#10;一人当たり面積">
          <a:extLst>
            <a:ext uri="{FF2B5EF4-FFF2-40B4-BE49-F238E27FC236}">
              <a16:creationId xmlns:a16="http://schemas.microsoft.com/office/drawing/2014/main" id="{E4BF57BF-1FCB-42FF-AAD4-354740D30FE8}"/>
            </a:ext>
          </a:extLst>
        </xdr:cNvPr>
        <xdr:cNvSpPr txBox="1"/>
      </xdr:nvSpPr>
      <xdr:spPr>
        <a:xfrm>
          <a:off x="19310427" y="6276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116095</xdr:rowOff>
    </xdr:from>
    <xdr:ext cx="469744" cy="259045"/>
    <xdr:sp macro="" textlink="">
      <xdr:nvSpPr>
        <xdr:cNvPr id="602" name="n_4mainValue【認定こども園・幼稚園・保育所】&#10;一人当たり面積">
          <a:extLst>
            <a:ext uri="{FF2B5EF4-FFF2-40B4-BE49-F238E27FC236}">
              <a16:creationId xmlns:a16="http://schemas.microsoft.com/office/drawing/2014/main" id="{44D19CC1-DF09-4305-9A53-1CAD665062B6}"/>
            </a:ext>
          </a:extLst>
        </xdr:cNvPr>
        <xdr:cNvSpPr txBox="1"/>
      </xdr:nvSpPr>
      <xdr:spPr>
        <a:xfrm>
          <a:off x="18421427" y="6288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3" name="正方形/長方形 602">
          <a:extLst>
            <a:ext uri="{FF2B5EF4-FFF2-40B4-BE49-F238E27FC236}">
              <a16:creationId xmlns:a16="http://schemas.microsoft.com/office/drawing/2014/main" id="{2CF504C4-7305-4BB7-9859-EF6704CCC98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4" name="正方形/長方形 603">
          <a:extLst>
            <a:ext uri="{FF2B5EF4-FFF2-40B4-BE49-F238E27FC236}">
              <a16:creationId xmlns:a16="http://schemas.microsoft.com/office/drawing/2014/main" id="{92614F39-D523-4435-8C77-A9A053D6F5C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5" name="正方形/長方形 604">
          <a:extLst>
            <a:ext uri="{FF2B5EF4-FFF2-40B4-BE49-F238E27FC236}">
              <a16:creationId xmlns:a16="http://schemas.microsoft.com/office/drawing/2014/main" id="{2E6B2A4C-B546-4D4B-8014-BC047548AFE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6" name="正方形/長方形 605">
          <a:extLst>
            <a:ext uri="{FF2B5EF4-FFF2-40B4-BE49-F238E27FC236}">
              <a16:creationId xmlns:a16="http://schemas.microsoft.com/office/drawing/2014/main" id="{50FED578-A496-4FE4-880D-E52549DC502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7" name="正方形/長方形 606">
          <a:extLst>
            <a:ext uri="{FF2B5EF4-FFF2-40B4-BE49-F238E27FC236}">
              <a16:creationId xmlns:a16="http://schemas.microsoft.com/office/drawing/2014/main" id="{B568FFC9-0B4E-4977-B46C-FA7F3E6D2A4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8" name="正方形/長方形 607">
          <a:extLst>
            <a:ext uri="{FF2B5EF4-FFF2-40B4-BE49-F238E27FC236}">
              <a16:creationId xmlns:a16="http://schemas.microsoft.com/office/drawing/2014/main" id="{EB6B56EC-C3B2-494F-A0F5-C7C1A6871A3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9" name="正方形/長方形 608">
          <a:extLst>
            <a:ext uri="{FF2B5EF4-FFF2-40B4-BE49-F238E27FC236}">
              <a16:creationId xmlns:a16="http://schemas.microsoft.com/office/drawing/2014/main" id="{7380E89C-A496-4BC7-9174-4982DC70DF8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0" name="正方形/長方形 609">
          <a:extLst>
            <a:ext uri="{FF2B5EF4-FFF2-40B4-BE49-F238E27FC236}">
              <a16:creationId xmlns:a16="http://schemas.microsoft.com/office/drawing/2014/main" id="{A9DF8DA5-30D8-4DA6-B3AE-9F4805824CA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1" name="テキスト ボックス 610">
          <a:extLst>
            <a:ext uri="{FF2B5EF4-FFF2-40B4-BE49-F238E27FC236}">
              <a16:creationId xmlns:a16="http://schemas.microsoft.com/office/drawing/2014/main" id="{D6D12208-CC9B-43FF-886A-729C678DC48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2" name="直線コネクタ 611">
          <a:extLst>
            <a:ext uri="{FF2B5EF4-FFF2-40B4-BE49-F238E27FC236}">
              <a16:creationId xmlns:a16="http://schemas.microsoft.com/office/drawing/2014/main" id="{F933D295-0006-42A1-8BAE-EDE5AE75E0C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3" name="テキスト ボックス 612">
          <a:extLst>
            <a:ext uri="{FF2B5EF4-FFF2-40B4-BE49-F238E27FC236}">
              <a16:creationId xmlns:a16="http://schemas.microsoft.com/office/drawing/2014/main" id="{D18A7216-E778-4AF9-B916-07141B90B39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4" name="直線コネクタ 613">
          <a:extLst>
            <a:ext uri="{FF2B5EF4-FFF2-40B4-BE49-F238E27FC236}">
              <a16:creationId xmlns:a16="http://schemas.microsoft.com/office/drawing/2014/main" id="{11857B5E-EACA-4E3D-864E-29C13FA589A3}"/>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615" name="テキスト ボックス 614">
          <a:extLst>
            <a:ext uri="{FF2B5EF4-FFF2-40B4-BE49-F238E27FC236}">
              <a16:creationId xmlns:a16="http://schemas.microsoft.com/office/drawing/2014/main" id="{F3312794-ABCD-4A05-A582-581B14BEEE20}"/>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6" name="直線コネクタ 615">
          <a:extLst>
            <a:ext uri="{FF2B5EF4-FFF2-40B4-BE49-F238E27FC236}">
              <a16:creationId xmlns:a16="http://schemas.microsoft.com/office/drawing/2014/main" id="{B90DF1BF-C34C-41AC-8639-C4B8A4CBFEF2}"/>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7" name="テキスト ボックス 616">
          <a:extLst>
            <a:ext uri="{FF2B5EF4-FFF2-40B4-BE49-F238E27FC236}">
              <a16:creationId xmlns:a16="http://schemas.microsoft.com/office/drawing/2014/main" id="{6F7BFFDE-72E5-45DE-9CD8-57B00E811DE7}"/>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8" name="直線コネクタ 617">
          <a:extLst>
            <a:ext uri="{FF2B5EF4-FFF2-40B4-BE49-F238E27FC236}">
              <a16:creationId xmlns:a16="http://schemas.microsoft.com/office/drawing/2014/main" id="{ABF34BFC-A042-4358-9AAA-9DB983D1790F}"/>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9" name="テキスト ボックス 618">
          <a:extLst>
            <a:ext uri="{FF2B5EF4-FFF2-40B4-BE49-F238E27FC236}">
              <a16:creationId xmlns:a16="http://schemas.microsoft.com/office/drawing/2014/main" id="{463E3130-660D-4998-ADFB-D6B591699B7E}"/>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20" name="直線コネクタ 619">
          <a:extLst>
            <a:ext uri="{FF2B5EF4-FFF2-40B4-BE49-F238E27FC236}">
              <a16:creationId xmlns:a16="http://schemas.microsoft.com/office/drawing/2014/main" id="{59D084AF-CBE7-4EE0-AE07-2B2B450429EE}"/>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21" name="テキスト ボックス 620">
          <a:extLst>
            <a:ext uri="{FF2B5EF4-FFF2-40B4-BE49-F238E27FC236}">
              <a16:creationId xmlns:a16="http://schemas.microsoft.com/office/drawing/2014/main" id="{883D7D53-0401-4CB7-B7BD-EB1DCA435DA8}"/>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2" name="直線コネクタ 621">
          <a:extLst>
            <a:ext uri="{FF2B5EF4-FFF2-40B4-BE49-F238E27FC236}">
              <a16:creationId xmlns:a16="http://schemas.microsoft.com/office/drawing/2014/main" id="{6258DDCC-3634-458F-B3B0-93C29FEFAE7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3" name="テキスト ボックス 622">
          <a:extLst>
            <a:ext uri="{FF2B5EF4-FFF2-40B4-BE49-F238E27FC236}">
              <a16:creationId xmlns:a16="http://schemas.microsoft.com/office/drawing/2014/main" id="{C583F2A6-4CB0-4613-A644-85D555F71CC1}"/>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4" name="【学校施設】&#10;有形固定資産減価償却率グラフ枠">
          <a:extLst>
            <a:ext uri="{FF2B5EF4-FFF2-40B4-BE49-F238E27FC236}">
              <a16:creationId xmlns:a16="http://schemas.microsoft.com/office/drawing/2014/main" id="{3E23D05B-B59E-4FBA-BF97-07A92B081ED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153162</xdr:rowOff>
    </xdr:from>
    <xdr:to>
      <xdr:col>85</xdr:col>
      <xdr:colOff>126364</xdr:colOff>
      <xdr:row>62</xdr:row>
      <xdr:rowOff>144018</xdr:rowOff>
    </xdr:to>
    <xdr:cxnSp macro="">
      <xdr:nvCxnSpPr>
        <xdr:cNvPr id="625" name="直線コネクタ 624">
          <a:extLst>
            <a:ext uri="{FF2B5EF4-FFF2-40B4-BE49-F238E27FC236}">
              <a16:creationId xmlns:a16="http://schemas.microsoft.com/office/drawing/2014/main" id="{02B31399-B150-4F83-9ABD-0B4D2F3BCF0D}"/>
            </a:ext>
          </a:extLst>
        </xdr:cNvPr>
        <xdr:cNvCxnSpPr/>
      </xdr:nvCxnSpPr>
      <xdr:spPr>
        <a:xfrm flipV="1">
          <a:off x="16318864" y="9754362"/>
          <a:ext cx="0" cy="1019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147845</xdr:rowOff>
    </xdr:from>
    <xdr:ext cx="405111" cy="259045"/>
    <xdr:sp macro="" textlink="">
      <xdr:nvSpPr>
        <xdr:cNvPr id="626" name="【学校施設】&#10;有形固定資産減価償却率最小値テキスト">
          <a:extLst>
            <a:ext uri="{FF2B5EF4-FFF2-40B4-BE49-F238E27FC236}">
              <a16:creationId xmlns:a16="http://schemas.microsoft.com/office/drawing/2014/main" id="{71A9286B-AA7F-4FBB-8E8B-B89E2EA647D7}"/>
            </a:ext>
          </a:extLst>
        </xdr:cNvPr>
        <xdr:cNvSpPr txBox="1"/>
      </xdr:nvSpPr>
      <xdr:spPr>
        <a:xfrm>
          <a:off x="16357600" y="10777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144018</xdr:rowOff>
    </xdr:from>
    <xdr:to>
      <xdr:col>86</xdr:col>
      <xdr:colOff>25400</xdr:colOff>
      <xdr:row>62</xdr:row>
      <xdr:rowOff>144018</xdr:rowOff>
    </xdr:to>
    <xdr:cxnSp macro="">
      <xdr:nvCxnSpPr>
        <xdr:cNvPr id="627" name="直線コネクタ 626">
          <a:extLst>
            <a:ext uri="{FF2B5EF4-FFF2-40B4-BE49-F238E27FC236}">
              <a16:creationId xmlns:a16="http://schemas.microsoft.com/office/drawing/2014/main" id="{A6F4836E-26FB-4B84-8338-91EB90A6704D}"/>
            </a:ext>
          </a:extLst>
        </xdr:cNvPr>
        <xdr:cNvCxnSpPr/>
      </xdr:nvCxnSpPr>
      <xdr:spPr>
        <a:xfrm>
          <a:off x="16230600" y="10773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99839</xdr:rowOff>
    </xdr:from>
    <xdr:ext cx="405111" cy="259045"/>
    <xdr:sp macro="" textlink="">
      <xdr:nvSpPr>
        <xdr:cNvPr id="628" name="【学校施設】&#10;有形固定資産減価償却率最大値テキスト">
          <a:extLst>
            <a:ext uri="{FF2B5EF4-FFF2-40B4-BE49-F238E27FC236}">
              <a16:creationId xmlns:a16="http://schemas.microsoft.com/office/drawing/2014/main" id="{E21549E4-02EA-494D-B2EC-A76C746C5A13}"/>
            </a:ext>
          </a:extLst>
        </xdr:cNvPr>
        <xdr:cNvSpPr txBox="1"/>
      </xdr:nvSpPr>
      <xdr:spPr>
        <a:xfrm>
          <a:off x="16357600" y="9529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153162</xdr:rowOff>
    </xdr:from>
    <xdr:to>
      <xdr:col>86</xdr:col>
      <xdr:colOff>25400</xdr:colOff>
      <xdr:row>56</xdr:row>
      <xdr:rowOff>153162</xdr:rowOff>
    </xdr:to>
    <xdr:cxnSp macro="">
      <xdr:nvCxnSpPr>
        <xdr:cNvPr id="629" name="直線コネクタ 628">
          <a:extLst>
            <a:ext uri="{FF2B5EF4-FFF2-40B4-BE49-F238E27FC236}">
              <a16:creationId xmlns:a16="http://schemas.microsoft.com/office/drawing/2014/main" id="{31E25A43-A0C6-4F60-8003-E756470324C9}"/>
            </a:ext>
          </a:extLst>
        </xdr:cNvPr>
        <xdr:cNvCxnSpPr/>
      </xdr:nvCxnSpPr>
      <xdr:spPr>
        <a:xfrm>
          <a:off x="16230600" y="9754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96791</xdr:rowOff>
    </xdr:from>
    <xdr:ext cx="405111" cy="259045"/>
    <xdr:sp macro="" textlink="">
      <xdr:nvSpPr>
        <xdr:cNvPr id="630" name="【学校施設】&#10;有形固定資産減価償却率平均値テキスト">
          <a:extLst>
            <a:ext uri="{FF2B5EF4-FFF2-40B4-BE49-F238E27FC236}">
              <a16:creationId xmlns:a16="http://schemas.microsoft.com/office/drawing/2014/main" id="{C48CD34B-4204-4B68-B06D-63DA85406D93}"/>
            </a:ext>
          </a:extLst>
        </xdr:cNvPr>
        <xdr:cNvSpPr txBox="1"/>
      </xdr:nvSpPr>
      <xdr:spPr>
        <a:xfrm>
          <a:off x="16357600" y="10212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118364</xdr:rowOff>
    </xdr:from>
    <xdr:to>
      <xdr:col>85</xdr:col>
      <xdr:colOff>177800</xdr:colOff>
      <xdr:row>60</xdr:row>
      <xdr:rowOff>48514</xdr:rowOff>
    </xdr:to>
    <xdr:sp macro="" textlink="">
      <xdr:nvSpPr>
        <xdr:cNvPr id="631" name="フローチャート: 判断 630">
          <a:extLst>
            <a:ext uri="{FF2B5EF4-FFF2-40B4-BE49-F238E27FC236}">
              <a16:creationId xmlns:a16="http://schemas.microsoft.com/office/drawing/2014/main" id="{EF627AC8-E2FC-4674-A47E-DD23CF8BAE6A}"/>
            </a:ext>
          </a:extLst>
        </xdr:cNvPr>
        <xdr:cNvSpPr/>
      </xdr:nvSpPr>
      <xdr:spPr>
        <a:xfrm>
          <a:off x="16268700" y="1023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86360</xdr:rowOff>
    </xdr:from>
    <xdr:to>
      <xdr:col>81</xdr:col>
      <xdr:colOff>101600</xdr:colOff>
      <xdr:row>60</xdr:row>
      <xdr:rowOff>16510</xdr:rowOff>
    </xdr:to>
    <xdr:sp macro="" textlink="">
      <xdr:nvSpPr>
        <xdr:cNvPr id="632" name="フローチャート: 判断 631">
          <a:extLst>
            <a:ext uri="{FF2B5EF4-FFF2-40B4-BE49-F238E27FC236}">
              <a16:creationId xmlns:a16="http://schemas.microsoft.com/office/drawing/2014/main" id="{F3D67D54-7587-4398-B1A7-862343E0F4F0}"/>
            </a:ext>
          </a:extLst>
        </xdr:cNvPr>
        <xdr:cNvSpPr/>
      </xdr:nvSpPr>
      <xdr:spPr>
        <a:xfrm>
          <a:off x="15430500" y="1020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47498</xdr:rowOff>
    </xdr:from>
    <xdr:to>
      <xdr:col>76</xdr:col>
      <xdr:colOff>165100</xdr:colOff>
      <xdr:row>59</xdr:row>
      <xdr:rowOff>149098</xdr:rowOff>
    </xdr:to>
    <xdr:sp macro="" textlink="">
      <xdr:nvSpPr>
        <xdr:cNvPr id="633" name="フローチャート: 判断 632">
          <a:extLst>
            <a:ext uri="{FF2B5EF4-FFF2-40B4-BE49-F238E27FC236}">
              <a16:creationId xmlns:a16="http://schemas.microsoft.com/office/drawing/2014/main" id="{BE7B7CF8-13A7-4307-A1B7-143EFED914C9}"/>
            </a:ext>
          </a:extLst>
        </xdr:cNvPr>
        <xdr:cNvSpPr/>
      </xdr:nvSpPr>
      <xdr:spPr>
        <a:xfrm>
          <a:off x="14541500" y="1016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24638</xdr:rowOff>
    </xdr:from>
    <xdr:to>
      <xdr:col>72</xdr:col>
      <xdr:colOff>38100</xdr:colOff>
      <xdr:row>59</xdr:row>
      <xdr:rowOff>126238</xdr:rowOff>
    </xdr:to>
    <xdr:sp macro="" textlink="">
      <xdr:nvSpPr>
        <xdr:cNvPr id="634" name="フローチャート: 判断 633">
          <a:extLst>
            <a:ext uri="{FF2B5EF4-FFF2-40B4-BE49-F238E27FC236}">
              <a16:creationId xmlns:a16="http://schemas.microsoft.com/office/drawing/2014/main" id="{17AD15F0-D48F-4278-A8D7-FF314D1A70BC}"/>
            </a:ext>
          </a:extLst>
        </xdr:cNvPr>
        <xdr:cNvSpPr/>
      </xdr:nvSpPr>
      <xdr:spPr>
        <a:xfrm>
          <a:off x="13652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118364</xdr:rowOff>
    </xdr:from>
    <xdr:to>
      <xdr:col>67</xdr:col>
      <xdr:colOff>101600</xdr:colOff>
      <xdr:row>59</xdr:row>
      <xdr:rowOff>48514</xdr:rowOff>
    </xdr:to>
    <xdr:sp macro="" textlink="">
      <xdr:nvSpPr>
        <xdr:cNvPr id="635" name="フローチャート: 判断 634">
          <a:extLst>
            <a:ext uri="{FF2B5EF4-FFF2-40B4-BE49-F238E27FC236}">
              <a16:creationId xmlns:a16="http://schemas.microsoft.com/office/drawing/2014/main" id="{20DEC3F6-FB47-490F-8572-88DB97C833B9}"/>
            </a:ext>
          </a:extLst>
        </xdr:cNvPr>
        <xdr:cNvSpPr/>
      </xdr:nvSpPr>
      <xdr:spPr>
        <a:xfrm>
          <a:off x="12763500" y="10062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93E3BC8B-8FC1-4DA9-B08F-B38826FFC41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E9727AE9-B3F8-4938-A1AC-B4B79D99FC9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F1A46EF6-A282-41F9-A838-805FA1424F8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42D88773-A8C7-4FBB-B325-14922137A3F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93C3F679-BBA3-4251-96BD-317BF7C7962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102362</xdr:rowOff>
    </xdr:from>
    <xdr:to>
      <xdr:col>85</xdr:col>
      <xdr:colOff>177800</xdr:colOff>
      <xdr:row>57</xdr:row>
      <xdr:rowOff>32512</xdr:rowOff>
    </xdr:to>
    <xdr:sp macro="" textlink="">
      <xdr:nvSpPr>
        <xdr:cNvPr id="641" name="楕円 640">
          <a:extLst>
            <a:ext uri="{FF2B5EF4-FFF2-40B4-BE49-F238E27FC236}">
              <a16:creationId xmlns:a16="http://schemas.microsoft.com/office/drawing/2014/main" id="{CFFFABD9-19C1-4692-BA83-5CF4D7068E81}"/>
            </a:ext>
          </a:extLst>
        </xdr:cNvPr>
        <xdr:cNvSpPr/>
      </xdr:nvSpPr>
      <xdr:spPr>
        <a:xfrm>
          <a:off x="16268700" y="9703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55389</xdr:rowOff>
    </xdr:from>
    <xdr:ext cx="405111" cy="259045"/>
    <xdr:sp macro="" textlink="">
      <xdr:nvSpPr>
        <xdr:cNvPr id="642" name="【学校施設】&#10;有形固定資産減価償却率該当値テキスト">
          <a:extLst>
            <a:ext uri="{FF2B5EF4-FFF2-40B4-BE49-F238E27FC236}">
              <a16:creationId xmlns:a16="http://schemas.microsoft.com/office/drawing/2014/main" id="{D84A2581-ED1A-4539-AA85-6D601308ADC7}"/>
            </a:ext>
          </a:extLst>
        </xdr:cNvPr>
        <xdr:cNvSpPr txBox="1"/>
      </xdr:nvSpPr>
      <xdr:spPr>
        <a:xfrm>
          <a:off x="16357600" y="9656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47498</xdr:rowOff>
    </xdr:from>
    <xdr:to>
      <xdr:col>81</xdr:col>
      <xdr:colOff>101600</xdr:colOff>
      <xdr:row>56</xdr:row>
      <xdr:rowOff>149098</xdr:rowOff>
    </xdr:to>
    <xdr:sp macro="" textlink="">
      <xdr:nvSpPr>
        <xdr:cNvPr id="643" name="楕円 642">
          <a:extLst>
            <a:ext uri="{FF2B5EF4-FFF2-40B4-BE49-F238E27FC236}">
              <a16:creationId xmlns:a16="http://schemas.microsoft.com/office/drawing/2014/main" id="{36ECEAF8-4C4C-4E39-9BBD-8A6FB009D50C}"/>
            </a:ext>
          </a:extLst>
        </xdr:cNvPr>
        <xdr:cNvSpPr/>
      </xdr:nvSpPr>
      <xdr:spPr>
        <a:xfrm>
          <a:off x="15430500" y="9648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98298</xdr:rowOff>
    </xdr:from>
    <xdr:to>
      <xdr:col>85</xdr:col>
      <xdr:colOff>127000</xdr:colOff>
      <xdr:row>56</xdr:row>
      <xdr:rowOff>153162</xdr:rowOff>
    </xdr:to>
    <xdr:cxnSp macro="">
      <xdr:nvCxnSpPr>
        <xdr:cNvPr id="644" name="直線コネクタ 643">
          <a:extLst>
            <a:ext uri="{FF2B5EF4-FFF2-40B4-BE49-F238E27FC236}">
              <a16:creationId xmlns:a16="http://schemas.microsoft.com/office/drawing/2014/main" id="{B7503486-9AF2-4EF2-B012-7FC3335D03D2}"/>
            </a:ext>
          </a:extLst>
        </xdr:cNvPr>
        <xdr:cNvCxnSpPr/>
      </xdr:nvCxnSpPr>
      <xdr:spPr>
        <a:xfrm>
          <a:off x="15481300" y="9699498"/>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132080</xdr:rowOff>
    </xdr:from>
    <xdr:to>
      <xdr:col>76</xdr:col>
      <xdr:colOff>165100</xdr:colOff>
      <xdr:row>56</xdr:row>
      <xdr:rowOff>62230</xdr:rowOff>
    </xdr:to>
    <xdr:sp macro="" textlink="">
      <xdr:nvSpPr>
        <xdr:cNvPr id="645" name="楕円 644">
          <a:extLst>
            <a:ext uri="{FF2B5EF4-FFF2-40B4-BE49-F238E27FC236}">
              <a16:creationId xmlns:a16="http://schemas.microsoft.com/office/drawing/2014/main" id="{E3E46C3F-2E3D-4629-8273-CBA90F97B08E}"/>
            </a:ext>
          </a:extLst>
        </xdr:cNvPr>
        <xdr:cNvSpPr/>
      </xdr:nvSpPr>
      <xdr:spPr>
        <a:xfrm>
          <a:off x="14541500" y="956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11430</xdr:rowOff>
    </xdr:from>
    <xdr:to>
      <xdr:col>81</xdr:col>
      <xdr:colOff>50800</xdr:colOff>
      <xdr:row>56</xdr:row>
      <xdr:rowOff>98298</xdr:rowOff>
    </xdr:to>
    <xdr:cxnSp macro="">
      <xdr:nvCxnSpPr>
        <xdr:cNvPr id="646" name="直線コネクタ 645">
          <a:extLst>
            <a:ext uri="{FF2B5EF4-FFF2-40B4-BE49-F238E27FC236}">
              <a16:creationId xmlns:a16="http://schemas.microsoft.com/office/drawing/2014/main" id="{545EAEB9-9C2E-4BDC-A0A5-74FB84779FEE}"/>
            </a:ext>
          </a:extLst>
        </xdr:cNvPr>
        <xdr:cNvCxnSpPr/>
      </xdr:nvCxnSpPr>
      <xdr:spPr>
        <a:xfrm>
          <a:off x="14592300" y="961263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86360</xdr:rowOff>
    </xdr:from>
    <xdr:to>
      <xdr:col>72</xdr:col>
      <xdr:colOff>38100</xdr:colOff>
      <xdr:row>56</xdr:row>
      <xdr:rowOff>16510</xdr:rowOff>
    </xdr:to>
    <xdr:sp macro="" textlink="">
      <xdr:nvSpPr>
        <xdr:cNvPr id="647" name="楕円 646">
          <a:extLst>
            <a:ext uri="{FF2B5EF4-FFF2-40B4-BE49-F238E27FC236}">
              <a16:creationId xmlns:a16="http://schemas.microsoft.com/office/drawing/2014/main" id="{AF8B3C07-3416-44C2-8EAE-8C5BCA7DD735}"/>
            </a:ext>
          </a:extLst>
        </xdr:cNvPr>
        <xdr:cNvSpPr/>
      </xdr:nvSpPr>
      <xdr:spPr>
        <a:xfrm>
          <a:off x="13652500" y="9516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55</xdr:row>
      <xdr:rowOff>137160</xdr:rowOff>
    </xdr:from>
    <xdr:to>
      <xdr:col>76</xdr:col>
      <xdr:colOff>114300</xdr:colOff>
      <xdr:row>56</xdr:row>
      <xdr:rowOff>11430</xdr:rowOff>
    </xdr:to>
    <xdr:cxnSp macro="">
      <xdr:nvCxnSpPr>
        <xdr:cNvPr id="648" name="直線コネクタ 647">
          <a:extLst>
            <a:ext uri="{FF2B5EF4-FFF2-40B4-BE49-F238E27FC236}">
              <a16:creationId xmlns:a16="http://schemas.microsoft.com/office/drawing/2014/main" id="{EDCD079C-E7E3-456A-8978-5B88826CB736}"/>
            </a:ext>
          </a:extLst>
        </xdr:cNvPr>
        <xdr:cNvCxnSpPr/>
      </xdr:nvCxnSpPr>
      <xdr:spPr>
        <a:xfrm>
          <a:off x="13703300" y="956691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68072</xdr:rowOff>
    </xdr:from>
    <xdr:to>
      <xdr:col>67</xdr:col>
      <xdr:colOff>101600</xdr:colOff>
      <xdr:row>56</xdr:row>
      <xdr:rowOff>169672</xdr:rowOff>
    </xdr:to>
    <xdr:sp macro="" textlink="">
      <xdr:nvSpPr>
        <xdr:cNvPr id="649" name="楕円 648">
          <a:extLst>
            <a:ext uri="{FF2B5EF4-FFF2-40B4-BE49-F238E27FC236}">
              <a16:creationId xmlns:a16="http://schemas.microsoft.com/office/drawing/2014/main" id="{F611E67A-E83C-4D37-BC0C-57EE5262AE90}"/>
            </a:ext>
          </a:extLst>
        </xdr:cNvPr>
        <xdr:cNvSpPr/>
      </xdr:nvSpPr>
      <xdr:spPr>
        <a:xfrm>
          <a:off x="12763500" y="966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137160</xdr:rowOff>
    </xdr:from>
    <xdr:to>
      <xdr:col>71</xdr:col>
      <xdr:colOff>177800</xdr:colOff>
      <xdr:row>56</xdr:row>
      <xdr:rowOff>118872</xdr:rowOff>
    </xdr:to>
    <xdr:cxnSp macro="">
      <xdr:nvCxnSpPr>
        <xdr:cNvPr id="650" name="直線コネクタ 649">
          <a:extLst>
            <a:ext uri="{FF2B5EF4-FFF2-40B4-BE49-F238E27FC236}">
              <a16:creationId xmlns:a16="http://schemas.microsoft.com/office/drawing/2014/main" id="{276949EB-CF67-4F01-B2FC-55D2A925EB1D}"/>
            </a:ext>
          </a:extLst>
        </xdr:cNvPr>
        <xdr:cNvCxnSpPr/>
      </xdr:nvCxnSpPr>
      <xdr:spPr>
        <a:xfrm flipV="1">
          <a:off x="12814300" y="9566910"/>
          <a:ext cx="889000" cy="153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7637</xdr:rowOff>
    </xdr:from>
    <xdr:ext cx="405111" cy="259045"/>
    <xdr:sp macro="" textlink="">
      <xdr:nvSpPr>
        <xdr:cNvPr id="651" name="n_1aveValue【学校施設】&#10;有形固定資産減価償却率">
          <a:extLst>
            <a:ext uri="{FF2B5EF4-FFF2-40B4-BE49-F238E27FC236}">
              <a16:creationId xmlns:a16="http://schemas.microsoft.com/office/drawing/2014/main" id="{25A70746-BBB7-4BE9-9D58-0FC3CEAE084E}"/>
            </a:ext>
          </a:extLst>
        </xdr:cNvPr>
        <xdr:cNvSpPr txBox="1"/>
      </xdr:nvSpPr>
      <xdr:spPr>
        <a:xfrm>
          <a:off x="15266044" y="1029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140225</xdr:rowOff>
    </xdr:from>
    <xdr:ext cx="405111" cy="259045"/>
    <xdr:sp macro="" textlink="">
      <xdr:nvSpPr>
        <xdr:cNvPr id="652" name="n_2aveValue【学校施設】&#10;有形固定資産減価償却率">
          <a:extLst>
            <a:ext uri="{FF2B5EF4-FFF2-40B4-BE49-F238E27FC236}">
              <a16:creationId xmlns:a16="http://schemas.microsoft.com/office/drawing/2014/main" id="{5526F918-D79A-4794-9ACA-C3EB98A5041E}"/>
            </a:ext>
          </a:extLst>
        </xdr:cNvPr>
        <xdr:cNvSpPr txBox="1"/>
      </xdr:nvSpPr>
      <xdr:spPr>
        <a:xfrm>
          <a:off x="14389744" y="1025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117365</xdr:rowOff>
    </xdr:from>
    <xdr:ext cx="405111" cy="259045"/>
    <xdr:sp macro="" textlink="">
      <xdr:nvSpPr>
        <xdr:cNvPr id="653" name="n_3aveValue【学校施設】&#10;有形固定資産減価償却率">
          <a:extLst>
            <a:ext uri="{FF2B5EF4-FFF2-40B4-BE49-F238E27FC236}">
              <a16:creationId xmlns:a16="http://schemas.microsoft.com/office/drawing/2014/main" id="{C5891192-4162-42A4-953A-A5DE450C9F0B}"/>
            </a:ext>
          </a:extLst>
        </xdr:cNvPr>
        <xdr:cNvSpPr txBox="1"/>
      </xdr:nvSpPr>
      <xdr:spPr>
        <a:xfrm>
          <a:off x="13500744" y="10232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39641</xdr:rowOff>
    </xdr:from>
    <xdr:ext cx="405111" cy="259045"/>
    <xdr:sp macro="" textlink="">
      <xdr:nvSpPr>
        <xdr:cNvPr id="654" name="n_4aveValue【学校施設】&#10;有形固定資産減価償却率">
          <a:extLst>
            <a:ext uri="{FF2B5EF4-FFF2-40B4-BE49-F238E27FC236}">
              <a16:creationId xmlns:a16="http://schemas.microsoft.com/office/drawing/2014/main" id="{86C94CD6-0F2C-48CD-92F5-E551F0D1698F}"/>
            </a:ext>
          </a:extLst>
        </xdr:cNvPr>
        <xdr:cNvSpPr txBox="1"/>
      </xdr:nvSpPr>
      <xdr:spPr>
        <a:xfrm>
          <a:off x="12611744" y="1015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165625</xdr:rowOff>
    </xdr:from>
    <xdr:ext cx="405111" cy="259045"/>
    <xdr:sp macro="" textlink="">
      <xdr:nvSpPr>
        <xdr:cNvPr id="655" name="n_1mainValue【学校施設】&#10;有形固定資産減価償却率">
          <a:extLst>
            <a:ext uri="{FF2B5EF4-FFF2-40B4-BE49-F238E27FC236}">
              <a16:creationId xmlns:a16="http://schemas.microsoft.com/office/drawing/2014/main" id="{801B1F39-1F48-4721-8B72-76DEF40650FB}"/>
            </a:ext>
          </a:extLst>
        </xdr:cNvPr>
        <xdr:cNvSpPr txBox="1"/>
      </xdr:nvSpPr>
      <xdr:spPr>
        <a:xfrm>
          <a:off x="15266044" y="9423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78757</xdr:rowOff>
    </xdr:from>
    <xdr:ext cx="405111" cy="259045"/>
    <xdr:sp macro="" textlink="">
      <xdr:nvSpPr>
        <xdr:cNvPr id="656" name="n_2mainValue【学校施設】&#10;有形固定資産減価償却率">
          <a:extLst>
            <a:ext uri="{FF2B5EF4-FFF2-40B4-BE49-F238E27FC236}">
              <a16:creationId xmlns:a16="http://schemas.microsoft.com/office/drawing/2014/main" id="{5A335C13-17B8-4272-BFC1-E955D1586DF0}"/>
            </a:ext>
          </a:extLst>
        </xdr:cNvPr>
        <xdr:cNvSpPr txBox="1"/>
      </xdr:nvSpPr>
      <xdr:spPr>
        <a:xfrm>
          <a:off x="14389744" y="933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33037</xdr:rowOff>
    </xdr:from>
    <xdr:ext cx="405111" cy="259045"/>
    <xdr:sp macro="" textlink="">
      <xdr:nvSpPr>
        <xdr:cNvPr id="657" name="n_3mainValue【学校施設】&#10;有形固定資産減価償却率">
          <a:extLst>
            <a:ext uri="{FF2B5EF4-FFF2-40B4-BE49-F238E27FC236}">
              <a16:creationId xmlns:a16="http://schemas.microsoft.com/office/drawing/2014/main" id="{3347D736-60D6-419A-9C18-4909238234B9}"/>
            </a:ext>
          </a:extLst>
        </xdr:cNvPr>
        <xdr:cNvSpPr txBox="1"/>
      </xdr:nvSpPr>
      <xdr:spPr>
        <a:xfrm>
          <a:off x="13500744" y="9291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14749</xdr:rowOff>
    </xdr:from>
    <xdr:ext cx="405111" cy="259045"/>
    <xdr:sp macro="" textlink="">
      <xdr:nvSpPr>
        <xdr:cNvPr id="658" name="n_4mainValue【学校施設】&#10;有形固定資産減価償却率">
          <a:extLst>
            <a:ext uri="{FF2B5EF4-FFF2-40B4-BE49-F238E27FC236}">
              <a16:creationId xmlns:a16="http://schemas.microsoft.com/office/drawing/2014/main" id="{433DC30B-FFFF-4E63-9D65-1FA46A5F2FE2}"/>
            </a:ext>
          </a:extLst>
        </xdr:cNvPr>
        <xdr:cNvSpPr txBox="1"/>
      </xdr:nvSpPr>
      <xdr:spPr>
        <a:xfrm>
          <a:off x="12611744" y="9444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9" name="正方形/長方形 658">
          <a:extLst>
            <a:ext uri="{FF2B5EF4-FFF2-40B4-BE49-F238E27FC236}">
              <a16:creationId xmlns:a16="http://schemas.microsoft.com/office/drawing/2014/main" id="{520A97AA-30D4-44C1-B40F-A32B6063198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0" name="正方形/長方形 659">
          <a:extLst>
            <a:ext uri="{FF2B5EF4-FFF2-40B4-BE49-F238E27FC236}">
              <a16:creationId xmlns:a16="http://schemas.microsoft.com/office/drawing/2014/main" id="{ADD42FDD-8C38-491B-BBFA-3F29B878A14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1" name="正方形/長方形 660">
          <a:extLst>
            <a:ext uri="{FF2B5EF4-FFF2-40B4-BE49-F238E27FC236}">
              <a16:creationId xmlns:a16="http://schemas.microsoft.com/office/drawing/2014/main" id="{C014BFC0-9EA7-4D9D-A411-E340CCFA3BD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2" name="正方形/長方形 661">
          <a:extLst>
            <a:ext uri="{FF2B5EF4-FFF2-40B4-BE49-F238E27FC236}">
              <a16:creationId xmlns:a16="http://schemas.microsoft.com/office/drawing/2014/main" id="{033D5D1B-FDED-46C6-8AF6-C891F9697B0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3" name="正方形/長方形 662">
          <a:extLst>
            <a:ext uri="{FF2B5EF4-FFF2-40B4-BE49-F238E27FC236}">
              <a16:creationId xmlns:a16="http://schemas.microsoft.com/office/drawing/2014/main" id="{3A961375-DE50-43A3-A18A-D57850F63FE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4" name="正方形/長方形 663">
          <a:extLst>
            <a:ext uri="{FF2B5EF4-FFF2-40B4-BE49-F238E27FC236}">
              <a16:creationId xmlns:a16="http://schemas.microsoft.com/office/drawing/2014/main" id="{0F02AA5E-76EC-4448-9F56-38204E54C6C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5" name="正方形/長方形 664">
          <a:extLst>
            <a:ext uri="{FF2B5EF4-FFF2-40B4-BE49-F238E27FC236}">
              <a16:creationId xmlns:a16="http://schemas.microsoft.com/office/drawing/2014/main" id="{74FE37C8-C746-4EAA-B172-5D7732D96A5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6" name="正方形/長方形 665">
          <a:extLst>
            <a:ext uri="{FF2B5EF4-FFF2-40B4-BE49-F238E27FC236}">
              <a16:creationId xmlns:a16="http://schemas.microsoft.com/office/drawing/2014/main" id="{1BAA7532-0FC2-4E44-A62F-B29D4829FD9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7" name="テキスト ボックス 666">
          <a:extLst>
            <a:ext uri="{FF2B5EF4-FFF2-40B4-BE49-F238E27FC236}">
              <a16:creationId xmlns:a16="http://schemas.microsoft.com/office/drawing/2014/main" id="{68C2004F-4E95-4258-B67B-6BD336CC7DD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8" name="直線コネクタ 667">
          <a:extLst>
            <a:ext uri="{FF2B5EF4-FFF2-40B4-BE49-F238E27FC236}">
              <a16:creationId xmlns:a16="http://schemas.microsoft.com/office/drawing/2014/main" id="{4CC5FD5B-5A34-40C5-ABF2-3ED058AA4E5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69" name="テキスト ボックス 668">
          <a:extLst>
            <a:ext uri="{FF2B5EF4-FFF2-40B4-BE49-F238E27FC236}">
              <a16:creationId xmlns:a16="http://schemas.microsoft.com/office/drawing/2014/main" id="{DF95761E-CEC5-482D-BE62-AEAD72639C23}"/>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70" name="直線コネクタ 669">
          <a:extLst>
            <a:ext uri="{FF2B5EF4-FFF2-40B4-BE49-F238E27FC236}">
              <a16:creationId xmlns:a16="http://schemas.microsoft.com/office/drawing/2014/main" id="{A627E69D-DE60-4808-A07B-1A8F890282AF}"/>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1" name="テキスト ボックス 670">
          <a:extLst>
            <a:ext uri="{FF2B5EF4-FFF2-40B4-BE49-F238E27FC236}">
              <a16:creationId xmlns:a16="http://schemas.microsoft.com/office/drawing/2014/main" id="{09DB336F-28E5-4563-994B-01CB6AED9A2E}"/>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2" name="直線コネクタ 671">
          <a:extLst>
            <a:ext uri="{FF2B5EF4-FFF2-40B4-BE49-F238E27FC236}">
              <a16:creationId xmlns:a16="http://schemas.microsoft.com/office/drawing/2014/main" id="{83BBD50B-A728-43DC-813F-6ABC9D4AD70C}"/>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3" name="テキスト ボックス 672">
          <a:extLst>
            <a:ext uri="{FF2B5EF4-FFF2-40B4-BE49-F238E27FC236}">
              <a16:creationId xmlns:a16="http://schemas.microsoft.com/office/drawing/2014/main" id="{B457E9FD-23CB-41CE-A619-AFFE083479E4}"/>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4" name="直線コネクタ 673">
          <a:extLst>
            <a:ext uri="{FF2B5EF4-FFF2-40B4-BE49-F238E27FC236}">
              <a16:creationId xmlns:a16="http://schemas.microsoft.com/office/drawing/2014/main" id="{6107239E-0291-4B65-80DF-FA5115125EAD}"/>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5" name="テキスト ボックス 674">
          <a:extLst>
            <a:ext uri="{FF2B5EF4-FFF2-40B4-BE49-F238E27FC236}">
              <a16:creationId xmlns:a16="http://schemas.microsoft.com/office/drawing/2014/main" id="{B898DF94-A300-474D-AEA3-07446595EBF8}"/>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6" name="直線コネクタ 675">
          <a:extLst>
            <a:ext uri="{FF2B5EF4-FFF2-40B4-BE49-F238E27FC236}">
              <a16:creationId xmlns:a16="http://schemas.microsoft.com/office/drawing/2014/main" id="{C797D4A7-B73C-4697-9C5B-1C50C1A1DCBB}"/>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7" name="テキスト ボックス 676">
          <a:extLst>
            <a:ext uri="{FF2B5EF4-FFF2-40B4-BE49-F238E27FC236}">
              <a16:creationId xmlns:a16="http://schemas.microsoft.com/office/drawing/2014/main" id="{7AB859B1-6734-41FA-84AA-D168C25AAB11}"/>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8" name="直線コネクタ 677">
          <a:extLst>
            <a:ext uri="{FF2B5EF4-FFF2-40B4-BE49-F238E27FC236}">
              <a16:creationId xmlns:a16="http://schemas.microsoft.com/office/drawing/2014/main" id="{EE4C417E-A81B-4656-ABBE-9806D598EE3E}"/>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9" name="テキスト ボックス 678">
          <a:extLst>
            <a:ext uri="{FF2B5EF4-FFF2-40B4-BE49-F238E27FC236}">
              <a16:creationId xmlns:a16="http://schemas.microsoft.com/office/drawing/2014/main" id="{1C73DEFE-565E-436C-8242-8D10D837919E}"/>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20A907A0-EA80-44B0-BD99-431E18AAA2E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07D900FA-9376-4A14-A3A0-D2DE9215EE48}"/>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学校施設】&#10;一人当たり面積グラフ枠">
          <a:extLst>
            <a:ext uri="{FF2B5EF4-FFF2-40B4-BE49-F238E27FC236}">
              <a16:creationId xmlns:a16="http://schemas.microsoft.com/office/drawing/2014/main" id="{58FC6369-47BD-485C-A1CC-EE6DE3DACCA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137541</xdr:rowOff>
    </xdr:from>
    <xdr:to>
      <xdr:col>116</xdr:col>
      <xdr:colOff>62864</xdr:colOff>
      <xdr:row>63</xdr:row>
      <xdr:rowOff>93726</xdr:rowOff>
    </xdr:to>
    <xdr:cxnSp macro="">
      <xdr:nvCxnSpPr>
        <xdr:cNvPr id="683" name="直線コネクタ 682">
          <a:extLst>
            <a:ext uri="{FF2B5EF4-FFF2-40B4-BE49-F238E27FC236}">
              <a16:creationId xmlns:a16="http://schemas.microsoft.com/office/drawing/2014/main" id="{9FC93D15-2C8C-471B-B5C5-F81ABBF0225B}"/>
            </a:ext>
          </a:extLst>
        </xdr:cNvPr>
        <xdr:cNvCxnSpPr/>
      </xdr:nvCxnSpPr>
      <xdr:spPr>
        <a:xfrm flipV="1">
          <a:off x="22160864" y="9738741"/>
          <a:ext cx="0" cy="1156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97553</xdr:rowOff>
    </xdr:from>
    <xdr:ext cx="469744" cy="259045"/>
    <xdr:sp macro="" textlink="">
      <xdr:nvSpPr>
        <xdr:cNvPr id="684" name="【学校施設】&#10;一人当たり面積最小値テキスト">
          <a:extLst>
            <a:ext uri="{FF2B5EF4-FFF2-40B4-BE49-F238E27FC236}">
              <a16:creationId xmlns:a16="http://schemas.microsoft.com/office/drawing/2014/main" id="{DF664C49-B0FC-4ED3-A18E-07AFE0EE9828}"/>
            </a:ext>
          </a:extLst>
        </xdr:cNvPr>
        <xdr:cNvSpPr txBox="1"/>
      </xdr:nvSpPr>
      <xdr:spPr>
        <a:xfrm>
          <a:off x="22199600" y="10898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93726</xdr:rowOff>
    </xdr:from>
    <xdr:to>
      <xdr:col>116</xdr:col>
      <xdr:colOff>152400</xdr:colOff>
      <xdr:row>63</xdr:row>
      <xdr:rowOff>93726</xdr:rowOff>
    </xdr:to>
    <xdr:cxnSp macro="">
      <xdr:nvCxnSpPr>
        <xdr:cNvPr id="685" name="直線コネクタ 684">
          <a:extLst>
            <a:ext uri="{FF2B5EF4-FFF2-40B4-BE49-F238E27FC236}">
              <a16:creationId xmlns:a16="http://schemas.microsoft.com/office/drawing/2014/main" id="{CEC7F18C-E165-4462-9444-47BB5AC6B85F}"/>
            </a:ext>
          </a:extLst>
        </xdr:cNvPr>
        <xdr:cNvCxnSpPr/>
      </xdr:nvCxnSpPr>
      <xdr:spPr>
        <a:xfrm>
          <a:off x="22072600" y="1089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84218</xdr:rowOff>
    </xdr:from>
    <xdr:ext cx="469744" cy="259045"/>
    <xdr:sp macro="" textlink="">
      <xdr:nvSpPr>
        <xdr:cNvPr id="686" name="【学校施設】&#10;一人当たり面積最大値テキスト">
          <a:extLst>
            <a:ext uri="{FF2B5EF4-FFF2-40B4-BE49-F238E27FC236}">
              <a16:creationId xmlns:a16="http://schemas.microsoft.com/office/drawing/2014/main" id="{8AFE7B03-CA0B-4801-9605-8E87BFB1C684}"/>
            </a:ext>
          </a:extLst>
        </xdr:cNvPr>
        <xdr:cNvSpPr txBox="1"/>
      </xdr:nvSpPr>
      <xdr:spPr>
        <a:xfrm>
          <a:off x="22199600" y="9513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137541</xdr:rowOff>
    </xdr:from>
    <xdr:to>
      <xdr:col>116</xdr:col>
      <xdr:colOff>152400</xdr:colOff>
      <xdr:row>56</xdr:row>
      <xdr:rowOff>137541</xdr:rowOff>
    </xdr:to>
    <xdr:cxnSp macro="">
      <xdr:nvCxnSpPr>
        <xdr:cNvPr id="687" name="直線コネクタ 686">
          <a:extLst>
            <a:ext uri="{FF2B5EF4-FFF2-40B4-BE49-F238E27FC236}">
              <a16:creationId xmlns:a16="http://schemas.microsoft.com/office/drawing/2014/main" id="{2423A384-79A3-45C1-BA41-099D31E51A1D}"/>
            </a:ext>
          </a:extLst>
        </xdr:cNvPr>
        <xdr:cNvCxnSpPr/>
      </xdr:nvCxnSpPr>
      <xdr:spPr>
        <a:xfrm>
          <a:off x="22072600" y="9738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93743</xdr:rowOff>
    </xdr:from>
    <xdr:ext cx="469744" cy="259045"/>
    <xdr:sp macro="" textlink="">
      <xdr:nvSpPr>
        <xdr:cNvPr id="688" name="【学校施設】&#10;一人当たり面積平均値テキスト">
          <a:extLst>
            <a:ext uri="{FF2B5EF4-FFF2-40B4-BE49-F238E27FC236}">
              <a16:creationId xmlns:a16="http://schemas.microsoft.com/office/drawing/2014/main" id="{66933FCA-241A-43CA-BFEF-EDC625DA9688}"/>
            </a:ext>
          </a:extLst>
        </xdr:cNvPr>
        <xdr:cNvSpPr txBox="1"/>
      </xdr:nvSpPr>
      <xdr:spPr>
        <a:xfrm>
          <a:off x="22199600" y="105521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115316</xdr:rowOff>
    </xdr:from>
    <xdr:to>
      <xdr:col>116</xdr:col>
      <xdr:colOff>114300</xdr:colOff>
      <xdr:row>62</xdr:row>
      <xdr:rowOff>45466</xdr:rowOff>
    </xdr:to>
    <xdr:sp macro="" textlink="">
      <xdr:nvSpPr>
        <xdr:cNvPr id="689" name="フローチャート: 判断 688">
          <a:extLst>
            <a:ext uri="{FF2B5EF4-FFF2-40B4-BE49-F238E27FC236}">
              <a16:creationId xmlns:a16="http://schemas.microsoft.com/office/drawing/2014/main" id="{4FE1D85A-BE81-48B6-9C2B-FA19A4EA0337}"/>
            </a:ext>
          </a:extLst>
        </xdr:cNvPr>
        <xdr:cNvSpPr/>
      </xdr:nvSpPr>
      <xdr:spPr>
        <a:xfrm>
          <a:off x="22110700" y="105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123317</xdr:rowOff>
    </xdr:from>
    <xdr:to>
      <xdr:col>112</xdr:col>
      <xdr:colOff>38100</xdr:colOff>
      <xdr:row>62</xdr:row>
      <xdr:rowOff>53467</xdr:rowOff>
    </xdr:to>
    <xdr:sp macro="" textlink="">
      <xdr:nvSpPr>
        <xdr:cNvPr id="690" name="フローチャート: 判断 689">
          <a:extLst>
            <a:ext uri="{FF2B5EF4-FFF2-40B4-BE49-F238E27FC236}">
              <a16:creationId xmlns:a16="http://schemas.microsoft.com/office/drawing/2014/main" id="{3460CC09-5FBF-42E0-8613-9E78DBEF33C4}"/>
            </a:ext>
          </a:extLst>
        </xdr:cNvPr>
        <xdr:cNvSpPr/>
      </xdr:nvSpPr>
      <xdr:spPr>
        <a:xfrm>
          <a:off x="21272500" y="10581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144272</xdr:rowOff>
    </xdr:from>
    <xdr:to>
      <xdr:col>107</xdr:col>
      <xdr:colOff>101600</xdr:colOff>
      <xdr:row>62</xdr:row>
      <xdr:rowOff>74422</xdr:rowOff>
    </xdr:to>
    <xdr:sp macro="" textlink="">
      <xdr:nvSpPr>
        <xdr:cNvPr id="691" name="フローチャート: 判断 690">
          <a:extLst>
            <a:ext uri="{FF2B5EF4-FFF2-40B4-BE49-F238E27FC236}">
              <a16:creationId xmlns:a16="http://schemas.microsoft.com/office/drawing/2014/main" id="{0D6B264F-DF25-472B-90F9-731352DD7D5B}"/>
            </a:ext>
          </a:extLst>
        </xdr:cNvPr>
        <xdr:cNvSpPr/>
      </xdr:nvSpPr>
      <xdr:spPr>
        <a:xfrm>
          <a:off x="20383500" y="1060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159131</xdr:rowOff>
    </xdr:from>
    <xdr:to>
      <xdr:col>102</xdr:col>
      <xdr:colOff>165100</xdr:colOff>
      <xdr:row>62</xdr:row>
      <xdr:rowOff>89281</xdr:rowOff>
    </xdr:to>
    <xdr:sp macro="" textlink="">
      <xdr:nvSpPr>
        <xdr:cNvPr id="692" name="フローチャート: 判断 691">
          <a:extLst>
            <a:ext uri="{FF2B5EF4-FFF2-40B4-BE49-F238E27FC236}">
              <a16:creationId xmlns:a16="http://schemas.microsoft.com/office/drawing/2014/main" id="{C562F357-54C2-44F1-9644-A7FC888B03EF}"/>
            </a:ext>
          </a:extLst>
        </xdr:cNvPr>
        <xdr:cNvSpPr/>
      </xdr:nvSpPr>
      <xdr:spPr>
        <a:xfrm>
          <a:off x="19494500" y="1061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6731</xdr:rowOff>
    </xdr:from>
    <xdr:to>
      <xdr:col>98</xdr:col>
      <xdr:colOff>38100</xdr:colOff>
      <xdr:row>62</xdr:row>
      <xdr:rowOff>108331</xdr:rowOff>
    </xdr:to>
    <xdr:sp macro="" textlink="">
      <xdr:nvSpPr>
        <xdr:cNvPr id="693" name="フローチャート: 判断 692">
          <a:extLst>
            <a:ext uri="{FF2B5EF4-FFF2-40B4-BE49-F238E27FC236}">
              <a16:creationId xmlns:a16="http://schemas.microsoft.com/office/drawing/2014/main" id="{85718043-2AAE-4833-850D-D2A4B4C4D11C}"/>
            </a:ext>
          </a:extLst>
        </xdr:cNvPr>
        <xdr:cNvSpPr/>
      </xdr:nvSpPr>
      <xdr:spPr>
        <a:xfrm>
          <a:off x="18605500" y="1063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F3CE9624-7E2F-41AE-B00C-52A870C355D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B64A6B7B-903D-45D4-B08D-6BFFF67A382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EAD081B6-E1BB-4898-8B29-65A7865E0BD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FE3493E1-34C8-40AA-A305-37CAC80F34E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A0E8AB2E-653F-43E6-8DCF-C452B602AD4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63500</xdr:rowOff>
    </xdr:from>
    <xdr:to>
      <xdr:col>116</xdr:col>
      <xdr:colOff>114300</xdr:colOff>
      <xdr:row>61</xdr:row>
      <xdr:rowOff>165100</xdr:rowOff>
    </xdr:to>
    <xdr:sp macro="" textlink="">
      <xdr:nvSpPr>
        <xdr:cNvPr id="699" name="楕円 698">
          <a:extLst>
            <a:ext uri="{FF2B5EF4-FFF2-40B4-BE49-F238E27FC236}">
              <a16:creationId xmlns:a16="http://schemas.microsoft.com/office/drawing/2014/main" id="{17EA83E0-E1C5-4DD0-B3FC-5A656D8F894D}"/>
            </a:ext>
          </a:extLst>
        </xdr:cNvPr>
        <xdr:cNvSpPr/>
      </xdr:nvSpPr>
      <xdr:spPr>
        <a:xfrm>
          <a:off x="22110700" y="1052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86377</xdr:rowOff>
    </xdr:from>
    <xdr:ext cx="469744" cy="259045"/>
    <xdr:sp macro="" textlink="">
      <xdr:nvSpPr>
        <xdr:cNvPr id="700" name="【学校施設】&#10;一人当たり面積該当値テキスト">
          <a:extLst>
            <a:ext uri="{FF2B5EF4-FFF2-40B4-BE49-F238E27FC236}">
              <a16:creationId xmlns:a16="http://schemas.microsoft.com/office/drawing/2014/main" id="{85825285-9E14-453C-8DA1-B34699AB5BC6}"/>
            </a:ext>
          </a:extLst>
        </xdr:cNvPr>
        <xdr:cNvSpPr txBox="1"/>
      </xdr:nvSpPr>
      <xdr:spPr>
        <a:xfrm>
          <a:off x="22199600" y="1037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94361</xdr:rowOff>
    </xdr:from>
    <xdr:to>
      <xdr:col>112</xdr:col>
      <xdr:colOff>38100</xdr:colOff>
      <xdr:row>62</xdr:row>
      <xdr:rowOff>24511</xdr:rowOff>
    </xdr:to>
    <xdr:sp macro="" textlink="">
      <xdr:nvSpPr>
        <xdr:cNvPr id="701" name="楕円 700">
          <a:extLst>
            <a:ext uri="{FF2B5EF4-FFF2-40B4-BE49-F238E27FC236}">
              <a16:creationId xmlns:a16="http://schemas.microsoft.com/office/drawing/2014/main" id="{E6A81C82-A236-4319-8D88-47789519909E}"/>
            </a:ext>
          </a:extLst>
        </xdr:cNvPr>
        <xdr:cNvSpPr/>
      </xdr:nvSpPr>
      <xdr:spPr>
        <a:xfrm>
          <a:off x="21272500" y="10552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114300</xdr:rowOff>
    </xdr:from>
    <xdr:to>
      <xdr:col>116</xdr:col>
      <xdr:colOff>63500</xdr:colOff>
      <xdr:row>61</xdr:row>
      <xdr:rowOff>145161</xdr:rowOff>
    </xdr:to>
    <xdr:cxnSp macro="">
      <xdr:nvCxnSpPr>
        <xdr:cNvPr id="702" name="直線コネクタ 701">
          <a:extLst>
            <a:ext uri="{FF2B5EF4-FFF2-40B4-BE49-F238E27FC236}">
              <a16:creationId xmlns:a16="http://schemas.microsoft.com/office/drawing/2014/main" id="{957A09EE-6A38-45A4-BABB-8D150C728633}"/>
            </a:ext>
          </a:extLst>
        </xdr:cNvPr>
        <xdr:cNvCxnSpPr/>
      </xdr:nvCxnSpPr>
      <xdr:spPr>
        <a:xfrm flipV="1">
          <a:off x="21323300" y="10572750"/>
          <a:ext cx="838200" cy="30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145034</xdr:rowOff>
    </xdr:from>
    <xdr:to>
      <xdr:col>107</xdr:col>
      <xdr:colOff>101600</xdr:colOff>
      <xdr:row>62</xdr:row>
      <xdr:rowOff>75184</xdr:rowOff>
    </xdr:to>
    <xdr:sp macro="" textlink="">
      <xdr:nvSpPr>
        <xdr:cNvPr id="703" name="楕円 702">
          <a:extLst>
            <a:ext uri="{FF2B5EF4-FFF2-40B4-BE49-F238E27FC236}">
              <a16:creationId xmlns:a16="http://schemas.microsoft.com/office/drawing/2014/main" id="{7EC3785E-6545-4C57-A8F2-181098E737F5}"/>
            </a:ext>
          </a:extLst>
        </xdr:cNvPr>
        <xdr:cNvSpPr/>
      </xdr:nvSpPr>
      <xdr:spPr>
        <a:xfrm>
          <a:off x="20383500" y="10603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145161</xdr:rowOff>
    </xdr:from>
    <xdr:to>
      <xdr:col>111</xdr:col>
      <xdr:colOff>177800</xdr:colOff>
      <xdr:row>62</xdr:row>
      <xdr:rowOff>24384</xdr:rowOff>
    </xdr:to>
    <xdr:cxnSp macro="">
      <xdr:nvCxnSpPr>
        <xdr:cNvPr id="704" name="直線コネクタ 703">
          <a:extLst>
            <a:ext uri="{FF2B5EF4-FFF2-40B4-BE49-F238E27FC236}">
              <a16:creationId xmlns:a16="http://schemas.microsoft.com/office/drawing/2014/main" id="{85E3A9B5-AA72-4281-80EB-C743C9CC617F}"/>
            </a:ext>
          </a:extLst>
        </xdr:cNvPr>
        <xdr:cNvCxnSpPr/>
      </xdr:nvCxnSpPr>
      <xdr:spPr>
        <a:xfrm flipV="1">
          <a:off x="20434300" y="10603611"/>
          <a:ext cx="889000" cy="50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162560</xdr:rowOff>
    </xdr:from>
    <xdr:to>
      <xdr:col>102</xdr:col>
      <xdr:colOff>165100</xdr:colOff>
      <xdr:row>62</xdr:row>
      <xdr:rowOff>92710</xdr:rowOff>
    </xdr:to>
    <xdr:sp macro="" textlink="">
      <xdr:nvSpPr>
        <xdr:cNvPr id="705" name="楕円 704">
          <a:extLst>
            <a:ext uri="{FF2B5EF4-FFF2-40B4-BE49-F238E27FC236}">
              <a16:creationId xmlns:a16="http://schemas.microsoft.com/office/drawing/2014/main" id="{2203E1BB-218B-444F-B7FE-08F547377633}"/>
            </a:ext>
          </a:extLst>
        </xdr:cNvPr>
        <xdr:cNvSpPr/>
      </xdr:nvSpPr>
      <xdr:spPr>
        <a:xfrm>
          <a:off x="19494500" y="1062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24384</xdr:rowOff>
    </xdr:from>
    <xdr:to>
      <xdr:col>107</xdr:col>
      <xdr:colOff>50800</xdr:colOff>
      <xdr:row>62</xdr:row>
      <xdr:rowOff>41910</xdr:rowOff>
    </xdr:to>
    <xdr:cxnSp macro="">
      <xdr:nvCxnSpPr>
        <xdr:cNvPr id="706" name="直線コネクタ 705">
          <a:extLst>
            <a:ext uri="{FF2B5EF4-FFF2-40B4-BE49-F238E27FC236}">
              <a16:creationId xmlns:a16="http://schemas.microsoft.com/office/drawing/2014/main" id="{4CC77F9C-3469-4FCC-B2DC-1DF6E71CE05E}"/>
            </a:ext>
          </a:extLst>
        </xdr:cNvPr>
        <xdr:cNvCxnSpPr/>
      </xdr:nvCxnSpPr>
      <xdr:spPr>
        <a:xfrm flipV="1">
          <a:off x="19545300" y="10654284"/>
          <a:ext cx="8890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13208</xdr:rowOff>
    </xdr:from>
    <xdr:to>
      <xdr:col>98</xdr:col>
      <xdr:colOff>38100</xdr:colOff>
      <xdr:row>63</xdr:row>
      <xdr:rowOff>114808</xdr:rowOff>
    </xdr:to>
    <xdr:sp macro="" textlink="">
      <xdr:nvSpPr>
        <xdr:cNvPr id="707" name="楕円 706">
          <a:extLst>
            <a:ext uri="{FF2B5EF4-FFF2-40B4-BE49-F238E27FC236}">
              <a16:creationId xmlns:a16="http://schemas.microsoft.com/office/drawing/2014/main" id="{A142BE19-E7EB-4540-9CA6-4DD5153D14C5}"/>
            </a:ext>
          </a:extLst>
        </xdr:cNvPr>
        <xdr:cNvSpPr/>
      </xdr:nvSpPr>
      <xdr:spPr>
        <a:xfrm>
          <a:off x="18605500" y="1081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41910</xdr:rowOff>
    </xdr:from>
    <xdr:to>
      <xdr:col>102</xdr:col>
      <xdr:colOff>114300</xdr:colOff>
      <xdr:row>63</xdr:row>
      <xdr:rowOff>64008</xdr:rowOff>
    </xdr:to>
    <xdr:cxnSp macro="">
      <xdr:nvCxnSpPr>
        <xdr:cNvPr id="708" name="直線コネクタ 707">
          <a:extLst>
            <a:ext uri="{FF2B5EF4-FFF2-40B4-BE49-F238E27FC236}">
              <a16:creationId xmlns:a16="http://schemas.microsoft.com/office/drawing/2014/main" id="{91A189F7-F0E0-46A9-AA4D-BDA65CC5C84E}"/>
            </a:ext>
          </a:extLst>
        </xdr:cNvPr>
        <xdr:cNvCxnSpPr/>
      </xdr:nvCxnSpPr>
      <xdr:spPr>
        <a:xfrm flipV="1">
          <a:off x="18656300" y="10671810"/>
          <a:ext cx="889000" cy="193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44594</xdr:rowOff>
    </xdr:from>
    <xdr:ext cx="469744" cy="259045"/>
    <xdr:sp macro="" textlink="">
      <xdr:nvSpPr>
        <xdr:cNvPr id="709" name="n_1aveValue【学校施設】&#10;一人当たり面積">
          <a:extLst>
            <a:ext uri="{FF2B5EF4-FFF2-40B4-BE49-F238E27FC236}">
              <a16:creationId xmlns:a16="http://schemas.microsoft.com/office/drawing/2014/main" id="{23EDE6D4-1E1B-4784-A6C9-726AB1FAD191}"/>
            </a:ext>
          </a:extLst>
        </xdr:cNvPr>
        <xdr:cNvSpPr txBox="1"/>
      </xdr:nvSpPr>
      <xdr:spPr>
        <a:xfrm>
          <a:off x="21075727" y="10674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90949</xdr:rowOff>
    </xdr:from>
    <xdr:ext cx="469744" cy="259045"/>
    <xdr:sp macro="" textlink="">
      <xdr:nvSpPr>
        <xdr:cNvPr id="710" name="n_2aveValue【学校施設】&#10;一人当たり面積">
          <a:extLst>
            <a:ext uri="{FF2B5EF4-FFF2-40B4-BE49-F238E27FC236}">
              <a16:creationId xmlns:a16="http://schemas.microsoft.com/office/drawing/2014/main" id="{7B8DDBAD-146F-4BA4-8F8C-9CD631F03521}"/>
            </a:ext>
          </a:extLst>
        </xdr:cNvPr>
        <xdr:cNvSpPr txBox="1"/>
      </xdr:nvSpPr>
      <xdr:spPr>
        <a:xfrm>
          <a:off x="20199427" y="10377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105808</xdr:rowOff>
    </xdr:from>
    <xdr:ext cx="469744" cy="259045"/>
    <xdr:sp macro="" textlink="">
      <xdr:nvSpPr>
        <xdr:cNvPr id="711" name="n_3aveValue【学校施設】&#10;一人当たり面積">
          <a:extLst>
            <a:ext uri="{FF2B5EF4-FFF2-40B4-BE49-F238E27FC236}">
              <a16:creationId xmlns:a16="http://schemas.microsoft.com/office/drawing/2014/main" id="{5236592B-C085-49CF-B5F2-36E5E129E539}"/>
            </a:ext>
          </a:extLst>
        </xdr:cNvPr>
        <xdr:cNvSpPr txBox="1"/>
      </xdr:nvSpPr>
      <xdr:spPr>
        <a:xfrm>
          <a:off x="19310427" y="10392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124858</xdr:rowOff>
    </xdr:from>
    <xdr:ext cx="469744" cy="259045"/>
    <xdr:sp macro="" textlink="">
      <xdr:nvSpPr>
        <xdr:cNvPr id="712" name="n_4aveValue【学校施設】&#10;一人当たり面積">
          <a:extLst>
            <a:ext uri="{FF2B5EF4-FFF2-40B4-BE49-F238E27FC236}">
              <a16:creationId xmlns:a16="http://schemas.microsoft.com/office/drawing/2014/main" id="{B3F7F39F-0F57-48F2-B513-6927E7BC3461}"/>
            </a:ext>
          </a:extLst>
        </xdr:cNvPr>
        <xdr:cNvSpPr txBox="1"/>
      </xdr:nvSpPr>
      <xdr:spPr>
        <a:xfrm>
          <a:off x="18421427" y="10411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41038</xdr:rowOff>
    </xdr:from>
    <xdr:ext cx="469744" cy="259045"/>
    <xdr:sp macro="" textlink="">
      <xdr:nvSpPr>
        <xdr:cNvPr id="713" name="n_1mainValue【学校施設】&#10;一人当たり面積">
          <a:extLst>
            <a:ext uri="{FF2B5EF4-FFF2-40B4-BE49-F238E27FC236}">
              <a16:creationId xmlns:a16="http://schemas.microsoft.com/office/drawing/2014/main" id="{96A4C3C2-EFB0-4FD2-9379-C1881E676D67}"/>
            </a:ext>
          </a:extLst>
        </xdr:cNvPr>
        <xdr:cNvSpPr txBox="1"/>
      </xdr:nvSpPr>
      <xdr:spPr>
        <a:xfrm>
          <a:off x="21075727" y="1032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66311</xdr:rowOff>
    </xdr:from>
    <xdr:ext cx="469744" cy="259045"/>
    <xdr:sp macro="" textlink="">
      <xdr:nvSpPr>
        <xdr:cNvPr id="714" name="n_2mainValue【学校施設】&#10;一人当たり面積">
          <a:extLst>
            <a:ext uri="{FF2B5EF4-FFF2-40B4-BE49-F238E27FC236}">
              <a16:creationId xmlns:a16="http://schemas.microsoft.com/office/drawing/2014/main" id="{49351EC9-681E-4F92-ABDF-B4C4FC31006E}"/>
            </a:ext>
          </a:extLst>
        </xdr:cNvPr>
        <xdr:cNvSpPr txBox="1"/>
      </xdr:nvSpPr>
      <xdr:spPr>
        <a:xfrm>
          <a:off x="20199427" y="10696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83837</xdr:rowOff>
    </xdr:from>
    <xdr:ext cx="469744" cy="259045"/>
    <xdr:sp macro="" textlink="">
      <xdr:nvSpPr>
        <xdr:cNvPr id="715" name="n_3mainValue【学校施設】&#10;一人当たり面積">
          <a:extLst>
            <a:ext uri="{FF2B5EF4-FFF2-40B4-BE49-F238E27FC236}">
              <a16:creationId xmlns:a16="http://schemas.microsoft.com/office/drawing/2014/main" id="{3B39BBBE-1857-4C59-A88C-EE237C5522A4}"/>
            </a:ext>
          </a:extLst>
        </xdr:cNvPr>
        <xdr:cNvSpPr txBox="1"/>
      </xdr:nvSpPr>
      <xdr:spPr>
        <a:xfrm>
          <a:off x="19310427" y="1071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105935</xdr:rowOff>
    </xdr:from>
    <xdr:ext cx="469744" cy="259045"/>
    <xdr:sp macro="" textlink="">
      <xdr:nvSpPr>
        <xdr:cNvPr id="716" name="n_4mainValue【学校施設】&#10;一人当たり面積">
          <a:extLst>
            <a:ext uri="{FF2B5EF4-FFF2-40B4-BE49-F238E27FC236}">
              <a16:creationId xmlns:a16="http://schemas.microsoft.com/office/drawing/2014/main" id="{8A1EE466-C860-4565-B17D-B20EB1793BA7}"/>
            </a:ext>
          </a:extLst>
        </xdr:cNvPr>
        <xdr:cNvSpPr txBox="1"/>
      </xdr:nvSpPr>
      <xdr:spPr>
        <a:xfrm>
          <a:off x="18421427" y="10907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70B5B4A1-122C-4A63-AAB6-0542207F2D9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6ECE3201-B275-4CB7-A661-091A6C07290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6978003A-5AE0-4AC7-9036-CB9109C8936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6255B499-CDC9-41A3-BD39-2610688E143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4AB3AED1-A18B-4988-B024-292ABB2B223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6EBB5B65-C913-46D5-B206-0973123635D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2AF24E3D-E950-4953-9027-AFD35161C17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7918EEF9-2D68-4CAB-976E-A5C31712954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F5DF5FA5-09CF-4F45-96A3-2E5E48DAC31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49B6F8C3-B1BE-47D7-823C-1C28518F2EA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4313BD3D-A1DC-4B91-8E9F-0348FF75FDD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28" name="直線コネクタ 727">
          <a:extLst>
            <a:ext uri="{FF2B5EF4-FFF2-40B4-BE49-F238E27FC236}">
              <a16:creationId xmlns:a16="http://schemas.microsoft.com/office/drawing/2014/main" id="{F624B756-8351-4F49-AED2-608F5EC187B7}"/>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729" name="テキスト ボックス 728">
          <a:extLst>
            <a:ext uri="{FF2B5EF4-FFF2-40B4-BE49-F238E27FC236}">
              <a16:creationId xmlns:a16="http://schemas.microsoft.com/office/drawing/2014/main" id="{168D354B-6C88-4524-ACDC-1508EBAF78E9}"/>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30" name="直線コネクタ 729">
          <a:extLst>
            <a:ext uri="{FF2B5EF4-FFF2-40B4-BE49-F238E27FC236}">
              <a16:creationId xmlns:a16="http://schemas.microsoft.com/office/drawing/2014/main" id="{28B2B8AD-4389-4432-BF5B-59DEE6D61A77}"/>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31" name="テキスト ボックス 730">
          <a:extLst>
            <a:ext uri="{FF2B5EF4-FFF2-40B4-BE49-F238E27FC236}">
              <a16:creationId xmlns:a16="http://schemas.microsoft.com/office/drawing/2014/main" id="{A5BAC5C6-6614-415E-8FBE-6BFFEBDCEC8D}"/>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32" name="直線コネクタ 731">
          <a:extLst>
            <a:ext uri="{FF2B5EF4-FFF2-40B4-BE49-F238E27FC236}">
              <a16:creationId xmlns:a16="http://schemas.microsoft.com/office/drawing/2014/main" id="{2EE2354E-657C-4CDA-9A49-65C8595563A2}"/>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33" name="テキスト ボックス 732">
          <a:extLst>
            <a:ext uri="{FF2B5EF4-FFF2-40B4-BE49-F238E27FC236}">
              <a16:creationId xmlns:a16="http://schemas.microsoft.com/office/drawing/2014/main" id="{10A9535F-2EC8-411C-BDFF-AAB3A59BB991}"/>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34" name="直線コネクタ 733">
          <a:extLst>
            <a:ext uri="{FF2B5EF4-FFF2-40B4-BE49-F238E27FC236}">
              <a16:creationId xmlns:a16="http://schemas.microsoft.com/office/drawing/2014/main" id="{785FBD02-EDA0-442C-8914-A2ED48DE00B6}"/>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35" name="テキスト ボックス 734">
          <a:extLst>
            <a:ext uri="{FF2B5EF4-FFF2-40B4-BE49-F238E27FC236}">
              <a16:creationId xmlns:a16="http://schemas.microsoft.com/office/drawing/2014/main" id="{2098B35F-CA1E-4404-BEA6-33DC860541ED}"/>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6" name="直線コネクタ 735">
          <a:extLst>
            <a:ext uri="{FF2B5EF4-FFF2-40B4-BE49-F238E27FC236}">
              <a16:creationId xmlns:a16="http://schemas.microsoft.com/office/drawing/2014/main" id="{3637EE91-6F92-4442-A284-7F312D1A6D5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37" name="テキスト ボックス 736">
          <a:extLst>
            <a:ext uri="{FF2B5EF4-FFF2-40B4-BE49-F238E27FC236}">
              <a16:creationId xmlns:a16="http://schemas.microsoft.com/office/drawing/2014/main" id="{6B6FD813-E239-42D5-A261-E35C21135162}"/>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8" name="【児童館】&#10;有形固定資産減価償却率グラフ枠">
          <a:extLst>
            <a:ext uri="{FF2B5EF4-FFF2-40B4-BE49-F238E27FC236}">
              <a16:creationId xmlns:a16="http://schemas.microsoft.com/office/drawing/2014/main" id="{FC49ED40-4D21-4F85-A374-B8952875188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136398</xdr:rowOff>
    </xdr:from>
    <xdr:to>
      <xdr:col>85</xdr:col>
      <xdr:colOff>126364</xdr:colOff>
      <xdr:row>86</xdr:row>
      <xdr:rowOff>10668</xdr:rowOff>
    </xdr:to>
    <xdr:cxnSp macro="">
      <xdr:nvCxnSpPr>
        <xdr:cNvPr id="739" name="直線コネクタ 738">
          <a:extLst>
            <a:ext uri="{FF2B5EF4-FFF2-40B4-BE49-F238E27FC236}">
              <a16:creationId xmlns:a16="http://schemas.microsoft.com/office/drawing/2014/main" id="{83E4F15E-9EFB-4312-9D22-A54CE28DF950}"/>
            </a:ext>
          </a:extLst>
        </xdr:cNvPr>
        <xdr:cNvCxnSpPr/>
      </xdr:nvCxnSpPr>
      <xdr:spPr>
        <a:xfrm flipV="1">
          <a:off x="16318864" y="13509498"/>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14495</xdr:rowOff>
    </xdr:from>
    <xdr:ext cx="405111" cy="259045"/>
    <xdr:sp macro="" textlink="">
      <xdr:nvSpPr>
        <xdr:cNvPr id="740" name="【児童館】&#10;有形固定資産減価償却率最小値テキスト">
          <a:extLst>
            <a:ext uri="{FF2B5EF4-FFF2-40B4-BE49-F238E27FC236}">
              <a16:creationId xmlns:a16="http://schemas.microsoft.com/office/drawing/2014/main" id="{B780C183-678F-45BA-B4F2-4F31E8105418}"/>
            </a:ext>
          </a:extLst>
        </xdr:cNvPr>
        <xdr:cNvSpPr txBox="1"/>
      </xdr:nvSpPr>
      <xdr:spPr>
        <a:xfrm>
          <a:off x="16357600" y="14759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10668</xdr:rowOff>
    </xdr:from>
    <xdr:to>
      <xdr:col>86</xdr:col>
      <xdr:colOff>25400</xdr:colOff>
      <xdr:row>86</xdr:row>
      <xdr:rowOff>10668</xdr:rowOff>
    </xdr:to>
    <xdr:cxnSp macro="">
      <xdr:nvCxnSpPr>
        <xdr:cNvPr id="741" name="直線コネクタ 740">
          <a:extLst>
            <a:ext uri="{FF2B5EF4-FFF2-40B4-BE49-F238E27FC236}">
              <a16:creationId xmlns:a16="http://schemas.microsoft.com/office/drawing/2014/main" id="{2131C6B4-781A-404F-8514-77D1F88A5398}"/>
            </a:ext>
          </a:extLst>
        </xdr:cNvPr>
        <xdr:cNvCxnSpPr/>
      </xdr:nvCxnSpPr>
      <xdr:spPr>
        <a:xfrm>
          <a:off x="16230600" y="147553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83075</xdr:rowOff>
    </xdr:from>
    <xdr:ext cx="405111" cy="259045"/>
    <xdr:sp macro="" textlink="">
      <xdr:nvSpPr>
        <xdr:cNvPr id="742" name="【児童館】&#10;有形固定資産減価償却率最大値テキスト">
          <a:extLst>
            <a:ext uri="{FF2B5EF4-FFF2-40B4-BE49-F238E27FC236}">
              <a16:creationId xmlns:a16="http://schemas.microsoft.com/office/drawing/2014/main" id="{6560C7B0-DEF7-4B4D-847C-B836EBFF47A0}"/>
            </a:ext>
          </a:extLst>
        </xdr:cNvPr>
        <xdr:cNvSpPr txBox="1"/>
      </xdr:nvSpPr>
      <xdr:spPr>
        <a:xfrm>
          <a:off x="16357600" y="13284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136398</xdr:rowOff>
    </xdr:from>
    <xdr:to>
      <xdr:col>86</xdr:col>
      <xdr:colOff>25400</xdr:colOff>
      <xdr:row>78</xdr:row>
      <xdr:rowOff>136398</xdr:rowOff>
    </xdr:to>
    <xdr:cxnSp macro="">
      <xdr:nvCxnSpPr>
        <xdr:cNvPr id="743" name="直線コネクタ 742">
          <a:extLst>
            <a:ext uri="{FF2B5EF4-FFF2-40B4-BE49-F238E27FC236}">
              <a16:creationId xmlns:a16="http://schemas.microsoft.com/office/drawing/2014/main" id="{D162BCF9-7154-4CCA-8A97-BD2CB4743ED2}"/>
            </a:ext>
          </a:extLst>
        </xdr:cNvPr>
        <xdr:cNvCxnSpPr/>
      </xdr:nvCxnSpPr>
      <xdr:spPr>
        <a:xfrm>
          <a:off x="16230600" y="13509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23892</xdr:rowOff>
    </xdr:from>
    <xdr:ext cx="405111" cy="259045"/>
    <xdr:sp macro="" textlink="">
      <xdr:nvSpPr>
        <xdr:cNvPr id="744" name="【児童館】&#10;有形固定資産減価償却率平均値テキスト">
          <a:extLst>
            <a:ext uri="{FF2B5EF4-FFF2-40B4-BE49-F238E27FC236}">
              <a16:creationId xmlns:a16="http://schemas.microsoft.com/office/drawing/2014/main" id="{DBEF8BA4-DB9C-464E-B222-6B0F576214FD}"/>
            </a:ext>
          </a:extLst>
        </xdr:cNvPr>
        <xdr:cNvSpPr txBox="1"/>
      </xdr:nvSpPr>
      <xdr:spPr>
        <a:xfrm>
          <a:off x="16357600" y="139113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1015</xdr:rowOff>
    </xdr:from>
    <xdr:to>
      <xdr:col>85</xdr:col>
      <xdr:colOff>177800</xdr:colOff>
      <xdr:row>82</xdr:row>
      <xdr:rowOff>102615</xdr:rowOff>
    </xdr:to>
    <xdr:sp macro="" textlink="">
      <xdr:nvSpPr>
        <xdr:cNvPr id="745" name="フローチャート: 判断 744">
          <a:extLst>
            <a:ext uri="{FF2B5EF4-FFF2-40B4-BE49-F238E27FC236}">
              <a16:creationId xmlns:a16="http://schemas.microsoft.com/office/drawing/2014/main" id="{549C39ED-8EAF-4F14-9346-EDA1A96D8C43}"/>
            </a:ext>
          </a:extLst>
        </xdr:cNvPr>
        <xdr:cNvSpPr/>
      </xdr:nvSpPr>
      <xdr:spPr>
        <a:xfrm>
          <a:off x="16268700" y="14059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142748</xdr:rowOff>
    </xdr:from>
    <xdr:to>
      <xdr:col>81</xdr:col>
      <xdr:colOff>101600</xdr:colOff>
      <xdr:row>82</xdr:row>
      <xdr:rowOff>72898</xdr:rowOff>
    </xdr:to>
    <xdr:sp macro="" textlink="">
      <xdr:nvSpPr>
        <xdr:cNvPr id="746" name="フローチャート: 判断 745">
          <a:extLst>
            <a:ext uri="{FF2B5EF4-FFF2-40B4-BE49-F238E27FC236}">
              <a16:creationId xmlns:a16="http://schemas.microsoft.com/office/drawing/2014/main" id="{027947DE-9B80-476B-A8D8-E0037CBBE56F}"/>
            </a:ext>
          </a:extLst>
        </xdr:cNvPr>
        <xdr:cNvSpPr/>
      </xdr:nvSpPr>
      <xdr:spPr>
        <a:xfrm>
          <a:off x="15430500" y="1403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126746</xdr:rowOff>
    </xdr:from>
    <xdr:to>
      <xdr:col>76</xdr:col>
      <xdr:colOff>165100</xdr:colOff>
      <xdr:row>82</xdr:row>
      <xdr:rowOff>56896</xdr:rowOff>
    </xdr:to>
    <xdr:sp macro="" textlink="">
      <xdr:nvSpPr>
        <xdr:cNvPr id="747" name="フローチャート: 判断 746">
          <a:extLst>
            <a:ext uri="{FF2B5EF4-FFF2-40B4-BE49-F238E27FC236}">
              <a16:creationId xmlns:a16="http://schemas.microsoft.com/office/drawing/2014/main" id="{25F7740D-E50B-4B56-A63B-B69AF8505C29}"/>
            </a:ext>
          </a:extLst>
        </xdr:cNvPr>
        <xdr:cNvSpPr/>
      </xdr:nvSpPr>
      <xdr:spPr>
        <a:xfrm>
          <a:off x="14541500" y="1401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58165</xdr:rowOff>
    </xdr:from>
    <xdr:to>
      <xdr:col>72</xdr:col>
      <xdr:colOff>38100</xdr:colOff>
      <xdr:row>81</xdr:row>
      <xdr:rowOff>159765</xdr:rowOff>
    </xdr:to>
    <xdr:sp macro="" textlink="">
      <xdr:nvSpPr>
        <xdr:cNvPr id="748" name="フローチャート: 判断 747">
          <a:extLst>
            <a:ext uri="{FF2B5EF4-FFF2-40B4-BE49-F238E27FC236}">
              <a16:creationId xmlns:a16="http://schemas.microsoft.com/office/drawing/2014/main" id="{483F62B5-0E4B-45D3-A7AA-2C4F00890B89}"/>
            </a:ext>
          </a:extLst>
        </xdr:cNvPr>
        <xdr:cNvSpPr/>
      </xdr:nvSpPr>
      <xdr:spPr>
        <a:xfrm>
          <a:off x="13652500" y="1394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46737</xdr:rowOff>
    </xdr:from>
    <xdr:to>
      <xdr:col>67</xdr:col>
      <xdr:colOff>101600</xdr:colOff>
      <xdr:row>81</xdr:row>
      <xdr:rowOff>148337</xdr:rowOff>
    </xdr:to>
    <xdr:sp macro="" textlink="">
      <xdr:nvSpPr>
        <xdr:cNvPr id="749" name="フローチャート: 判断 748">
          <a:extLst>
            <a:ext uri="{FF2B5EF4-FFF2-40B4-BE49-F238E27FC236}">
              <a16:creationId xmlns:a16="http://schemas.microsoft.com/office/drawing/2014/main" id="{0EC3C75D-4B34-4CC0-B594-A8C1C25452D8}"/>
            </a:ext>
          </a:extLst>
        </xdr:cNvPr>
        <xdr:cNvSpPr/>
      </xdr:nvSpPr>
      <xdr:spPr>
        <a:xfrm>
          <a:off x="12763500" y="1393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0" name="テキスト ボックス 749">
          <a:extLst>
            <a:ext uri="{FF2B5EF4-FFF2-40B4-BE49-F238E27FC236}">
              <a16:creationId xmlns:a16="http://schemas.microsoft.com/office/drawing/2014/main" id="{9AFD8749-3EF2-4714-991D-88F794CED66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F4CA78AF-0A45-4344-9291-BD9DDE0A378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53124FDC-FAA0-4DFD-B13A-F3D62F11A75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4A46DE51-E968-422E-B176-E7D04F5B782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ACBC6661-42B3-45DB-9882-95FB0F76D241}"/>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161037</xdr:rowOff>
    </xdr:from>
    <xdr:to>
      <xdr:col>85</xdr:col>
      <xdr:colOff>177800</xdr:colOff>
      <xdr:row>84</xdr:row>
      <xdr:rowOff>91187</xdr:rowOff>
    </xdr:to>
    <xdr:sp macro="" textlink="">
      <xdr:nvSpPr>
        <xdr:cNvPr id="755" name="楕円 754">
          <a:extLst>
            <a:ext uri="{FF2B5EF4-FFF2-40B4-BE49-F238E27FC236}">
              <a16:creationId xmlns:a16="http://schemas.microsoft.com/office/drawing/2014/main" id="{FADCAAD9-230E-483A-BB2D-C5DC8001A6F5}"/>
            </a:ext>
          </a:extLst>
        </xdr:cNvPr>
        <xdr:cNvSpPr/>
      </xdr:nvSpPr>
      <xdr:spPr>
        <a:xfrm>
          <a:off x="16268700" y="14391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139464</xdr:rowOff>
    </xdr:from>
    <xdr:ext cx="405111" cy="259045"/>
    <xdr:sp macro="" textlink="">
      <xdr:nvSpPr>
        <xdr:cNvPr id="756" name="【児童館】&#10;有形固定資産減価償却率該当値テキスト">
          <a:extLst>
            <a:ext uri="{FF2B5EF4-FFF2-40B4-BE49-F238E27FC236}">
              <a16:creationId xmlns:a16="http://schemas.microsoft.com/office/drawing/2014/main" id="{3C79805D-4DBF-4F1B-A76B-B28E698ABC2B}"/>
            </a:ext>
          </a:extLst>
        </xdr:cNvPr>
        <xdr:cNvSpPr txBox="1"/>
      </xdr:nvSpPr>
      <xdr:spPr>
        <a:xfrm>
          <a:off x="16357600" y="1436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46737</xdr:rowOff>
    </xdr:from>
    <xdr:to>
      <xdr:col>81</xdr:col>
      <xdr:colOff>101600</xdr:colOff>
      <xdr:row>83</xdr:row>
      <xdr:rowOff>148337</xdr:rowOff>
    </xdr:to>
    <xdr:sp macro="" textlink="">
      <xdr:nvSpPr>
        <xdr:cNvPr id="757" name="楕円 756">
          <a:extLst>
            <a:ext uri="{FF2B5EF4-FFF2-40B4-BE49-F238E27FC236}">
              <a16:creationId xmlns:a16="http://schemas.microsoft.com/office/drawing/2014/main" id="{E9835720-C98F-4C3C-934B-62C91B345C49}"/>
            </a:ext>
          </a:extLst>
        </xdr:cNvPr>
        <xdr:cNvSpPr/>
      </xdr:nvSpPr>
      <xdr:spPr>
        <a:xfrm>
          <a:off x="15430500" y="14277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97537</xdr:rowOff>
    </xdr:from>
    <xdr:to>
      <xdr:col>85</xdr:col>
      <xdr:colOff>127000</xdr:colOff>
      <xdr:row>84</xdr:row>
      <xdr:rowOff>40387</xdr:rowOff>
    </xdr:to>
    <xdr:cxnSp macro="">
      <xdr:nvCxnSpPr>
        <xdr:cNvPr id="758" name="直線コネクタ 757">
          <a:extLst>
            <a:ext uri="{FF2B5EF4-FFF2-40B4-BE49-F238E27FC236}">
              <a16:creationId xmlns:a16="http://schemas.microsoft.com/office/drawing/2014/main" id="{6AFED49C-6EB7-4114-9EC5-D6859C2B330D}"/>
            </a:ext>
          </a:extLst>
        </xdr:cNvPr>
        <xdr:cNvCxnSpPr/>
      </xdr:nvCxnSpPr>
      <xdr:spPr>
        <a:xfrm>
          <a:off x="15481300" y="14327887"/>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167894</xdr:rowOff>
    </xdr:from>
    <xdr:to>
      <xdr:col>76</xdr:col>
      <xdr:colOff>165100</xdr:colOff>
      <xdr:row>83</xdr:row>
      <xdr:rowOff>98044</xdr:rowOff>
    </xdr:to>
    <xdr:sp macro="" textlink="">
      <xdr:nvSpPr>
        <xdr:cNvPr id="759" name="楕円 758">
          <a:extLst>
            <a:ext uri="{FF2B5EF4-FFF2-40B4-BE49-F238E27FC236}">
              <a16:creationId xmlns:a16="http://schemas.microsoft.com/office/drawing/2014/main" id="{C6C4F944-1EAD-4D97-BB04-C3DC6DAE01BD}"/>
            </a:ext>
          </a:extLst>
        </xdr:cNvPr>
        <xdr:cNvSpPr/>
      </xdr:nvSpPr>
      <xdr:spPr>
        <a:xfrm>
          <a:off x="14541500" y="1422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47244</xdr:rowOff>
    </xdr:from>
    <xdr:to>
      <xdr:col>81</xdr:col>
      <xdr:colOff>50800</xdr:colOff>
      <xdr:row>83</xdr:row>
      <xdr:rowOff>97537</xdr:rowOff>
    </xdr:to>
    <xdr:cxnSp macro="">
      <xdr:nvCxnSpPr>
        <xdr:cNvPr id="760" name="直線コネクタ 759">
          <a:extLst>
            <a:ext uri="{FF2B5EF4-FFF2-40B4-BE49-F238E27FC236}">
              <a16:creationId xmlns:a16="http://schemas.microsoft.com/office/drawing/2014/main" id="{1EEE7915-0357-4D8F-A790-9B24DD6916DC}"/>
            </a:ext>
          </a:extLst>
        </xdr:cNvPr>
        <xdr:cNvCxnSpPr/>
      </xdr:nvCxnSpPr>
      <xdr:spPr>
        <a:xfrm>
          <a:off x="14592300" y="14277594"/>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3302</xdr:rowOff>
    </xdr:from>
    <xdr:to>
      <xdr:col>72</xdr:col>
      <xdr:colOff>38100</xdr:colOff>
      <xdr:row>83</xdr:row>
      <xdr:rowOff>104902</xdr:rowOff>
    </xdr:to>
    <xdr:sp macro="" textlink="">
      <xdr:nvSpPr>
        <xdr:cNvPr id="761" name="楕円 760">
          <a:extLst>
            <a:ext uri="{FF2B5EF4-FFF2-40B4-BE49-F238E27FC236}">
              <a16:creationId xmlns:a16="http://schemas.microsoft.com/office/drawing/2014/main" id="{8439FE4E-AE9D-4D69-9DF0-95309889C197}"/>
            </a:ext>
          </a:extLst>
        </xdr:cNvPr>
        <xdr:cNvSpPr/>
      </xdr:nvSpPr>
      <xdr:spPr>
        <a:xfrm>
          <a:off x="13652500" y="1423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47244</xdr:rowOff>
    </xdr:from>
    <xdr:to>
      <xdr:col>76</xdr:col>
      <xdr:colOff>114300</xdr:colOff>
      <xdr:row>83</xdr:row>
      <xdr:rowOff>54102</xdr:rowOff>
    </xdr:to>
    <xdr:cxnSp macro="">
      <xdr:nvCxnSpPr>
        <xdr:cNvPr id="762" name="直線コネクタ 761">
          <a:extLst>
            <a:ext uri="{FF2B5EF4-FFF2-40B4-BE49-F238E27FC236}">
              <a16:creationId xmlns:a16="http://schemas.microsoft.com/office/drawing/2014/main" id="{3F6534F8-9D19-454A-9250-D2FBF0562408}"/>
            </a:ext>
          </a:extLst>
        </xdr:cNvPr>
        <xdr:cNvCxnSpPr/>
      </xdr:nvCxnSpPr>
      <xdr:spPr>
        <a:xfrm flipV="1">
          <a:off x="13703300" y="14277594"/>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69596</xdr:rowOff>
    </xdr:from>
    <xdr:to>
      <xdr:col>67</xdr:col>
      <xdr:colOff>101600</xdr:colOff>
      <xdr:row>82</xdr:row>
      <xdr:rowOff>171196</xdr:rowOff>
    </xdr:to>
    <xdr:sp macro="" textlink="">
      <xdr:nvSpPr>
        <xdr:cNvPr id="763" name="楕円 762">
          <a:extLst>
            <a:ext uri="{FF2B5EF4-FFF2-40B4-BE49-F238E27FC236}">
              <a16:creationId xmlns:a16="http://schemas.microsoft.com/office/drawing/2014/main" id="{B333A370-7339-4C88-BCEC-DE7B89136B49}"/>
            </a:ext>
          </a:extLst>
        </xdr:cNvPr>
        <xdr:cNvSpPr/>
      </xdr:nvSpPr>
      <xdr:spPr>
        <a:xfrm>
          <a:off x="12763500" y="1412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120396</xdr:rowOff>
    </xdr:from>
    <xdr:to>
      <xdr:col>71</xdr:col>
      <xdr:colOff>177800</xdr:colOff>
      <xdr:row>83</xdr:row>
      <xdr:rowOff>54102</xdr:rowOff>
    </xdr:to>
    <xdr:cxnSp macro="">
      <xdr:nvCxnSpPr>
        <xdr:cNvPr id="764" name="直線コネクタ 763">
          <a:extLst>
            <a:ext uri="{FF2B5EF4-FFF2-40B4-BE49-F238E27FC236}">
              <a16:creationId xmlns:a16="http://schemas.microsoft.com/office/drawing/2014/main" id="{5CFC16E1-F34C-4F91-BB79-636EEFABAE8A}"/>
            </a:ext>
          </a:extLst>
        </xdr:cNvPr>
        <xdr:cNvCxnSpPr/>
      </xdr:nvCxnSpPr>
      <xdr:spPr>
        <a:xfrm>
          <a:off x="12814300" y="14179296"/>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89425</xdr:rowOff>
    </xdr:from>
    <xdr:ext cx="405111" cy="259045"/>
    <xdr:sp macro="" textlink="">
      <xdr:nvSpPr>
        <xdr:cNvPr id="765" name="n_1aveValue【児童館】&#10;有形固定資産減価償却率">
          <a:extLst>
            <a:ext uri="{FF2B5EF4-FFF2-40B4-BE49-F238E27FC236}">
              <a16:creationId xmlns:a16="http://schemas.microsoft.com/office/drawing/2014/main" id="{6D98FE91-AEFF-4483-B672-7084D7A346A5}"/>
            </a:ext>
          </a:extLst>
        </xdr:cNvPr>
        <xdr:cNvSpPr txBox="1"/>
      </xdr:nvSpPr>
      <xdr:spPr>
        <a:xfrm>
          <a:off x="15266044" y="13805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73423</xdr:rowOff>
    </xdr:from>
    <xdr:ext cx="405111" cy="259045"/>
    <xdr:sp macro="" textlink="">
      <xdr:nvSpPr>
        <xdr:cNvPr id="766" name="n_2aveValue【児童館】&#10;有形固定資産減価償却率">
          <a:extLst>
            <a:ext uri="{FF2B5EF4-FFF2-40B4-BE49-F238E27FC236}">
              <a16:creationId xmlns:a16="http://schemas.microsoft.com/office/drawing/2014/main" id="{165AC7B4-9C6B-4A87-BA88-4B52F78D25C8}"/>
            </a:ext>
          </a:extLst>
        </xdr:cNvPr>
        <xdr:cNvSpPr txBox="1"/>
      </xdr:nvSpPr>
      <xdr:spPr>
        <a:xfrm>
          <a:off x="14389744" y="1378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4842</xdr:rowOff>
    </xdr:from>
    <xdr:ext cx="405111" cy="259045"/>
    <xdr:sp macro="" textlink="">
      <xdr:nvSpPr>
        <xdr:cNvPr id="767" name="n_3aveValue【児童館】&#10;有形固定資産減価償却率">
          <a:extLst>
            <a:ext uri="{FF2B5EF4-FFF2-40B4-BE49-F238E27FC236}">
              <a16:creationId xmlns:a16="http://schemas.microsoft.com/office/drawing/2014/main" id="{8AF66B9B-718B-4ACE-AB2C-6931A7F78B6D}"/>
            </a:ext>
          </a:extLst>
        </xdr:cNvPr>
        <xdr:cNvSpPr txBox="1"/>
      </xdr:nvSpPr>
      <xdr:spPr>
        <a:xfrm>
          <a:off x="13500744" y="1372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164864</xdr:rowOff>
    </xdr:from>
    <xdr:ext cx="405111" cy="259045"/>
    <xdr:sp macro="" textlink="">
      <xdr:nvSpPr>
        <xdr:cNvPr id="768" name="n_4aveValue【児童館】&#10;有形固定資産減価償却率">
          <a:extLst>
            <a:ext uri="{FF2B5EF4-FFF2-40B4-BE49-F238E27FC236}">
              <a16:creationId xmlns:a16="http://schemas.microsoft.com/office/drawing/2014/main" id="{5BAEE830-FEC4-4F4E-A961-57F6FF8D8A27}"/>
            </a:ext>
          </a:extLst>
        </xdr:cNvPr>
        <xdr:cNvSpPr txBox="1"/>
      </xdr:nvSpPr>
      <xdr:spPr>
        <a:xfrm>
          <a:off x="12611744" y="13709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139464</xdr:rowOff>
    </xdr:from>
    <xdr:ext cx="405111" cy="259045"/>
    <xdr:sp macro="" textlink="">
      <xdr:nvSpPr>
        <xdr:cNvPr id="769" name="n_1mainValue【児童館】&#10;有形固定資産減価償却率">
          <a:extLst>
            <a:ext uri="{FF2B5EF4-FFF2-40B4-BE49-F238E27FC236}">
              <a16:creationId xmlns:a16="http://schemas.microsoft.com/office/drawing/2014/main" id="{2CD1EBBA-E6D7-47B8-972B-1EFA0965B261}"/>
            </a:ext>
          </a:extLst>
        </xdr:cNvPr>
        <xdr:cNvSpPr txBox="1"/>
      </xdr:nvSpPr>
      <xdr:spPr>
        <a:xfrm>
          <a:off x="15266044" y="1436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89171</xdr:rowOff>
    </xdr:from>
    <xdr:ext cx="405111" cy="259045"/>
    <xdr:sp macro="" textlink="">
      <xdr:nvSpPr>
        <xdr:cNvPr id="770" name="n_2mainValue【児童館】&#10;有形固定資産減価償却率">
          <a:extLst>
            <a:ext uri="{FF2B5EF4-FFF2-40B4-BE49-F238E27FC236}">
              <a16:creationId xmlns:a16="http://schemas.microsoft.com/office/drawing/2014/main" id="{B72F73B0-0CF0-4641-BC7C-A39A7D966589}"/>
            </a:ext>
          </a:extLst>
        </xdr:cNvPr>
        <xdr:cNvSpPr txBox="1"/>
      </xdr:nvSpPr>
      <xdr:spPr>
        <a:xfrm>
          <a:off x="14389744" y="14319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96029</xdr:rowOff>
    </xdr:from>
    <xdr:ext cx="405111" cy="259045"/>
    <xdr:sp macro="" textlink="">
      <xdr:nvSpPr>
        <xdr:cNvPr id="771" name="n_3mainValue【児童館】&#10;有形固定資産減価償却率">
          <a:extLst>
            <a:ext uri="{FF2B5EF4-FFF2-40B4-BE49-F238E27FC236}">
              <a16:creationId xmlns:a16="http://schemas.microsoft.com/office/drawing/2014/main" id="{AFA8AD8E-08E5-4EFE-9AC5-43C08AAC73EC}"/>
            </a:ext>
          </a:extLst>
        </xdr:cNvPr>
        <xdr:cNvSpPr txBox="1"/>
      </xdr:nvSpPr>
      <xdr:spPr>
        <a:xfrm>
          <a:off x="13500744" y="14326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162323</xdr:rowOff>
    </xdr:from>
    <xdr:ext cx="405111" cy="259045"/>
    <xdr:sp macro="" textlink="">
      <xdr:nvSpPr>
        <xdr:cNvPr id="772" name="n_4mainValue【児童館】&#10;有形固定資産減価償却率">
          <a:extLst>
            <a:ext uri="{FF2B5EF4-FFF2-40B4-BE49-F238E27FC236}">
              <a16:creationId xmlns:a16="http://schemas.microsoft.com/office/drawing/2014/main" id="{46BC7D1A-92E9-4DFB-AFCB-EE06FC71622E}"/>
            </a:ext>
          </a:extLst>
        </xdr:cNvPr>
        <xdr:cNvSpPr txBox="1"/>
      </xdr:nvSpPr>
      <xdr:spPr>
        <a:xfrm>
          <a:off x="12611744" y="14221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3" name="正方形/長方形 772">
          <a:extLst>
            <a:ext uri="{FF2B5EF4-FFF2-40B4-BE49-F238E27FC236}">
              <a16:creationId xmlns:a16="http://schemas.microsoft.com/office/drawing/2014/main" id="{49C0D0DF-A00C-4A73-907B-2ACC907AF00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4" name="正方形/長方形 773">
          <a:extLst>
            <a:ext uri="{FF2B5EF4-FFF2-40B4-BE49-F238E27FC236}">
              <a16:creationId xmlns:a16="http://schemas.microsoft.com/office/drawing/2014/main" id="{90216D55-B429-469A-B5FD-6498DF4533C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5" name="正方形/長方形 774">
          <a:extLst>
            <a:ext uri="{FF2B5EF4-FFF2-40B4-BE49-F238E27FC236}">
              <a16:creationId xmlns:a16="http://schemas.microsoft.com/office/drawing/2014/main" id="{6833AE46-7CD8-40A2-B571-3C6AECAE8C8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6" name="正方形/長方形 775">
          <a:extLst>
            <a:ext uri="{FF2B5EF4-FFF2-40B4-BE49-F238E27FC236}">
              <a16:creationId xmlns:a16="http://schemas.microsoft.com/office/drawing/2014/main" id="{91939E34-CE78-4AAB-ACC1-6FF6B29D660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7" name="正方形/長方形 776">
          <a:extLst>
            <a:ext uri="{FF2B5EF4-FFF2-40B4-BE49-F238E27FC236}">
              <a16:creationId xmlns:a16="http://schemas.microsoft.com/office/drawing/2014/main" id="{EB8CE2F5-7FB5-48D7-ACB8-25DED66D364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8" name="正方形/長方形 777">
          <a:extLst>
            <a:ext uri="{FF2B5EF4-FFF2-40B4-BE49-F238E27FC236}">
              <a16:creationId xmlns:a16="http://schemas.microsoft.com/office/drawing/2014/main" id="{82E6D608-D966-4517-8251-E828C67D626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9" name="正方形/長方形 778">
          <a:extLst>
            <a:ext uri="{FF2B5EF4-FFF2-40B4-BE49-F238E27FC236}">
              <a16:creationId xmlns:a16="http://schemas.microsoft.com/office/drawing/2014/main" id="{2B0319E7-FE4B-4E00-9496-A3E5E506DF4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0" name="正方形/長方形 779">
          <a:extLst>
            <a:ext uri="{FF2B5EF4-FFF2-40B4-BE49-F238E27FC236}">
              <a16:creationId xmlns:a16="http://schemas.microsoft.com/office/drawing/2014/main" id="{23B0D10A-3DD7-442B-ABA3-5D152752594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1" name="テキスト ボックス 780">
          <a:extLst>
            <a:ext uri="{FF2B5EF4-FFF2-40B4-BE49-F238E27FC236}">
              <a16:creationId xmlns:a16="http://schemas.microsoft.com/office/drawing/2014/main" id="{4197D6D4-D26D-4D8B-BB3A-586CE2D6184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2" name="直線コネクタ 781">
          <a:extLst>
            <a:ext uri="{FF2B5EF4-FFF2-40B4-BE49-F238E27FC236}">
              <a16:creationId xmlns:a16="http://schemas.microsoft.com/office/drawing/2014/main" id="{7D982C3D-314B-4033-8FD5-1AD921F7BB54}"/>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3" name="直線コネクタ 782">
          <a:extLst>
            <a:ext uri="{FF2B5EF4-FFF2-40B4-BE49-F238E27FC236}">
              <a16:creationId xmlns:a16="http://schemas.microsoft.com/office/drawing/2014/main" id="{65D43998-10E6-4A71-881E-629F9D94A829}"/>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4" name="テキスト ボックス 783">
          <a:extLst>
            <a:ext uri="{FF2B5EF4-FFF2-40B4-BE49-F238E27FC236}">
              <a16:creationId xmlns:a16="http://schemas.microsoft.com/office/drawing/2014/main" id="{4BE0E21C-AB19-4636-86CC-3F38D77FEB87}"/>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5" name="直線コネクタ 784">
          <a:extLst>
            <a:ext uri="{FF2B5EF4-FFF2-40B4-BE49-F238E27FC236}">
              <a16:creationId xmlns:a16="http://schemas.microsoft.com/office/drawing/2014/main" id="{D9A8CCBD-5B96-4FFB-8E68-47F0CD1C6062}"/>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6" name="テキスト ボックス 785">
          <a:extLst>
            <a:ext uri="{FF2B5EF4-FFF2-40B4-BE49-F238E27FC236}">
              <a16:creationId xmlns:a16="http://schemas.microsoft.com/office/drawing/2014/main" id="{44F45223-6E95-416B-9285-01FCB74F3795}"/>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7" name="直線コネクタ 786">
          <a:extLst>
            <a:ext uri="{FF2B5EF4-FFF2-40B4-BE49-F238E27FC236}">
              <a16:creationId xmlns:a16="http://schemas.microsoft.com/office/drawing/2014/main" id="{1E6BC8B0-9F2C-45BA-AC9D-E714375E85B4}"/>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8" name="テキスト ボックス 787">
          <a:extLst>
            <a:ext uri="{FF2B5EF4-FFF2-40B4-BE49-F238E27FC236}">
              <a16:creationId xmlns:a16="http://schemas.microsoft.com/office/drawing/2014/main" id="{41A396C9-2637-4826-9FFF-07D4D9A8B22C}"/>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9" name="直線コネクタ 788">
          <a:extLst>
            <a:ext uri="{FF2B5EF4-FFF2-40B4-BE49-F238E27FC236}">
              <a16:creationId xmlns:a16="http://schemas.microsoft.com/office/drawing/2014/main" id="{5ECC5AA9-DE96-41C5-B5CC-2FC8D31330D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0" name="テキスト ボックス 789">
          <a:extLst>
            <a:ext uri="{FF2B5EF4-FFF2-40B4-BE49-F238E27FC236}">
              <a16:creationId xmlns:a16="http://schemas.microsoft.com/office/drawing/2014/main" id="{1FDFFF09-D36D-495C-93CC-6FC00DADDBF7}"/>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1" name="直線コネクタ 790">
          <a:extLst>
            <a:ext uri="{FF2B5EF4-FFF2-40B4-BE49-F238E27FC236}">
              <a16:creationId xmlns:a16="http://schemas.microsoft.com/office/drawing/2014/main" id="{DBC06832-1F63-4144-821A-58AEB8B6690C}"/>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2" name="テキスト ボックス 791">
          <a:extLst>
            <a:ext uri="{FF2B5EF4-FFF2-40B4-BE49-F238E27FC236}">
              <a16:creationId xmlns:a16="http://schemas.microsoft.com/office/drawing/2014/main" id="{E115CC78-7195-46E7-A1A3-B0FBB0753D3E}"/>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833359B3-C878-4007-8DA6-92FB1DEBEBF6}"/>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134CDE0C-6C00-4EE2-B8C8-8CC84729A97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児童館】&#10;一人当たり面積グラフ枠">
          <a:extLst>
            <a:ext uri="{FF2B5EF4-FFF2-40B4-BE49-F238E27FC236}">
              <a16:creationId xmlns:a16="http://schemas.microsoft.com/office/drawing/2014/main" id="{11F21644-B02F-4ECA-86EF-2465D333B5F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11430</xdr:rowOff>
    </xdr:from>
    <xdr:to>
      <xdr:col>116</xdr:col>
      <xdr:colOff>62864</xdr:colOff>
      <xdr:row>86</xdr:row>
      <xdr:rowOff>83820</xdr:rowOff>
    </xdr:to>
    <xdr:cxnSp macro="">
      <xdr:nvCxnSpPr>
        <xdr:cNvPr id="796" name="直線コネクタ 795">
          <a:extLst>
            <a:ext uri="{FF2B5EF4-FFF2-40B4-BE49-F238E27FC236}">
              <a16:creationId xmlns:a16="http://schemas.microsoft.com/office/drawing/2014/main" id="{F1E1069B-FF28-405A-9333-12D8AAA331B7}"/>
            </a:ext>
          </a:extLst>
        </xdr:cNvPr>
        <xdr:cNvCxnSpPr/>
      </xdr:nvCxnSpPr>
      <xdr:spPr>
        <a:xfrm flipV="1">
          <a:off x="22160864" y="13555980"/>
          <a:ext cx="0" cy="1272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87647</xdr:rowOff>
    </xdr:from>
    <xdr:ext cx="469744" cy="259045"/>
    <xdr:sp macro="" textlink="">
      <xdr:nvSpPr>
        <xdr:cNvPr id="797" name="【児童館】&#10;一人当たり面積最小値テキスト">
          <a:extLst>
            <a:ext uri="{FF2B5EF4-FFF2-40B4-BE49-F238E27FC236}">
              <a16:creationId xmlns:a16="http://schemas.microsoft.com/office/drawing/2014/main" id="{7BE61587-600D-43E7-A66A-AC27D480A593}"/>
            </a:ext>
          </a:extLst>
        </xdr:cNvPr>
        <xdr:cNvSpPr txBox="1"/>
      </xdr:nvSpPr>
      <xdr:spPr>
        <a:xfrm>
          <a:off x="22199600" y="1483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83820</xdr:rowOff>
    </xdr:from>
    <xdr:to>
      <xdr:col>116</xdr:col>
      <xdr:colOff>152400</xdr:colOff>
      <xdr:row>86</xdr:row>
      <xdr:rowOff>83820</xdr:rowOff>
    </xdr:to>
    <xdr:cxnSp macro="">
      <xdr:nvCxnSpPr>
        <xdr:cNvPr id="798" name="直線コネクタ 797">
          <a:extLst>
            <a:ext uri="{FF2B5EF4-FFF2-40B4-BE49-F238E27FC236}">
              <a16:creationId xmlns:a16="http://schemas.microsoft.com/office/drawing/2014/main" id="{B462FE7C-9585-4B2A-A54F-7FD5386C4374}"/>
            </a:ext>
          </a:extLst>
        </xdr:cNvPr>
        <xdr:cNvCxnSpPr/>
      </xdr:nvCxnSpPr>
      <xdr:spPr>
        <a:xfrm>
          <a:off x="22072600" y="1482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129557</xdr:rowOff>
    </xdr:from>
    <xdr:ext cx="469744" cy="259045"/>
    <xdr:sp macro="" textlink="">
      <xdr:nvSpPr>
        <xdr:cNvPr id="799" name="【児童館】&#10;一人当たり面積最大値テキスト">
          <a:extLst>
            <a:ext uri="{FF2B5EF4-FFF2-40B4-BE49-F238E27FC236}">
              <a16:creationId xmlns:a16="http://schemas.microsoft.com/office/drawing/2014/main" id="{0793AA5D-1823-45CD-B50C-9C1C7CAE6018}"/>
            </a:ext>
          </a:extLst>
        </xdr:cNvPr>
        <xdr:cNvSpPr txBox="1"/>
      </xdr:nvSpPr>
      <xdr:spPr>
        <a:xfrm>
          <a:off x="22199600" y="1333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11430</xdr:rowOff>
    </xdr:from>
    <xdr:to>
      <xdr:col>116</xdr:col>
      <xdr:colOff>152400</xdr:colOff>
      <xdr:row>79</xdr:row>
      <xdr:rowOff>11430</xdr:rowOff>
    </xdr:to>
    <xdr:cxnSp macro="">
      <xdr:nvCxnSpPr>
        <xdr:cNvPr id="800" name="直線コネクタ 799">
          <a:extLst>
            <a:ext uri="{FF2B5EF4-FFF2-40B4-BE49-F238E27FC236}">
              <a16:creationId xmlns:a16="http://schemas.microsoft.com/office/drawing/2014/main" id="{BA2676C5-1AF7-4108-8BB4-23B31906D0EB}"/>
            </a:ext>
          </a:extLst>
        </xdr:cNvPr>
        <xdr:cNvCxnSpPr/>
      </xdr:nvCxnSpPr>
      <xdr:spPr>
        <a:xfrm>
          <a:off x="22072600" y="1355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10177</xdr:rowOff>
    </xdr:from>
    <xdr:ext cx="469744" cy="259045"/>
    <xdr:sp macro="" textlink="">
      <xdr:nvSpPr>
        <xdr:cNvPr id="801" name="【児童館】&#10;一人当たり面積平均値テキスト">
          <a:extLst>
            <a:ext uri="{FF2B5EF4-FFF2-40B4-BE49-F238E27FC236}">
              <a16:creationId xmlns:a16="http://schemas.microsoft.com/office/drawing/2014/main" id="{2B4C6BE8-46B7-454C-9B64-F6F3B69A0F07}"/>
            </a:ext>
          </a:extLst>
        </xdr:cNvPr>
        <xdr:cNvSpPr txBox="1"/>
      </xdr:nvSpPr>
      <xdr:spPr>
        <a:xfrm>
          <a:off x="22199600" y="1424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802" name="フローチャート: 判断 801">
          <a:extLst>
            <a:ext uri="{FF2B5EF4-FFF2-40B4-BE49-F238E27FC236}">
              <a16:creationId xmlns:a16="http://schemas.microsoft.com/office/drawing/2014/main" id="{72AE73A3-EC70-4D79-A609-E8579A817016}"/>
            </a:ext>
          </a:extLst>
        </xdr:cNvPr>
        <xdr:cNvSpPr/>
      </xdr:nvSpPr>
      <xdr:spPr>
        <a:xfrm>
          <a:off x="221107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803" name="フローチャート: 判断 802">
          <a:extLst>
            <a:ext uri="{FF2B5EF4-FFF2-40B4-BE49-F238E27FC236}">
              <a16:creationId xmlns:a16="http://schemas.microsoft.com/office/drawing/2014/main" id="{9B2950D4-5B79-4A8D-8BF7-ADAFE57E852D}"/>
            </a:ext>
          </a:extLst>
        </xdr:cNvPr>
        <xdr:cNvSpPr/>
      </xdr:nvSpPr>
      <xdr:spPr>
        <a:xfrm>
          <a:off x="2127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2539</xdr:rowOff>
    </xdr:from>
    <xdr:to>
      <xdr:col>107</xdr:col>
      <xdr:colOff>101600</xdr:colOff>
      <xdr:row>84</xdr:row>
      <xdr:rowOff>104139</xdr:rowOff>
    </xdr:to>
    <xdr:sp macro="" textlink="">
      <xdr:nvSpPr>
        <xdr:cNvPr id="804" name="フローチャート: 判断 803">
          <a:extLst>
            <a:ext uri="{FF2B5EF4-FFF2-40B4-BE49-F238E27FC236}">
              <a16:creationId xmlns:a16="http://schemas.microsoft.com/office/drawing/2014/main" id="{93946254-BF81-47DC-893B-2B1A92D15505}"/>
            </a:ext>
          </a:extLst>
        </xdr:cNvPr>
        <xdr:cNvSpPr/>
      </xdr:nvSpPr>
      <xdr:spPr>
        <a:xfrm>
          <a:off x="20383500" y="14404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166370</xdr:rowOff>
    </xdr:from>
    <xdr:to>
      <xdr:col>102</xdr:col>
      <xdr:colOff>165100</xdr:colOff>
      <xdr:row>84</xdr:row>
      <xdr:rowOff>96520</xdr:rowOff>
    </xdr:to>
    <xdr:sp macro="" textlink="">
      <xdr:nvSpPr>
        <xdr:cNvPr id="805" name="フローチャート: 判断 804">
          <a:extLst>
            <a:ext uri="{FF2B5EF4-FFF2-40B4-BE49-F238E27FC236}">
              <a16:creationId xmlns:a16="http://schemas.microsoft.com/office/drawing/2014/main" id="{1DE7DC08-5877-4490-9DD7-74EECF98A9BE}"/>
            </a:ext>
          </a:extLst>
        </xdr:cNvPr>
        <xdr:cNvSpPr/>
      </xdr:nvSpPr>
      <xdr:spPr>
        <a:xfrm>
          <a:off x="19494500" y="14396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63500</xdr:rowOff>
    </xdr:from>
    <xdr:to>
      <xdr:col>98</xdr:col>
      <xdr:colOff>38100</xdr:colOff>
      <xdr:row>84</xdr:row>
      <xdr:rowOff>165100</xdr:rowOff>
    </xdr:to>
    <xdr:sp macro="" textlink="">
      <xdr:nvSpPr>
        <xdr:cNvPr id="806" name="フローチャート: 判断 805">
          <a:extLst>
            <a:ext uri="{FF2B5EF4-FFF2-40B4-BE49-F238E27FC236}">
              <a16:creationId xmlns:a16="http://schemas.microsoft.com/office/drawing/2014/main" id="{D188E2C5-B714-4F97-8CC4-87344C34C60C}"/>
            </a:ext>
          </a:extLst>
        </xdr:cNvPr>
        <xdr:cNvSpPr/>
      </xdr:nvSpPr>
      <xdr:spPr>
        <a:xfrm>
          <a:off x="18605500" y="1446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F5E5B44F-BB2E-4AB7-BCCD-1ADB778D835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DC9BDE36-10F1-40B0-B7CA-F74A74CC6DE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FF8EA728-E3F1-48E1-BB43-655BB22439D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A4751348-B968-4D27-A589-9699AC7C12B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1EB61DD2-EF55-4E8C-915B-10B76471437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162561</xdr:rowOff>
    </xdr:from>
    <xdr:to>
      <xdr:col>116</xdr:col>
      <xdr:colOff>114300</xdr:colOff>
      <xdr:row>85</xdr:row>
      <xdr:rowOff>92711</xdr:rowOff>
    </xdr:to>
    <xdr:sp macro="" textlink="">
      <xdr:nvSpPr>
        <xdr:cNvPr id="812" name="楕円 811">
          <a:extLst>
            <a:ext uri="{FF2B5EF4-FFF2-40B4-BE49-F238E27FC236}">
              <a16:creationId xmlns:a16="http://schemas.microsoft.com/office/drawing/2014/main" id="{81D665AF-902D-427C-BDD0-F7321581AF38}"/>
            </a:ext>
          </a:extLst>
        </xdr:cNvPr>
        <xdr:cNvSpPr/>
      </xdr:nvSpPr>
      <xdr:spPr>
        <a:xfrm>
          <a:off x="22110700" y="1456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140988</xdr:rowOff>
    </xdr:from>
    <xdr:ext cx="469744" cy="259045"/>
    <xdr:sp macro="" textlink="">
      <xdr:nvSpPr>
        <xdr:cNvPr id="813" name="【児童館】&#10;一人当たり面積該当値テキスト">
          <a:extLst>
            <a:ext uri="{FF2B5EF4-FFF2-40B4-BE49-F238E27FC236}">
              <a16:creationId xmlns:a16="http://schemas.microsoft.com/office/drawing/2014/main" id="{4FD85CFD-CED3-45CA-8D74-8C23B00ED6F6}"/>
            </a:ext>
          </a:extLst>
        </xdr:cNvPr>
        <xdr:cNvSpPr txBox="1"/>
      </xdr:nvSpPr>
      <xdr:spPr>
        <a:xfrm>
          <a:off x="22199600" y="1454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170180</xdr:rowOff>
    </xdr:from>
    <xdr:to>
      <xdr:col>112</xdr:col>
      <xdr:colOff>38100</xdr:colOff>
      <xdr:row>85</xdr:row>
      <xdr:rowOff>100330</xdr:rowOff>
    </xdr:to>
    <xdr:sp macro="" textlink="">
      <xdr:nvSpPr>
        <xdr:cNvPr id="814" name="楕円 813">
          <a:extLst>
            <a:ext uri="{FF2B5EF4-FFF2-40B4-BE49-F238E27FC236}">
              <a16:creationId xmlns:a16="http://schemas.microsoft.com/office/drawing/2014/main" id="{36955399-9F1D-4060-89A0-4DF290576D5B}"/>
            </a:ext>
          </a:extLst>
        </xdr:cNvPr>
        <xdr:cNvSpPr/>
      </xdr:nvSpPr>
      <xdr:spPr>
        <a:xfrm>
          <a:off x="21272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41911</xdr:rowOff>
    </xdr:from>
    <xdr:to>
      <xdr:col>116</xdr:col>
      <xdr:colOff>63500</xdr:colOff>
      <xdr:row>85</xdr:row>
      <xdr:rowOff>49530</xdr:rowOff>
    </xdr:to>
    <xdr:cxnSp macro="">
      <xdr:nvCxnSpPr>
        <xdr:cNvPr id="815" name="直線コネクタ 814">
          <a:extLst>
            <a:ext uri="{FF2B5EF4-FFF2-40B4-BE49-F238E27FC236}">
              <a16:creationId xmlns:a16="http://schemas.microsoft.com/office/drawing/2014/main" id="{4953CE4D-7D54-422E-8D04-765C5F80137C}"/>
            </a:ext>
          </a:extLst>
        </xdr:cNvPr>
        <xdr:cNvCxnSpPr/>
      </xdr:nvCxnSpPr>
      <xdr:spPr>
        <a:xfrm flipV="1">
          <a:off x="21323300" y="14615161"/>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6350</xdr:rowOff>
    </xdr:from>
    <xdr:to>
      <xdr:col>107</xdr:col>
      <xdr:colOff>101600</xdr:colOff>
      <xdr:row>85</xdr:row>
      <xdr:rowOff>107950</xdr:rowOff>
    </xdr:to>
    <xdr:sp macro="" textlink="">
      <xdr:nvSpPr>
        <xdr:cNvPr id="816" name="楕円 815">
          <a:extLst>
            <a:ext uri="{FF2B5EF4-FFF2-40B4-BE49-F238E27FC236}">
              <a16:creationId xmlns:a16="http://schemas.microsoft.com/office/drawing/2014/main" id="{CF4DDAFF-A517-416E-AABE-A454F791B73D}"/>
            </a:ext>
          </a:extLst>
        </xdr:cNvPr>
        <xdr:cNvSpPr/>
      </xdr:nvSpPr>
      <xdr:spPr>
        <a:xfrm>
          <a:off x="203835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49530</xdr:rowOff>
    </xdr:from>
    <xdr:to>
      <xdr:col>111</xdr:col>
      <xdr:colOff>177800</xdr:colOff>
      <xdr:row>85</xdr:row>
      <xdr:rowOff>57150</xdr:rowOff>
    </xdr:to>
    <xdr:cxnSp macro="">
      <xdr:nvCxnSpPr>
        <xdr:cNvPr id="817" name="直線コネクタ 816">
          <a:extLst>
            <a:ext uri="{FF2B5EF4-FFF2-40B4-BE49-F238E27FC236}">
              <a16:creationId xmlns:a16="http://schemas.microsoft.com/office/drawing/2014/main" id="{74FE86F2-527B-431C-B4C0-728235B42D2E}"/>
            </a:ext>
          </a:extLst>
        </xdr:cNvPr>
        <xdr:cNvCxnSpPr/>
      </xdr:nvCxnSpPr>
      <xdr:spPr>
        <a:xfrm flipV="1">
          <a:off x="20434300" y="146227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6350</xdr:rowOff>
    </xdr:from>
    <xdr:to>
      <xdr:col>102</xdr:col>
      <xdr:colOff>165100</xdr:colOff>
      <xdr:row>85</xdr:row>
      <xdr:rowOff>107950</xdr:rowOff>
    </xdr:to>
    <xdr:sp macro="" textlink="">
      <xdr:nvSpPr>
        <xdr:cNvPr id="818" name="楕円 817">
          <a:extLst>
            <a:ext uri="{FF2B5EF4-FFF2-40B4-BE49-F238E27FC236}">
              <a16:creationId xmlns:a16="http://schemas.microsoft.com/office/drawing/2014/main" id="{E5115539-4961-4272-9D0A-B3D6C2D33117}"/>
            </a:ext>
          </a:extLst>
        </xdr:cNvPr>
        <xdr:cNvSpPr/>
      </xdr:nvSpPr>
      <xdr:spPr>
        <a:xfrm>
          <a:off x="194945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57150</xdr:rowOff>
    </xdr:from>
    <xdr:to>
      <xdr:col>107</xdr:col>
      <xdr:colOff>50800</xdr:colOff>
      <xdr:row>85</xdr:row>
      <xdr:rowOff>57150</xdr:rowOff>
    </xdr:to>
    <xdr:cxnSp macro="">
      <xdr:nvCxnSpPr>
        <xdr:cNvPr id="819" name="直線コネクタ 818">
          <a:extLst>
            <a:ext uri="{FF2B5EF4-FFF2-40B4-BE49-F238E27FC236}">
              <a16:creationId xmlns:a16="http://schemas.microsoft.com/office/drawing/2014/main" id="{BD4A8E6D-88ED-40F5-B2B9-C926D750CCB7}"/>
            </a:ext>
          </a:extLst>
        </xdr:cNvPr>
        <xdr:cNvCxnSpPr/>
      </xdr:nvCxnSpPr>
      <xdr:spPr>
        <a:xfrm>
          <a:off x="19545300" y="14630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13970</xdr:rowOff>
    </xdr:from>
    <xdr:to>
      <xdr:col>98</xdr:col>
      <xdr:colOff>38100</xdr:colOff>
      <xdr:row>85</xdr:row>
      <xdr:rowOff>115570</xdr:rowOff>
    </xdr:to>
    <xdr:sp macro="" textlink="">
      <xdr:nvSpPr>
        <xdr:cNvPr id="820" name="楕円 819">
          <a:extLst>
            <a:ext uri="{FF2B5EF4-FFF2-40B4-BE49-F238E27FC236}">
              <a16:creationId xmlns:a16="http://schemas.microsoft.com/office/drawing/2014/main" id="{77E322A7-F0C5-40A1-A528-A4CF599D11C6}"/>
            </a:ext>
          </a:extLst>
        </xdr:cNvPr>
        <xdr:cNvSpPr/>
      </xdr:nvSpPr>
      <xdr:spPr>
        <a:xfrm>
          <a:off x="18605500" y="1458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57150</xdr:rowOff>
    </xdr:from>
    <xdr:to>
      <xdr:col>102</xdr:col>
      <xdr:colOff>114300</xdr:colOff>
      <xdr:row>85</xdr:row>
      <xdr:rowOff>64770</xdr:rowOff>
    </xdr:to>
    <xdr:cxnSp macro="">
      <xdr:nvCxnSpPr>
        <xdr:cNvPr id="821" name="直線コネクタ 820">
          <a:extLst>
            <a:ext uri="{FF2B5EF4-FFF2-40B4-BE49-F238E27FC236}">
              <a16:creationId xmlns:a16="http://schemas.microsoft.com/office/drawing/2014/main" id="{DFC8D128-CBC5-43E9-B7BD-0F08C99DD8DD}"/>
            </a:ext>
          </a:extLst>
        </xdr:cNvPr>
        <xdr:cNvCxnSpPr/>
      </xdr:nvCxnSpPr>
      <xdr:spPr>
        <a:xfrm flipV="1">
          <a:off x="18656300" y="146304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105427</xdr:rowOff>
    </xdr:from>
    <xdr:ext cx="469744" cy="259045"/>
    <xdr:sp macro="" textlink="">
      <xdr:nvSpPr>
        <xdr:cNvPr id="822" name="n_1aveValue【児童館】&#10;一人当たり面積">
          <a:extLst>
            <a:ext uri="{FF2B5EF4-FFF2-40B4-BE49-F238E27FC236}">
              <a16:creationId xmlns:a16="http://schemas.microsoft.com/office/drawing/2014/main" id="{9A880DF3-5BF2-4CA7-A5B9-6CB1D5A1062D}"/>
            </a:ext>
          </a:extLst>
        </xdr:cNvPr>
        <xdr:cNvSpPr txBox="1"/>
      </xdr:nvSpPr>
      <xdr:spPr>
        <a:xfrm>
          <a:off x="210757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120666</xdr:rowOff>
    </xdr:from>
    <xdr:ext cx="469744" cy="259045"/>
    <xdr:sp macro="" textlink="">
      <xdr:nvSpPr>
        <xdr:cNvPr id="823" name="n_2aveValue【児童館】&#10;一人当たり面積">
          <a:extLst>
            <a:ext uri="{FF2B5EF4-FFF2-40B4-BE49-F238E27FC236}">
              <a16:creationId xmlns:a16="http://schemas.microsoft.com/office/drawing/2014/main" id="{EEB2796F-F3CF-4C25-8B5D-BBB136EBA7D7}"/>
            </a:ext>
          </a:extLst>
        </xdr:cNvPr>
        <xdr:cNvSpPr txBox="1"/>
      </xdr:nvSpPr>
      <xdr:spPr>
        <a:xfrm>
          <a:off x="20199427" y="14179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113047</xdr:rowOff>
    </xdr:from>
    <xdr:ext cx="469744" cy="259045"/>
    <xdr:sp macro="" textlink="">
      <xdr:nvSpPr>
        <xdr:cNvPr id="824" name="n_3aveValue【児童館】&#10;一人当たり面積">
          <a:extLst>
            <a:ext uri="{FF2B5EF4-FFF2-40B4-BE49-F238E27FC236}">
              <a16:creationId xmlns:a16="http://schemas.microsoft.com/office/drawing/2014/main" id="{E1F5142C-D1B5-49EC-A7F1-F09AEE8806BD}"/>
            </a:ext>
          </a:extLst>
        </xdr:cNvPr>
        <xdr:cNvSpPr txBox="1"/>
      </xdr:nvSpPr>
      <xdr:spPr>
        <a:xfrm>
          <a:off x="19310427" y="1417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10177</xdr:rowOff>
    </xdr:from>
    <xdr:ext cx="469744" cy="259045"/>
    <xdr:sp macro="" textlink="">
      <xdr:nvSpPr>
        <xdr:cNvPr id="825" name="n_4aveValue【児童館】&#10;一人当たり面積">
          <a:extLst>
            <a:ext uri="{FF2B5EF4-FFF2-40B4-BE49-F238E27FC236}">
              <a16:creationId xmlns:a16="http://schemas.microsoft.com/office/drawing/2014/main" id="{A7893D65-E449-4B04-87A0-63833443D1DE}"/>
            </a:ext>
          </a:extLst>
        </xdr:cNvPr>
        <xdr:cNvSpPr txBox="1"/>
      </xdr:nvSpPr>
      <xdr:spPr>
        <a:xfrm>
          <a:off x="18421427" y="1424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91457</xdr:rowOff>
    </xdr:from>
    <xdr:ext cx="469744" cy="259045"/>
    <xdr:sp macro="" textlink="">
      <xdr:nvSpPr>
        <xdr:cNvPr id="826" name="n_1mainValue【児童館】&#10;一人当たり面積">
          <a:extLst>
            <a:ext uri="{FF2B5EF4-FFF2-40B4-BE49-F238E27FC236}">
              <a16:creationId xmlns:a16="http://schemas.microsoft.com/office/drawing/2014/main" id="{6D65CAE9-70F0-419F-A654-C8F1B634A67F}"/>
            </a:ext>
          </a:extLst>
        </xdr:cNvPr>
        <xdr:cNvSpPr txBox="1"/>
      </xdr:nvSpPr>
      <xdr:spPr>
        <a:xfrm>
          <a:off x="210757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99077</xdr:rowOff>
    </xdr:from>
    <xdr:ext cx="469744" cy="259045"/>
    <xdr:sp macro="" textlink="">
      <xdr:nvSpPr>
        <xdr:cNvPr id="827" name="n_2mainValue【児童館】&#10;一人当たり面積">
          <a:extLst>
            <a:ext uri="{FF2B5EF4-FFF2-40B4-BE49-F238E27FC236}">
              <a16:creationId xmlns:a16="http://schemas.microsoft.com/office/drawing/2014/main" id="{D5A197E9-E5EC-40CA-9000-AE4C0490521D}"/>
            </a:ext>
          </a:extLst>
        </xdr:cNvPr>
        <xdr:cNvSpPr txBox="1"/>
      </xdr:nvSpPr>
      <xdr:spPr>
        <a:xfrm>
          <a:off x="20199427" y="1467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99077</xdr:rowOff>
    </xdr:from>
    <xdr:ext cx="469744" cy="259045"/>
    <xdr:sp macro="" textlink="">
      <xdr:nvSpPr>
        <xdr:cNvPr id="828" name="n_3mainValue【児童館】&#10;一人当たり面積">
          <a:extLst>
            <a:ext uri="{FF2B5EF4-FFF2-40B4-BE49-F238E27FC236}">
              <a16:creationId xmlns:a16="http://schemas.microsoft.com/office/drawing/2014/main" id="{68D126FC-D6F5-481B-ABCE-B58043CA4FC8}"/>
            </a:ext>
          </a:extLst>
        </xdr:cNvPr>
        <xdr:cNvSpPr txBox="1"/>
      </xdr:nvSpPr>
      <xdr:spPr>
        <a:xfrm>
          <a:off x="19310427" y="1467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106697</xdr:rowOff>
    </xdr:from>
    <xdr:ext cx="469744" cy="259045"/>
    <xdr:sp macro="" textlink="">
      <xdr:nvSpPr>
        <xdr:cNvPr id="829" name="n_4mainValue【児童館】&#10;一人当たり面積">
          <a:extLst>
            <a:ext uri="{FF2B5EF4-FFF2-40B4-BE49-F238E27FC236}">
              <a16:creationId xmlns:a16="http://schemas.microsoft.com/office/drawing/2014/main" id="{A24E2784-AD2E-452F-9960-76D16E32A9FE}"/>
            </a:ext>
          </a:extLst>
        </xdr:cNvPr>
        <xdr:cNvSpPr txBox="1"/>
      </xdr:nvSpPr>
      <xdr:spPr>
        <a:xfrm>
          <a:off x="18421427" y="1467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D8A0D2FF-731F-43BA-9965-E4240838917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4DE9AD92-041A-4803-8C7F-0601AF2B2AA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1D4C14A8-FB07-4E3E-BAA2-EDF1B0F9D7E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28AE2289-CCD4-451F-8467-DBDC4104CCE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D3AD3BD8-7AF8-409A-830E-EB2A6F8B34F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8544F168-B7EB-4665-B7E6-F32A551BF4C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6F9992E4-EDFE-4272-A9DB-F8D6612CFE4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664287D3-EECE-4B87-A46E-B48F5394755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A518022D-4914-4712-8DB8-08835140B41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A1BC0E74-E499-4769-AD7E-38D4127C06F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EC9577E9-6BEB-48CB-92CF-94751A23A2B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1" name="直線コネクタ 840">
          <a:extLst>
            <a:ext uri="{FF2B5EF4-FFF2-40B4-BE49-F238E27FC236}">
              <a16:creationId xmlns:a16="http://schemas.microsoft.com/office/drawing/2014/main" id="{82BE10F1-7934-4BD4-BEDE-C7A1E508F51E}"/>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2" name="テキスト ボックス 841">
          <a:extLst>
            <a:ext uri="{FF2B5EF4-FFF2-40B4-BE49-F238E27FC236}">
              <a16:creationId xmlns:a16="http://schemas.microsoft.com/office/drawing/2014/main" id="{61B9D9A2-07D8-4E0E-BF8F-3A10D7199968}"/>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3" name="直線コネクタ 842">
          <a:extLst>
            <a:ext uri="{FF2B5EF4-FFF2-40B4-BE49-F238E27FC236}">
              <a16:creationId xmlns:a16="http://schemas.microsoft.com/office/drawing/2014/main" id="{548FC757-B7C0-417F-95B5-9449B71FC7AC}"/>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4" name="テキスト ボックス 843">
          <a:extLst>
            <a:ext uri="{FF2B5EF4-FFF2-40B4-BE49-F238E27FC236}">
              <a16:creationId xmlns:a16="http://schemas.microsoft.com/office/drawing/2014/main" id="{98CB3A68-188E-4815-B477-A172B4248B3A}"/>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5" name="直線コネクタ 844">
          <a:extLst>
            <a:ext uri="{FF2B5EF4-FFF2-40B4-BE49-F238E27FC236}">
              <a16:creationId xmlns:a16="http://schemas.microsoft.com/office/drawing/2014/main" id="{891D2250-FB63-4056-AAAF-3248311D3B92}"/>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6" name="テキスト ボックス 845">
          <a:extLst>
            <a:ext uri="{FF2B5EF4-FFF2-40B4-BE49-F238E27FC236}">
              <a16:creationId xmlns:a16="http://schemas.microsoft.com/office/drawing/2014/main" id="{A46FFE83-6FFA-4AA4-B4ED-230B56B7D277}"/>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7" name="直線コネクタ 846">
          <a:extLst>
            <a:ext uri="{FF2B5EF4-FFF2-40B4-BE49-F238E27FC236}">
              <a16:creationId xmlns:a16="http://schemas.microsoft.com/office/drawing/2014/main" id="{552E15A3-0EE2-4046-9830-4DB67B3E4C9C}"/>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8" name="テキスト ボックス 847">
          <a:extLst>
            <a:ext uri="{FF2B5EF4-FFF2-40B4-BE49-F238E27FC236}">
              <a16:creationId xmlns:a16="http://schemas.microsoft.com/office/drawing/2014/main" id="{D597D688-465E-478A-8095-BCAA6E45E709}"/>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9" name="直線コネクタ 848">
          <a:extLst>
            <a:ext uri="{FF2B5EF4-FFF2-40B4-BE49-F238E27FC236}">
              <a16:creationId xmlns:a16="http://schemas.microsoft.com/office/drawing/2014/main" id="{94F2A99A-DFA1-4CC2-9254-776DDE1680C8}"/>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0" name="テキスト ボックス 849">
          <a:extLst>
            <a:ext uri="{FF2B5EF4-FFF2-40B4-BE49-F238E27FC236}">
              <a16:creationId xmlns:a16="http://schemas.microsoft.com/office/drawing/2014/main" id="{2C97FD2F-B543-4212-BAA1-F567B9B7A964}"/>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1" name="直線コネクタ 850">
          <a:extLst>
            <a:ext uri="{FF2B5EF4-FFF2-40B4-BE49-F238E27FC236}">
              <a16:creationId xmlns:a16="http://schemas.microsoft.com/office/drawing/2014/main" id="{F4CEB7B2-2DB1-48B9-8283-06DD6FC1AAF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2" name="テキスト ボックス 851">
          <a:extLst>
            <a:ext uri="{FF2B5EF4-FFF2-40B4-BE49-F238E27FC236}">
              <a16:creationId xmlns:a16="http://schemas.microsoft.com/office/drawing/2014/main" id="{5E02AD20-A3A0-4CA7-A2A1-CF8CA70C33F9}"/>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3" name="【公民館】&#10;有形固定資産減価償却率グラフ枠">
          <a:extLst>
            <a:ext uri="{FF2B5EF4-FFF2-40B4-BE49-F238E27FC236}">
              <a16:creationId xmlns:a16="http://schemas.microsoft.com/office/drawing/2014/main" id="{726B7765-C0E9-4F6A-BD1A-552AE8DCBAF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165736</xdr:rowOff>
    </xdr:from>
    <xdr:to>
      <xdr:col>85</xdr:col>
      <xdr:colOff>126364</xdr:colOff>
      <xdr:row>108</xdr:row>
      <xdr:rowOff>152400</xdr:rowOff>
    </xdr:to>
    <xdr:cxnSp macro="">
      <xdr:nvCxnSpPr>
        <xdr:cNvPr id="854" name="直線コネクタ 853">
          <a:extLst>
            <a:ext uri="{FF2B5EF4-FFF2-40B4-BE49-F238E27FC236}">
              <a16:creationId xmlns:a16="http://schemas.microsoft.com/office/drawing/2014/main" id="{48BCE0C8-24E2-4577-A36C-DB7A0FC3698C}"/>
            </a:ext>
          </a:extLst>
        </xdr:cNvPr>
        <xdr:cNvCxnSpPr/>
      </xdr:nvCxnSpPr>
      <xdr:spPr>
        <a:xfrm flipV="1">
          <a:off x="16318864" y="17139286"/>
          <a:ext cx="0" cy="1529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55" name="【公民館】&#10;有形固定資産減価償却率最小値テキスト">
          <a:extLst>
            <a:ext uri="{FF2B5EF4-FFF2-40B4-BE49-F238E27FC236}">
              <a16:creationId xmlns:a16="http://schemas.microsoft.com/office/drawing/2014/main" id="{E5A8BDDE-452C-4456-8164-E87DEBC7C4C3}"/>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56" name="直線コネクタ 855">
          <a:extLst>
            <a:ext uri="{FF2B5EF4-FFF2-40B4-BE49-F238E27FC236}">
              <a16:creationId xmlns:a16="http://schemas.microsoft.com/office/drawing/2014/main" id="{C15AD330-0915-4A71-AEE9-A6B3453F6994}"/>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112413</xdr:rowOff>
    </xdr:from>
    <xdr:ext cx="405111" cy="259045"/>
    <xdr:sp macro="" textlink="">
      <xdr:nvSpPr>
        <xdr:cNvPr id="857" name="【公民館】&#10;有形固定資産減価償却率最大値テキスト">
          <a:extLst>
            <a:ext uri="{FF2B5EF4-FFF2-40B4-BE49-F238E27FC236}">
              <a16:creationId xmlns:a16="http://schemas.microsoft.com/office/drawing/2014/main" id="{DDE93DCB-A40E-436D-A443-BD0590C99DEB}"/>
            </a:ext>
          </a:extLst>
        </xdr:cNvPr>
        <xdr:cNvSpPr txBox="1"/>
      </xdr:nvSpPr>
      <xdr:spPr>
        <a:xfrm>
          <a:off x="16357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165736</xdr:rowOff>
    </xdr:from>
    <xdr:to>
      <xdr:col>86</xdr:col>
      <xdr:colOff>25400</xdr:colOff>
      <xdr:row>99</xdr:row>
      <xdr:rowOff>165736</xdr:rowOff>
    </xdr:to>
    <xdr:cxnSp macro="">
      <xdr:nvCxnSpPr>
        <xdr:cNvPr id="858" name="直線コネクタ 857">
          <a:extLst>
            <a:ext uri="{FF2B5EF4-FFF2-40B4-BE49-F238E27FC236}">
              <a16:creationId xmlns:a16="http://schemas.microsoft.com/office/drawing/2014/main" id="{1A6DC846-F4D5-4CF9-80E8-ABDA94917E50}"/>
            </a:ext>
          </a:extLst>
        </xdr:cNvPr>
        <xdr:cNvCxnSpPr/>
      </xdr:nvCxnSpPr>
      <xdr:spPr>
        <a:xfrm>
          <a:off x="16230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13988</xdr:rowOff>
    </xdr:from>
    <xdr:ext cx="405111" cy="259045"/>
    <xdr:sp macro="" textlink="">
      <xdr:nvSpPr>
        <xdr:cNvPr id="859" name="【公民館】&#10;有形固定資産減価償却率平均値テキスト">
          <a:extLst>
            <a:ext uri="{FF2B5EF4-FFF2-40B4-BE49-F238E27FC236}">
              <a16:creationId xmlns:a16="http://schemas.microsoft.com/office/drawing/2014/main" id="{EBF2115F-6D19-4C0B-871B-097F46792691}"/>
            </a:ext>
          </a:extLst>
        </xdr:cNvPr>
        <xdr:cNvSpPr txBox="1"/>
      </xdr:nvSpPr>
      <xdr:spPr>
        <a:xfrm>
          <a:off x="16357600" y="178447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162561</xdr:rowOff>
    </xdr:from>
    <xdr:to>
      <xdr:col>85</xdr:col>
      <xdr:colOff>177800</xdr:colOff>
      <xdr:row>105</xdr:row>
      <xdr:rowOff>92711</xdr:rowOff>
    </xdr:to>
    <xdr:sp macro="" textlink="">
      <xdr:nvSpPr>
        <xdr:cNvPr id="860" name="フローチャート: 判断 859">
          <a:extLst>
            <a:ext uri="{FF2B5EF4-FFF2-40B4-BE49-F238E27FC236}">
              <a16:creationId xmlns:a16="http://schemas.microsoft.com/office/drawing/2014/main" id="{C05211D5-D90F-48B1-9795-3EF86C011E35}"/>
            </a:ext>
          </a:extLst>
        </xdr:cNvPr>
        <xdr:cNvSpPr/>
      </xdr:nvSpPr>
      <xdr:spPr>
        <a:xfrm>
          <a:off x="162687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164464</xdr:rowOff>
    </xdr:from>
    <xdr:to>
      <xdr:col>81</xdr:col>
      <xdr:colOff>101600</xdr:colOff>
      <xdr:row>105</xdr:row>
      <xdr:rowOff>94614</xdr:rowOff>
    </xdr:to>
    <xdr:sp macro="" textlink="">
      <xdr:nvSpPr>
        <xdr:cNvPr id="861" name="フローチャート: 判断 860">
          <a:extLst>
            <a:ext uri="{FF2B5EF4-FFF2-40B4-BE49-F238E27FC236}">
              <a16:creationId xmlns:a16="http://schemas.microsoft.com/office/drawing/2014/main" id="{9D6D9316-E1B1-4434-8766-B50F7361D4DD}"/>
            </a:ext>
          </a:extLst>
        </xdr:cNvPr>
        <xdr:cNvSpPr/>
      </xdr:nvSpPr>
      <xdr:spPr>
        <a:xfrm>
          <a:off x="15430500" y="1799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160655</xdr:rowOff>
    </xdr:from>
    <xdr:to>
      <xdr:col>76</xdr:col>
      <xdr:colOff>165100</xdr:colOff>
      <xdr:row>105</xdr:row>
      <xdr:rowOff>90805</xdr:rowOff>
    </xdr:to>
    <xdr:sp macro="" textlink="">
      <xdr:nvSpPr>
        <xdr:cNvPr id="862" name="フローチャート: 判断 861">
          <a:extLst>
            <a:ext uri="{FF2B5EF4-FFF2-40B4-BE49-F238E27FC236}">
              <a16:creationId xmlns:a16="http://schemas.microsoft.com/office/drawing/2014/main" id="{3A4DB062-2776-43C7-9D2E-636686F04A39}"/>
            </a:ext>
          </a:extLst>
        </xdr:cNvPr>
        <xdr:cNvSpPr/>
      </xdr:nvSpPr>
      <xdr:spPr>
        <a:xfrm>
          <a:off x="145415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143511</xdr:rowOff>
    </xdr:from>
    <xdr:to>
      <xdr:col>72</xdr:col>
      <xdr:colOff>38100</xdr:colOff>
      <xdr:row>105</xdr:row>
      <xdr:rowOff>73661</xdr:rowOff>
    </xdr:to>
    <xdr:sp macro="" textlink="">
      <xdr:nvSpPr>
        <xdr:cNvPr id="863" name="フローチャート: 判断 862">
          <a:extLst>
            <a:ext uri="{FF2B5EF4-FFF2-40B4-BE49-F238E27FC236}">
              <a16:creationId xmlns:a16="http://schemas.microsoft.com/office/drawing/2014/main" id="{A3A61784-A5D5-467F-BD60-B29DFB3CB666}"/>
            </a:ext>
          </a:extLst>
        </xdr:cNvPr>
        <xdr:cNvSpPr/>
      </xdr:nvSpPr>
      <xdr:spPr>
        <a:xfrm>
          <a:off x="13652500" y="1797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126364</xdr:rowOff>
    </xdr:from>
    <xdr:to>
      <xdr:col>67</xdr:col>
      <xdr:colOff>101600</xdr:colOff>
      <xdr:row>105</xdr:row>
      <xdr:rowOff>56514</xdr:rowOff>
    </xdr:to>
    <xdr:sp macro="" textlink="">
      <xdr:nvSpPr>
        <xdr:cNvPr id="864" name="フローチャート: 判断 863">
          <a:extLst>
            <a:ext uri="{FF2B5EF4-FFF2-40B4-BE49-F238E27FC236}">
              <a16:creationId xmlns:a16="http://schemas.microsoft.com/office/drawing/2014/main" id="{C1F3633C-ED9E-4F8B-A08D-F155A14B781F}"/>
            </a:ext>
          </a:extLst>
        </xdr:cNvPr>
        <xdr:cNvSpPr/>
      </xdr:nvSpPr>
      <xdr:spPr>
        <a:xfrm>
          <a:off x="12763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B5A98116-80C1-4698-A5EF-5932B7F52A5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ECA2E9C9-B0E0-4812-B7A7-9AA50DD81DF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03C0DD81-2405-4736-B37C-19F39520CBA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099E1B28-13D7-4245-9126-BC2149D3C3E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ADE40AB0-B232-4025-B6E6-BB0EAD9D7C1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xdr:rowOff>
    </xdr:from>
    <xdr:to>
      <xdr:col>85</xdr:col>
      <xdr:colOff>177800</xdr:colOff>
      <xdr:row>105</xdr:row>
      <xdr:rowOff>109855</xdr:rowOff>
    </xdr:to>
    <xdr:sp macro="" textlink="">
      <xdr:nvSpPr>
        <xdr:cNvPr id="870" name="楕円 869">
          <a:extLst>
            <a:ext uri="{FF2B5EF4-FFF2-40B4-BE49-F238E27FC236}">
              <a16:creationId xmlns:a16="http://schemas.microsoft.com/office/drawing/2014/main" id="{015D132D-BF3A-42B3-B2D8-0F2DE66D9B4C}"/>
            </a:ext>
          </a:extLst>
        </xdr:cNvPr>
        <xdr:cNvSpPr/>
      </xdr:nvSpPr>
      <xdr:spPr>
        <a:xfrm>
          <a:off x="16268700" y="1801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158132</xdr:rowOff>
    </xdr:from>
    <xdr:ext cx="405111" cy="259045"/>
    <xdr:sp macro="" textlink="">
      <xdr:nvSpPr>
        <xdr:cNvPr id="871" name="【公民館】&#10;有形固定資産減価償却率該当値テキスト">
          <a:extLst>
            <a:ext uri="{FF2B5EF4-FFF2-40B4-BE49-F238E27FC236}">
              <a16:creationId xmlns:a16="http://schemas.microsoft.com/office/drawing/2014/main" id="{49181D8E-8F6A-4B93-ADDD-50C48756D22F}"/>
            </a:ext>
          </a:extLst>
        </xdr:cNvPr>
        <xdr:cNvSpPr txBox="1"/>
      </xdr:nvSpPr>
      <xdr:spPr>
        <a:xfrm>
          <a:off x="16357600" y="1798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137795</xdr:rowOff>
    </xdr:from>
    <xdr:to>
      <xdr:col>81</xdr:col>
      <xdr:colOff>101600</xdr:colOff>
      <xdr:row>105</xdr:row>
      <xdr:rowOff>67945</xdr:rowOff>
    </xdr:to>
    <xdr:sp macro="" textlink="">
      <xdr:nvSpPr>
        <xdr:cNvPr id="872" name="楕円 871">
          <a:extLst>
            <a:ext uri="{FF2B5EF4-FFF2-40B4-BE49-F238E27FC236}">
              <a16:creationId xmlns:a16="http://schemas.microsoft.com/office/drawing/2014/main" id="{3A78DF50-6AE0-4D46-8359-CB7162B6CB25}"/>
            </a:ext>
          </a:extLst>
        </xdr:cNvPr>
        <xdr:cNvSpPr/>
      </xdr:nvSpPr>
      <xdr:spPr>
        <a:xfrm>
          <a:off x="15430500" y="1796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17145</xdr:rowOff>
    </xdr:from>
    <xdr:to>
      <xdr:col>85</xdr:col>
      <xdr:colOff>127000</xdr:colOff>
      <xdr:row>105</xdr:row>
      <xdr:rowOff>59055</xdr:rowOff>
    </xdr:to>
    <xdr:cxnSp macro="">
      <xdr:nvCxnSpPr>
        <xdr:cNvPr id="873" name="直線コネクタ 872">
          <a:extLst>
            <a:ext uri="{FF2B5EF4-FFF2-40B4-BE49-F238E27FC236}">
              <a16:creationId xmlns:a16="http://schemas.microsoft.com/office/drawing/2014/main" id="{CFFAE549-1722-4E55-8043-CEB07F153F0C}"/>
            </a:ext>
          </a:extLst>
        </xdr:cNvPr>
        <xdr:cNvCxnSpPr/>
      </xdr:nvCxnSpPr>
      <xdr:spPr>
        <a:xfrm>
          <a:off x="15481300" y="1801939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40639</xdr:rowOff>
    </xdr:from>
    <xdr:to>
      <xdr:col>76</xdr:col>
      <xdr:colOff>165100</xdr:colOff>
      <xdr:row>105</xdr:row>
      <xdr:rowOff>142239</xdr:rowOff>
    </xdr:to>
    <xdr:sp macro="" textlink="">
      <xdr:nvSpPr>
        <xdr:cNvPr id="874" name="楕円 873">
          <a:extLst>
            <a:ext uri="{FF2B5EF4-FFF2-40B4-BE49-F238E27FC236}">
              <a16:creationId xmlns:a16="http://schemas.microsoft.com/office/drawing/2014/main" id="{6637475F-9A60-41F0-BBBC-0FC90950C43F}"/>
            </a:ext>
          </a:extLst>
        </xdr:cNvPr>
        <xdr:cNvSpPr/>
      </xdr:nvSpPr>
      <xdr:spPr>
        <a:xfrm>
          <a:off x="14541500" y="1804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17145</xdr:rowOff>
    </xdr:from>
    <xdr:to>
      <xdr:col>81</xdr:col>
      <xdr:colOff>50800</xdr:colOff>
      <xdr:row>105</xdr:row>
      <xdr:rowOff>91439</xdr:rowOff>
    </xdr:to>
    <xdr:cxnSp macro="">
      <xdr:nvCxnSpPr>
        <xdr:cNvPr id="875" name="直線コネクタ 874">
          <a:extLst>
            <a:ext uri="{FF2B5EF4-FFF2-40B4-BE49-F238E27FC236}">
              <a16:creationId xmlns:a16="http://schemas.microsoft.com/office/drawing/2014/main" id="{C06745A4-17A6-40FA-BD70-BAE0F1890FCE}"/>
            </a:ext>
          </a:extLst>
        </xdr:cNvPr>
        <xdr:cNvCxnSpPr/>
      </xdr:nvCxnSpPr>
      <xdr:spPr>
        <a:xfrm flipV="1">
          <a:off x="14592300" y="18019395"/>
          <a:ext cx="889000" cy="74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48261</xdr:rowOff>
    </xdr:from>
    <xdr:to>
      <xdr:col>72</xdr:col>
      <xdr:colOff>38100</xdr:colOff>
      <xdr:row>105</xdr:row>
      <xdr:rowOff>149861</xdr:rowOff>
    </xdr:to>
    <xdr:sp macro="" textlink="">
      <xdr:nvSpPr>
        <xdr:cNvPr id="876" name="楕円 875">
          <a:extLst>
            <a:ext uri="{FF2B5EF4-FFF2-40B4-BE49-F238E27FC236}">
              <a16:creationId xmlns:a16="http://schemas.microsoft.com/office/drawing/2014/main" id="{382B280B-77A0-4266-8260-2B0879230142}"/>
            </a:ext>
          </a:extLst>
        </xdr:cNvPr>
        <xdr:cNvSpPr/>
      </xdr:nvSpPr>
      <xdr:spPr>
        <a:xfrm>
          <a:off x="13652500" y="1805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91439</xdr:rowOff>
    </xdr:from>
    <xdr:to>
      <xdr:col>76</xdr:col>
      <xdr:colOff>114300</xdr:colOff>
      <xdr:row>105</xdr:row>
      <xdr:rowOff>99061</xdr:rowOff>
    </xdr:to>
    <xdr:cxnSp macro="">
      <xdr:nvCxnSpPr>
        <xdr:cNvPr id="877" name="直線コネクタ 876">
          <a:extLst>
            <a:ext uri="{FF2B5EF4-FFF2-40B4-BE49-F238E27FC236}">
              <a16:creationId xmlns:a16="http://schemas.microsoft.com/office/drawing/2014/main" id="{8E7179A6-6732-4125-927A-7F39A55F4C1E}"/>
            </a:ext>
          </a:extLst>
        </xdr:cNvPr>
        <xdr:cNvCxnSpPr/>
      </xdr:nvCxnSpPr>
      <xdr:spPr>
        <a:xfrm flipV="1">
          <a:off x="13703300" y="1809368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8255</xdr:rowOff>
    </xdr:from>
    <xdr:to>
      <xdr:col>67</xdr:col>
      <xdr:colOff>101600</xdr:colOff>
      <xdr:row>105</xdr:row>
      <xdr:rowOff>109855</xdr:rowOff>
    </xdr:to>
    <xdr:sp macro="" textlink="">
      <xdr:nvSpPr>
        <xdr:cNvPr id="878" name="楕円 877">
          <a:extLst>
            <a:ext uri="{FF2B5EF4-FFF2-40B4-BE49-F238E27FC236}">
              <a16:creationId xmlns:a16="http://schemas.microsoft.com/office/drawing/2014/main" id="{DC733D0A-3DCF-40D7-A7F2-042EBAC853C4}"/>
            </a:ext>
          </a:extLst>
        </xdr:cNvPr>
        <xdr:cNvSpPr/>
      </xdr:nvSpPr>
      <xdr:spPr>
        <a:xfrm>
          <a:off x="12763500" y="1801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59055</xdr:rowOff>
    </xdr:from>
    <xdr:to>
      <xdr:col>71</xdr:col>
      <xdr:colOff>177800</xdr:colOff>
      <xdr:row>105</xdr:row>
      <xdr:rowOff>99061</xdr:rowOff>
    </xdr:to>
    <xdr:cxnSp macro="">
      <xdr:nvCxnSpPr>
        <xdr:cNvPr id="879" name="直線コネクタ 878">
          <a:extLst>
            <a:ext uri="{FF2B5EF4-FFF2-40B4-BE49-F238E27FC236}">
              <a16:creationId xmlns:a16="http://schemas.microsoft.com/office/drawing/2014/main" id="{E78EDF2C-3ACF-44A6-9699-D51418653EA8}"/>
            </a:ext>
          </a:extLst>
        </xdr:cNvPr>
        <xdr:cNvCxnSpPr/>
      </xdr:nvCxnSpPr>
      <xdr:spPr>
        <a:xfrm>
          <a:off x="12814300" y="18061305"/>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85741</xdr:rowOff>
    </xdr:from>
    <xdr:ext cx="405111" cy="259045"/>
    <xdr:sp macro="" textlink="">
      <xdr:nvSpPr>
        <xdr:cNvPr id="880" name="n_1aveValue【公民館】&#10;有形固定資産減価償却率">
          <a:extLst>
            <a:ext uri="{FF2B5EF4-FFF2-40B4-BE49-F238E27FC236}">
              <a16:creationId xmlns:a16="http://schemas.microsoft.com/office/drawing/2014/main" id="{AF9857FA-A0C9-42D8-8E92-12B17DFE4ABB}"/>
            </a:ext>
          </a:extLst>
        </xdr:cNvPr>
        <xdr:cNvSpPr txBox="1"/>
      </xdr:nvSpPr>
      <xdr:spPr>
        <a:xfrm>
          <a:off x="15266044" y="1808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107332</xdr:rowOff>
    </xdr:from>
    <xdr:ext cx="405111" cy="259045"/>
    <xdr:sp macro="" textlink="">
      <xdr:nvSpPr>
        <xdr:cNvPr id="881" name="n_2aveValue【公民館】&#10;有形固定資産減価償却率">
          <a:extLst>
            <a:ext uri="{FF2B5EF4-FFF2-40B4-BE49-F238E27FC236}">
              <a16:creationId xmlns:a16="http://schemas.microsoft.com/office/drawing/2014/main" id="{91434B28-CE6D-44E5-B1E5-24B26DF200F1}"/>
            </a:ext>
          </a:extLst>
        </xdr:cNvPr>
        <xdr:cNvSpPr txBox="1"/>
      </xdr:nvSpPr>
      <xdr:spPr>
        <a:xfrm>
          <a:off x="14389744" y="1776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90188</xdr:rowOff>
    </xdr:from>
    <xdr:ext cx="405111" cy="259045"/>
    <xdr:sp macro="" textlink="">
      <xdr:nvSpPr>
        <xdr:cNvPr id="882" name="n_3aveValue【公民館】&#10;有形固定資産減価償却率">
          <a:extLst>
            <a:ext uri="{FF2B5EF4-FFF2-40B4-BE49-F238E27FC236}">
              <a16:creationId xmlns:a16="http://schemas.microsoft.com/office/drawing/2014/main" id="{7F9FC924-0F02-4722-91C4-2764FC8D690B}"/>
            </a:ext>
          </a:extLst>
        </xdr:cNvPr>
        <xdr:cNvSpPr txBox="1"/>
      </xdr:nvSpPr>
      <xdr:spPr>
        <a:xfrm>
          <a:off x="13500744" y="17749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73041</xdr:rowOff>
    </xdr:from>
    <xdr:ext cx="405111" cy="259045"/>
    <xdr:sp macro="" textlink="">
      <xdr:nvSpPr>
        <xdr:cNvPr id="883" name="n_4aveValue【公民館】&#10;有形固定資産減価償却率">
          <a:extLst>
            <a:ext uri="{FF2B5EF4-FFF2-40B4-BE49-F238E27FC236}">
              <a16:creationId xmlns:a16="http://schemas.microsoft.com/office/drawing/2014/main" id="{6BF4E9AD-9F50-4930-B86B-FC7DAB78587C}"/>
            </a:ext>
          </a:extLst>
        </xdr:cNvPr>
        <xdr:cNvSpPr txBox="1"/>
      </xdr:nvSpPr>
      <xdr:spPr>
        <a:xfrm>
          <a:off x="12611744" y="177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84472</xdr:rowOff>
    </xdr:from>
    <xdr:ext cx="405111" cy="259045"/>
    <xdr:sp macro="" textlink="">
      <xdr:nvSpPr>
        <xdr:cNvPr id="884" name="n_1mainValue【公民館】&#10;有形固定資産減価償却率">
          <a:extLst>
            <a:ext uri="{FF2B5EF4-FFF2-40B4-BE49-F238E27FC236}">
              <a16:creationId xmlns:a16="http://schemas.microsoft.com/office/drawing/2014/main" id="{81DB40EF-3222-4043-8975-5CADC7A2B10A}"/>
            </a:ext>
          </a:extLst>
        </xdr:cNvPr>
        <xdr:cNvSpPr txBox="1"/>
      </xdr:nvSpPr>
      <xdr:spPr>
        <a:xfrm>
          <a:off x="15266044" y="1774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133366</xdr:rowOff>
    </xdr:from>
    <xdr:ext cx="405111" cy="259045"/>
    <xdr:sp macro="" textlink="">
      <xdr:nvSpPr>
        <xdr:cNvPr id="885" name="n_2mainValue【公民館】&#10;有形固定資産減価償却率">
          <a:extLst>
            <a:ext uri="{FF2B5EF4-FFF2-40B4-BE49-F238E27FC236}">
              <a16:creationId xmlns:a16="http://schemas.microsoft.com/office/drawing/2014/main" id="{0B779EAC-0B27-4BB2-BB3C-55A7D52BFE33}"/>
            </a:ext>
          </a:extLst>
        </xdr:cNvPr>
        <xdr:cNvSpPr txBox="1"/>
      </xdr:nvSpPr>
      <xdr:spPr>
        <a:xfrm>
          <a:off x="14389744" y="1813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140988</xdr:rowOff>
    </xdr:from>
    <xdr:ext cx="405111" cy="259045"/>
    <xdr:sp macro="" textlink="">
      <xdr:nvSpPr>
        <xdr:cNvPr id="886" name="n_3mainValue【公民館】&#10;有形固定資産減価償却率">
          <a:extLst>
            <a:ext uri="{FF2B5EF4-FFF2-40B4-BE49-F238E27FC236}">
              <a16:creationId xmlns:a16="http://schemas.microsoft.com/office/drawing/2014/main" id="{37B49279-CE7A-41A9-ABB3-3639E877182A}"/>
            </a:ext>
          </a:extLst>
        </xdr:cNvPr>
        <xdr:cNvSpPr txBox="1"/>
      </xdr:nvSpPr>
      <xdr:spPr>
        <a:xfrm>
          <a:off x="13500744" y="1814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100982</xdr:rowOff>
    </xdr:from>
    <xdr:ext cx="405111" cy="259045"/>
    <xdr:sp macro="" textlink="">
      <xdr:nvSpPr>
        <xdr:cNvPr id="887" name="n_4mainValue【公民館】&#10;有形固定資産減価償却率">
          <a:extLst>
            <a:ext uri="{FF2B5EF4-FFF2-40B4-BE49-F238E27FC236}">
              <a16:creationId xmlns:a16="http://schemas.microsoft.com/office/drawing/2014/main" id="{D942BCF5-2891-4F3F-8671-76873B53E6A9}"/>
            </a:ext>
          </a:extLst>
        </xdr:cNvPr>
        <xdr:cNvSpPr txBox="1"/>
      </xdr:nvSpPr>
      <xdr:spPr>
        <a:xfrm>
          <a:off x="12611744" y="1810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8" name="正方形/長方形 887">
          <a:extLst>
            <a:ext uri="{FF2B5EF4-FFF2-40B4-BE49-F238E27FC236}">
              <a16:creationId xmlns:a16="http://schemas.microsoft.com/office/drawing/2014/main" id="{6E5F1342-1399-4E3B-9710-C38EDC2E90A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9" name="正方形/長方形 888">
          <a:extLst>
            <a:ext uri="{FF2B5EF4-FFF2-40B4-BE49-F238E27FC236}">
              <a16:creationId xmlns:a16="http://schemas.microsoft.com/office/drawing/2014/main" id="{920092F6-C58D-47DC-8754-179D25D83F2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0" name="正方形/長方形 889">
          <a:extLst>
            <a:ext uri="{FF2B5EF4-FFF2-40B4-BE49-F238E27FC236}">
              <a16:creationId xmlns:a16="http://schemas.microsoft.com/office/drawing/2014/main" id="{6D069329-A4A9-45CF-99D5-E0BF7F42D4B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1" name="正方形/長方形 890">
          <a:extLst>
            <a:ext uri="{FF2B5EF4-FFF2-40B4-BE49-F238E27FC236}">
              <a16:creationId xmlns:a16="http://schemas.microsoft.com/office/drawing/2014/main" id="{6DB1F8D2-BCDC-4872-9B25-E7297A87B9D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2" name="正方形/長方形 891">
          <a:extLst>
            <a:ext uri="{FF2B5EF4-FFF2-40B4-BE49-F238E27FC236}">
              <a16:creationId xmlns:a16="http://schemas.microsoft.com/office/drawing/2014/main" id="{14A20733-AC10-4C01-8764-7ECC3DFBBAE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3" name="正方形/長方形 892">
          <a:extLst>
            <a:ext uri="{FF2B5EF4-FFF2-40B4-BE49-F238E27FC236}">
              <a16:creationId xmlns:a16="http://schemas.microsoft.com/office/drawing/2014/main" id="{56C523B8-1E7E-4BB1-A818-BC2A58EB219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4" name="正方形/長方形 893">
          <a:extLst>
            <a:ext uri="{FF2B5EF4-FFF2-40B4-BE49-F238E27FC236}">
              <a16:creationId xmlns:a16="http://schemas.microsoft.com/office/drawing/2014/main" id="{DE8D5592-16AE-4C48-95C3-AF18ADC6BD9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5" name="正方形/長方形 894">
          <a:extLst>
            <a:ext uri="{FF2B5EF4-FFF2-40B4-BE49-F238E27FC236}">
              <a16:creationId xmlns:a16="http://schemas.microsoft.com/office/drawing/2014/main" id="{E9C96E03-BC12-46F0-A22A-DC0920E8CF7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6" name="テキスト ボックス 895">
          <a:extLst>
            <a:ext uri="{FF2B5EF4-FFF2-40B4-BE49-F238E27FC236}">
              <a16:creationId xmlns:a16="http://schemas.microsoft.com/office/drawing/2014/main" id="{347D6570-335F-4685-8EF9-4E9FCB0291A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7" name="直線コネクタ 896">
          <a:extLst>
            <a:ext uri="{FF2B5EF4-FFF2-40B4-BE49-F238E27FC236}">
              <a16:creationId xmlns:a16="http://schemas.microsoft.com/office/drawing/2014/main" id="{1D0C4F7D-3629-44E2-B277-F72935CD622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8" name="直線コネクタ 897">
          <a:extLst>
            <a:ext uri="{FF2B5EF4-FFF2-40B4-BE49-F238E27FC236}">
              <a16:creationId xmlns:a16="http://schemas.microsoft.com/office/drawing/2014/main" id="{A3974A78-A94B-4412-8105-03B74D62F203}"/>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9" name="テキスト ボックス 898">
          <a:extLst>
            <a:ext uri="{FF2B5EF4-FFF2-40B4-BE49-F238E27FC236}">
              <a16:creationId xmlns:a16="http://schemas.microsoft.com/office/drawing/2014/main" id="{B40D96BC-9D16-4A7F-A05D-30966A557D62}"/>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0" name="直線コネクタ 899">
          <a:extLst>
            <a:ext uri="{FF2B5EF4-FFF2-40B4-BE49-F238E27FC236}">
              <a16:creationId xmlns:a16="http://schemas.microsoft.com/office/drawing/2014/main" id="{F3654794-9E20-41B7-8735-6865A7B99289}"/>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1" name="テキスト ボックス 900">
          <a:extLst>
            <a:ext uri="{FF2B5EF4-FFF2-40B4-BE49-F238E27FC236}">
              <a16:creationId xmlns:a16="http://schemas.microsoft.com/office/drawing/2014/main" id="{4B7353E7-224D-4D88-A43A-E098FB712E46}"/>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2" name="直線コネクタ 901">
          <a:extLst>
            <a:ext uri="{FF2B5EF4-FFF2-40B4-BE49-F238E27FC236}">
              <a16:creationId xmlns:a16="http://schemas.microsoft.com/office/drawing/2014/main" id="{25B593D2-A87B-4ED2-9546-F37033816EE7}"/>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3" name="テキスト ボックス 902">
          <a:extLst>
            <a:ext uri="{FF2B5EF4-FFF2-40B4-BE49-F238E27FC236}">
              <a16:creationId xmlns:a16="http://schemas.microsoft.com/office/drawing/2014/main" id="{4942BADD-B7C1-4672-9B4E-88CDDB19DA5D}"/>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4" name="直線コネクタ 903">
          <a:extLst>
            <a:ext uri="{FF2B5EF4-FFF2-40B4-BE49-F238E27FC236}">
              <a16:creationId xmlns:a16="http://schemas.microsoft.com/office/drawing/2014/main" id="{55A16614-E53B-4535-B3EC-934AAF53F00E}"/>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5" name="テキスト ボックス 904">
          <a:extLst>
            <a:ext uri="{FF2B5EF4-FFF2-40B4-BE49-F238E27FC236}">
              <a16:creationId xmlns:a16="http://schemas.microsoft.com/office/drawing/2014/main" id="{2C5C6325-E365-4E53-8DEF-C952EB2827CA}"/>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6" name="直線コネクタ 905">
          <a:extLst>
            <a:ext uri="{FF2B5EF4-FFF2-40B4-BE49-F238E27FC236}">
              <a16:creationId xmlns:a16="http://schemas.microsoft.com/office/drawing/2014/main" id="{AFCD4D71-348B-4885-B1E3-0CD16CCBF613}"/>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7" name="テキスト ボックス 906">
          <a:extLst>
            <a:ext uri="{FF2B5EF4-FFF2-40B4-BE49-F238E27FC236}">
              <a16:creationId xmlns:a16="http://schemas.microsoft.com/office/drawing/2014/main" id="{891A43A9-E1AB-4AE0-AC61-BB5A226AB504}"/>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8" name="直線コネクタ 907">
          <a:extLst>
            <a:ext uri="{FF2B5EF4-FFF2-40B4-BE49-F238E27FC236}">
              <a16:creationId xmlns:a16="http://schemas.microsoft.com/office/drawing/2014/main" id="{BF618DBE-CD71-4331-9833-6DEFC6B5261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9" name="テキスト ボックス 908">
          <a:extLst>
            <a:ext uri="{FF2B5EF4-FFF2-40B4-BE49-F238E27FC236}">
              <a16:creationId xmlns:a16="http://schemas.microsoft.com/office/drawing/2014/main" id="{629CB5D5-7E0A-45DE-9974-19B075EBF18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0" name="【公民館】&#10;一人当たり面積グラフ枠">
          <a:extLst>
            <a:ext uri="{FF2B5EF4-FFF2-40B4-BE49-F238E27FC236}">
              <a16:creationId xmlns:a16="http://schemas.microsoft.com/office/drawing/2014/main" id="{E187E43C-1560-4A60-80DB-F879FEAD4C1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43180</xdr:rowOff>
    </xdr:from>
    <xdr:to>
      <xdr:col>116</xdr:col>
      <xdr:colOff>62864</xdr:colOff>
      <xdr:row>108</xdr:row>
      <xdr:rowOff>144780</xdr:rowOff>
    </xdr:to>
    <xdr:cxnSp macro="">
      <xdr:nvCxnSpPr>
        <xdr:cNvPr id="911" name="直線コネクタ 910">
          <a:extLst>
            <a:ext uri="{FF2B5EF4-FFF2-40B4-BE49-F238E27FC236}">
              <a16:creationId xmlns:a16="http://schemas.microsoft.com/office/drawing/2014/main" id="{B0B9CB88-67BA-43A3-99D0-5CD490BFDEDB}"/>
            </a:ext>
          </a:extLst>
        </xdr:cNvPr>
        <xdr:cNvCxnSpPr/>
      </xdr:nvCxnSpPr>
      <xdr:spPr>
        <a:xfrm flipV="1">
          <a:off x="22160864" y="17359630"/>
          <a:ext cx="0" cy="1301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912" name="【公民館】&#10;一人当たり面積最小値テキスト">
          <a:extLst>
            <a:ext uri="{FF2B5EF4-FFF2-40B4-BE49-F238E27FC236}">
              <a16:creationId xmlns:a16="http://schemas.microsoft.com/office/drawing/2014/main" id="{28144B6C-700D-4D55-9638-341E734FECE3}"/>
            </a:ext>
          </a:extLst>
        </xdr:cNvPr>
        <xdr:cNvSpPr txBox="1"/>
      </xdr:nvSpPr>
      <xdr:spPr>
        <a:xfrm>
          <a:off x="22199600"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913" name="直線コネクタ 912">
          <a:extLst>
            <a:ext uri="{FF2B5EF4-FFF2-40B4-BE49-F238E27FC236}">
              <a16:creationId xmlns:a16="http://schemas.microsoft.com/office/drawing/2014/main" id="{649B648C-1E8E-4A52-BD45-BDAD920AE070}"/>
            </a:ext>
          </a:extLst>
        </xdr:cNvPr>
        <xdr:cNvCxnSpPr/>
      </xdr:nvCxnSpPr>
      <xdr:spPr>
        <a:xfrm>
          <a:off x="22072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161307</xdr:rowOff>
    </xdr:from>
    <xdr:ext cx="469744" cy="259045"/>
    <xdr:sp macro="" textlink="">
      <xdr:nvSpPr>
        <xdr:cNvPr id="914" name="【公民館】&#10;一人当たり面積最大値テキスト">
          <a:extLst>
            <a:ext uri="{FF2B5EF4-FFF2-40B4-BE49-F238E27FC236}">
              <a16:creationId xmlns:a16="http://schemas.microsoft.com/office/drawing/2014/main" id="{05AC313E-AA91-45D8-B4E3-94B744EB97EC}"/>
            </a:ext>
          </a:extLst>
        </xdr:cNvPr>
        <xdr:cNvSpPr txBox="1"/>
      </xdr:nvSpPr>
      <xdr:spPr>
        <a:xfrm>
          <a:off x="22199600" y="17134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43180</xdr:rowOff>
    </xdr:from>
    <xdr:to>
      <xdr:col>116</xdr:col>
      <xdr:colOff>152400</xdr:colOff>
      <xdr:row>101</xdr:row>
      <xdr:rowOff>43180</xdr:rowOff>
    </xdr:to>
    <xdr:cxnSp macro="">
      <xdr:nvCxnSpPr>
        <xdr:cNvPr id="915" name="直線コネクタ 914">
          <a:extLst>
            <a:ext uri="{FF2B5EF4-FFF2-40B4-BE49-F238E27FC236}">
              <a16:creationId xmlns:a16="http://schemas.microsoft.com/office/drawing/2014/main" id="{80F24D56-88BA-4B96-83B0-D221FA05F4F1}"/>
            </a:ext>
          </a:extLst>
        </xdr:cNvPr>
        <xdr:cNvCxnSpPr/>
      </xdr:nvCxnSpPr>
      <xdr:spPr>
        <a:xfrm>
          <a:off x="22072600" y="17359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30497</xdr:rowOff>
    </xdr:from>
    <xdr:ext cx="469744" cy="259045"/>
    <xdr:sp macro="" textlink="">
      <xdr:nvSpPr>
        <xdr:cNvPr id="916" name="【公民館】&#10;一人当たり面積平均値テキスト">
          <a:extLst>
            <a:ext uri="{FF2B5EF4-FFF2-40B4-BE49-F238E27FC236}">
              <a16:creationId xmlns:a16="http://schemas.microsoft.com/office/drawing/2014/main" id="{3E5B21C1-4A51-440F-BC06-FF9E5C9F364E}"/>
            </a:ext>
          </a:extLst>
        </xdr:cNvPr>
        <xdr:cNvSpPr txBox="1"/>
      </xdr:nvSpPr>
      <xdr:spPr>
        <a:xfrm>
          <a:off x="22199600" y="18204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917" name="フローチャート: 判断 916">
          <a:extLst>
            <a:ext uri="{FF2B5EF4-FFF2-40B4-BE49-F238E27FC236}">
              <a16:creationId xmlns:a16="http://schemas.microsoft.com/office/drawing/2014/main" id="{6076A1C7-35F5-41C6-B8D0-B0C7563CF9D6}"/>
            </a:ext>
          </a:extLst>
        </xdr:cNvPr>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62230</xdr:rowOff>
    </xdr:from>
    <xdr:to>
      <xdr:col>112</xdr:col>
      <xdr:colOff>38100</xdr:colOff>
      <xdr:row>106</xdr:row>
      <xdr:rowOff>163830</xdr:rowOff>
    </xdr:to>
    <xdr:sp macro="" textlink="">
      <xdr:nvSpPr>
        <xdr:cNvPr id="918" name="フローチャート: 判断 917">
          <a:extLst>
            <a:ext uri="{FF2B5EF4-FFF2-40B4-BE49-F238E27FC236}">
              <a16:creationId xmlns:a16="http://schemas.microsoft.com/office/drawing/2014/main" id="{FF61AD09-F80C-4B04-B555-4CCE8521DBCD}"/>
            </a:ext>
          </a:extLst>
        </xdr:cNvPr>
        <xdr:cNvSpPr/>
      </xdr:nvSpPr>
      <xdr:spPr>
        <a:xfrm>
          <a:off x="21272500" y="1823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44450</xdr:rowOff>
    </xdr:from>
    <xdr:to>
      <xdr:col>107</xdr:col>
      <xdr:colOff>101600</xdr:colOff>
      <xdr:row>106</xdr:row>
      <xdr:rowOff>146050</xdr:rowOff>
    </xdr:to>
    <xdr:sp macro="" textlink="">
      <xdr:nvSpPr>
        <xdr:cNvPr id="919" name="フローチャート: 判断 918">
          <a:extLst>
            <a:ext uri="{FF2B5EF4-FFF2-40B4-BE49-F238E27FC236}">
              <a16:creationId xmlns:a16="http://schemas.microsoft.com/office/drawing/2014/main" id="{6905DBE8-40F9-4453-8D5B-F921F2303BAB}"/>
            </a:ext>
          </a:extLst>
        </xdr:cNvPr>
        <xdr:cNvSpPr/>
      </xdr:nvSpPr>
      <xdr:spPr>
        <a:xfrm>
          <a:off x="20383500" y="1821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54611</xdr:rowOff>
    </xdr:from>
    <xdr:to>
      <xdr:col>102</xdr:col>
      <xdr:colOff>165100</xdr:colOff>
      <xdr:row>106</xdr:row>
      <xdr:rowOff>156211</xdr:rowOff>
    </xdr:to>
    <xdr:sp macro="" textlink="">
      <xdr:nvSpPr>
        <xdr:cNvPr id="920" name="フローチャート: 判断 919">
          <a:extLst>
            <a:ext uri="{FF2B5EF4-FFF2-40B4-BE49-F238E27FC236}">
              <a16:creationId xmlns:a16="http://schemas.microsoft.com/office/drawing/2014/main" id="{27393E3A-B7AA-4B9B-98AB-0FE3904E4BC1}"/>
            </a:ext>
          </a:extLst>
        </xdr:cNvPr>
        <xdr:cNvSpPr/>
      </xdr:nvSpPr>
      <xdr:spPr>
        <a:xfrm>
          <a:off x="19494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54611</xdr:rowOff>
    </xdr:from>
    <xdr:to>
      <xdr:col>98</xdr:col>
      <xdr:colOff>38100</xdr:colOff>
      <xdr:row>106</xdr:row>
      <xdr:rowOff>156211</xdr:rowOff>
    </xdr:to>
    <xdr:sp macro="" textlink="">
      <xdr:nvSpPr>
        <xdr:cNvPr id="921" name="フローチャート: 判断 920">
          <a:extLst>
            <a:ext uri="{FF2B5EF4-FFF2-40B4-BE49-F238E27FC236}">
              <a16:creationId xmlns:a16="http://schemas.microsoft.com/office/drawing/2014/main" id="{EE4CC555-090F-4DC0-9FA0-C0ED22247011}"/>
            </a:ext>
          </a:extLst>
        </xdr:cNvPr>
        <xdr:cNvSpPr/>
      </xdr:nvSpPr>
      <xdr:spPr>
        <a:xfrm>
          <a:off x="18605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0950DAA7-5361-43C0-B1ED-46DEBB77872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37244A65-44D1-45D3-A511-50CE63B3C71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552383BF-266D-4BC8-BC76-D41B800757A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7057679C-B9A7-4F81-B9AE-572A6521389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06736FCB-765F-42D9-B434-77900D05B48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43180</xdr:rowOff>
    </xdr:from>
    <xdr:to>
      <xdr:col>116</xdr:col>
      <xdr:colOff>114300</xdr:colOff>
      <xdr:row>105</xdr:row>
      <xdr:rowOff>144780</xdr:rowOff>
    </xdr:to>
    <xdr:sp macro="" textlink="">
      <xdr:nvSpPr>
        <xdr:cNvPr id="927" name="楕円 926">
          <a:extLst>
            <a:ext uri="{FF2B5EF4-FFF2-40B4-BE49-F238E27FC236}">
              <a16:creationId xmlns:a16="http://schemas.microsoft.com/office/drawing/2014/main" id="{16A7E89B-C362-4843-825E-2FAC21C2563A}"/>
            </a:ext>
          </a:extLst>
        </xdr:cNvPr>
        <xdr:cNvSpPr/>
      </xdr:nvSpPr>
      <xdr:spPr>
        <a:xfrm>
          <a:off x="22110700" y="1804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66057</xdr:rowOff>
    </xdr:from>
    <xdr:ext cx="469744" cy="259045"/>
    <xdr:sp macro="" textlink="">
      <xdr:nvSpPr>
        <xdr:cNvPr id="928" name="【公民館】&#10;一人当たり面積該当値テキスト">
          <a:extLst>
            <a:ext uri="{FF2B5EF4-FFF2-40B4-BE49-F238E27FC236}">
              <a16:creationId xmlns:a16="http://schemas.microsoft.com/office/drawing/2014/main" id="{B5468C07-09C5-477C-B713-696E8AEDFB68}"/>
            </a:ext>
          </a:extLst>
        </xdr:cNvPr>
        <xdr:cNvSpPr txBox="1"/>
      </xdr:nvSpPr>
      <xdr:spPr>
        <a:xfrm>
          <a:off x="22199600" y="17896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63500</xdr:rowOff>
    </xdr:from>
    <xdr:to>
      <xdr:col>112</xdr:col>
      <xdr:colOff>38100</xdr:colOff>
      <xdr:row>105</xdr:row>
      <xdr:rowOff>165100</xdr:rowOff>
    </xdr:to>
    <xdr:sp macro="" textlink="">
      <xdr:nvSpPr>
        <xdr:cNvPr id="929" name="楕円 928">
          <a:extLst>
            <a:ext uri="{FF2B5EF4-FFF2-40B4-BE49-F238E27FC236}">
              <a16:creationId xmlns:a16="http://schemas.microsoft.com/office/drawing/2014/main" id="{F4528D50-D4FA-4F56-B6F9-18185614A531}"/>
            </a:ext>
          </a:extLst>
        </xdr:cNvPr>
        <xdr:cNvSpPr/>
      </xdr:nvSpPr>
      <xdr:spPr>
        <a:xfrm>
          <a:off x="21272500" y="1806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93980</xdr:rowOff>
    </xdr:from>
    <xdr:to>
      <xdr:col>116</xdr:col>
      <xdr:colOff>63500</xdr:colOff>
      <xdr:row>105</xdr:row>
      <xdr:rowOff>114300</xdr:rowOff>
    </xdr:to>
    <xdr:cxnSp macro="">
      <xdr:nvCxnSpPr>
        <xdr:cNvPr id="930" name="直線コネクタ 929">
          <a:extLst>
            <a:ext uri="{FF2B5EF4-FFF2-40B4-BE49-F238E27FC236}">
              <a16:creationId xmlns:a16="http://schemas.microsoft.com/office/drawing/2014/main" id="{CCBE8D50-6212-4671-B95F-97E80225CDFD}"/>
            </a:ext>
          </a:extLst>
        </xdr:cNvPr>
        <xdr:cNvCxnSpPr/>
      </xdr:nvCxnSpPr>
      <xdr:spPr>
        <a:xfrm flipV="1">
          <a:off x="21323300" y="18096230"/>
          <a:ext cx="8382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118111</xdr:rowOff>
    </xdr:from>
    <xdr:to>
      <xdr:col>107</xdr:col>
      <xdr:colOff>101600</xdr:colOff>
      <xdr:row>103</xdr:row>
      <xdr:rowOff>48261</xdr:rowOff>
    </xdr:to>
    <xdr:sp macro="" textlink="">
      <xdr:nvSpPr>
        <xdr:cNvPr id="931" name="楕円 930">
          <a:extLst>
            <a:ext uri="{FF2B5EF4-FFF2-40B4-BE49-F238E27FC236}">
              <a16:creationId xmlns:a16="http://schemas.microsoft.com/office/drawing/2014/main" id="{FB29703A-2AE8-48F1-B779-656379390DF1}"/>
            </a:ext>
          </a:extLst>
        </xdr:cNvPr>
        <xdr:cNvSpPr/>
      </xdr:nvSpPr>
      <xdr:spPr>
        <a:xfrm>
          <a:off x="20383500" y="17606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168911</xdr:rowOff>
    </xdr:from>
    <xdr:to>
      <xdr:col>111</xdr:col>
      <xdr:colOff>177800</xdr:colOff>
      <xdr:row>105</xdr:row>
      <xdr:rowOff>114300</xdr:rowOff>
    </xdr:to>
    <xdr:cxnSp macro="">
      <xdr:nvCxnSpPr>
        <xdr:cNvPr id="932" name="直線コネクタ 931">
          <a:extLst>
            <a:ext uri="{FF2B5EF4-FFF2-40B4-BE49-F238E27FC236}">
              <a16:creationId xmlns:a16="http://schemas.microsoft.com/office/drawing/2014/main" id="{9C3A2E82-F85A-4269-B967-8074EC697D72}"/>
            </a:ext>
          </a:extLst>
        </xdr:cNvPr>
        <xdr:cNvCxnSpPr/>
      </xdr:nvCxnSpPr>
      <xdr:spPr>
        <a:xfrm>
          <a:off x="20434300" y="17656811"/>
          <a:ext cx="889000" cy="459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0</xdr:rowOff>
    </xdr:from>
    <xdr:to>
      <xdr:col>102</xdr:col>
      <xdr:colOff>165100</xdr:colOff>
      <xdr:row>104</xdr:row>
      <xdr:rowOff>101600</xdr:rowOff>
    </xdr:to>
    <xdr:sp macro="" textlink="">
      <xdr:nvSpPr>
        <xdr:cNvPr id="933" name="楕円 932">
          <a:extLst>
            <a:ext uri="{FF2B5EF4-FFF2-40B4-BE49-F238E27FC236}">
              <a16:creationId xmlns:a16="http://schemas.microsoft.com/office/drawing/2014/main" id="{222034E5-83EB-400A-AEA0-E417B0D390DE}"/>
            </a:ext>
          </a:extLst>
        </xdr:cNvPr>
        <xdr:cNvSpPr/>
      </xdr:nvSpPr>
      <xdr:spPr>
        <a:xfrm>
          <a:off x="19494500" y="1783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168911</xdr:rowOff>
    </xdr:from>
    <xdr:to>
      <xdr:col>107</xdr:col>
      <xdr:colOff>50800</xdr:colOff>
      <xdr:row>104</xdr:row>
      <xdr:rowOff>50800</xdr:rowOff>
    </xdr:to>
    <xdr:cxnSp macro="">
      <xdr:nvCxnSpPr>
        <xdr:cNvPr id="934" name="直線コネクタ 933">
          <a:extLst>
            <a:ext uri="{FF2B5EF4-FFF2-40B4-BE49-F238E27FC236}">
              <a16:creationId xmlns:a16="http://schemas.microsoft.com/office/drawing/2014/main" id="{F5516444-D323-4158-A96A-49091DD165F1}"/>
            </a:ext>
          </a:extLst>
        </xdr:cNvPr>
        <xdr:cNvCxnSpPr/>
      </xdr:nvCxnSpPr>
      <xdr:spPr>
        <a:xfrm flipV="1">
          <a:off x="19545300" y="17656811"/>
          <a:ext cx="889000" cy="224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15239</xdr:rowOff>
    </xdr:from>
    <xdr:to>
      <xdr:col>98</xdr:col>
      <xdr:colOff>38100</xdr:colOff>
      <xdr:row>104</xdr:row>
      <xdr:rowOff>116839</xdr:rowOff>
    </xdr:to>
    <xdr:sp macro="" textlink="">
      <xdr:nvSpPr>
        <xdr:cNvPr id="935" name="楕円 934">
          <a:extLst>
            <a:ext uri="{FF2B5EF4-FFF2-40B4-BE49-F238E27FC236}">
              <a16:creationId xmlns:a16="http://schemas.microsoft.com/office/drawing/2014/main" id="{424D6B3D-52BE-469B-B30B-475B302001BC}"/>
            </a:ext>
          </a:extLst>
        </xdr:cNvPr>
        <xdr:cNvSpPr/>
      </xdr:nvSpPr>
      <xdr:spPr>
        <a:xfrm>
          <a:off x="18605500" y="17846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50800</xdr:rowOff>
    </xdr:from>
    <xdr:to>
      <xdr:col>102</xdr:col>
      <xdr:colOff>114300</xdr:colOff>
      <xdr:row>104</xdr:row>
      <xdr:rowOff>66039</xdr:rowOff>
    </xdr:to>
    <xdr:cxnSp macro="">
      <xdr:nvCxnSpPr>
        <xdr:cNvPr id="936" name="直線コネクタ 935">
          <a:extLst>
            <a:ext uri="{FF2B5EF4-FFF2-40B4-BE49-F238E27FC236}">
              <a16:creationId xmlns:a16="http://schemas.microsoft.com/office/drawing/2014/main" id="{BA0FCA4A-87F5-45AE-AEDB-A5CBF0C2D752}"/>
            </a:ext>
          </a:extLst>
        </xdr:cNvPr>
        <xdr:cNvCxnSpPr/>
      </xdr:nvCxnSpPr>
      <xdr:spPr>
        <a:xfrm flipV="1">
          <a:off x="18656300" y="1788160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154957</xdr:rowOff>
    </xdr:from>
    <xdr:ext cx="469744" cy="259045"/>
    <xdr:sp macro="" textlink="">
      <xdr:nvSpPr>
        <xdr:cNvPr id="937" name="n_1aveValue【公民館】&#10;一人当たり面積">
          <a:extLst>
            <a:ext uri="{FF2B5EF4-FFF2-40B4-BE49-F238E27FC236}">
              <a16:creationId xmlns:a16="http://schemas.microsoft.com/office/drawing/2014/main" id="{C26EEEDB-F95D-4142-9378-CA523B498D14}"/>
            </a:ext>
          </a:extLst>
        </xdr:cNvPr>
        <xdr:cNvSpPr txBox="1"/>
      </xdr:nvSpPr>
      <xdr:spPr>
        <a:xfrm>
          <a:off x="21075727" y="18328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137177</xdr:rowOff>
    </xdr:from>
    <xdr:ext cx="469744" cy="259045"/>
    <xdr:sp macro="" textlink="">
      <xdr:nvSpPr>
        <xdr:cNvPr id="938" name="n_2aveValue【公民館】&#10;一人当たり面積">
          <a:extLst>
            <a:ext uri="{FF2B5EF4-FFF2-40B4-BE49-F238E27FC236}">
              <a16:creationId xmlns:a16="http://schemas.microsoft.com/office/drawing/2014/main" id="{B6EF91A9-8FCE-4004-913F-0BC432E1F7A8}"/>
            </a:ext>
          </a:extLst>
        </xdr:cNvPr>
        <xdr:cNvSpPr txBox="1"/>
      </xdr:nvSpPr>
      <xdr:spPr>
        <a:xfrm>
          <a:off x="20199427" y="1831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147338</xdr:rowOff>
    </xdr:from>
    <xdr:ext cx="469744" cy="259045"/>
    <xdr:sp macro="" textlink="">
      <xdr:nvSpPr>
        <xdr:cNvPr id="939" name="n_3aveValue【公民館】&#10;一人当たり面積">
          <a:extLst>
            <a:ext uri="{FF2B5EF4-FFF2-40B4-BE49-F238E27FC236}">
              <a16:creationId xmlns:a16="http://schemas.microsoft.com/office/drawing/2014/main" id="{BA702723-B5A6-4317-B9A2-213379F4392E}"/>
            </a:ext>
          </a:extLst>
        </xdr:cNvPr>
        <xdr:cNvSpPr txBox="1"/>
      </xdr:nvSpPr>
      <xdr:spPr>
        <a:xfrm>
          <a:off x="19310427" y="18321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147338</xdr:rowOff>
    </xdr:from>
    <xdr:ext cx="469744" cy="259045"/>
    <xdr:sp macro="" textlink="">
      <xdr:nvSpPr>
        <xdr:cNvPr id="940" name="n_4aveValue【公民館】&#10;一人当たり面積">
          <a:extLst>
            <a:ext uri="{FF2B5EF4-FFF2-40B4-BE49-F238E27FC236}">
              <a16:creationId xmlns:a16="http://schemas.microsoft.com/office/drawing/2014/main" id="{DC014DE8-053F-4DF2-A2BC-A0719FCCFBA7}"/>
            </a:ext>
          </a:extLst>
        </xdr:cNvPr>
        <xdr:cNvSpPr txBox="1"/>
      </xdr:nvSpPr>
      <xdr:spPr>
        <a:xfrm>
          <a:off x="18421427" y="18321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10177</xdr:rowOff>
    </xdr:from>
    <xdr:ext cx="469744" cy="259045"/>
    <xdr:sp macro="" textlink="">
      <xdr:nvSpPr>
        <xdr:cNvPr id="941" name="n_1mainValue【公民館】&#10;一人当たり面積">
          <a:extLst>
            <a:ext uri="{FF2B5EF4-FFF2-40B4-BE49-F238E27FC236}">
              <a16:creationId xmlns:a16="http://schemas.microsoft.com/office/drawing/2014/main" id="{A4572249-9133-4453-A423-9A397AA60696}"/>
            </a:ext>
          </a:extLst>
        </xdr:cNvPr>
        <xdr:cNvSpPr txBox="1"/>
      </xdr:nvSpPr>
      <xdr:spPr>
        <a:xfrm>
          <a:off x="21075727" y="1784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64788</xdr:rowOff>
    </xdr:from>
    <xdr:ext cx="469744" cy="259045"/>
    <xdr:sp macro="" textlink="">
      <xdr:nvSpPr>
        <xdr:cNvPr id="942" name="n_2mainValue【公民館】&#10;一人当たり面積">
          <a:extLst>
            <a:ext uri="{FF2B5EF4-FFF2-40B4-BE49-F238E27FC236}">
              <a16:creationId xmlns:a16="http://schemas.microsoft.com/office/drawing/2014/main" id="{CA2FF633-6B1C-442F-B395-3E41A1920D0A}"/>
            </a:ext>
          </a:extLst>
        </xdr:cNvPr>
        <xdr:cNvSpPr txBox="1"/>
      </xdr:nvSpPr>
      <xdr:spPr>
        <a:xfrm>
          <a:off x="20199427" y="17381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118127</xdr:rowOff>
    </xdr:from>
    <xdr:ext cx="469744" cy="259045"/>
    <xdr:sp macro="" textlink="">
      <xdr:nvSpPr>
        <xdr:cNvPr id="943" name="n_3mainValue【公民館】&#10;一人当たり面積">
          <a:extLst>
            <a:ext uri="{FF2B5EF4-FFF2-40B4-BE49-F238E27FC236}">
              <a16:creationId xmlns:a16="http://schemas.microsoft.com/office/drawing/2014/main" id="{0DECE405-220D-4D63-89AC-275AF727BCC3}"/>
            </a:ext>
          </a:extLst>
        </xdr:cNvPr>
        <xdr:cNvSpPr txBox="1"/>
      </xdr:nvSpPr>
      <xdr:spPr>
        <a:xfrm>
          <a:off x="19310427" y="17606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133366</xdr:rowOff>
    </xdr:from>
    <xdr:ext cx="469744" cy="259045"/>
    <xdr:sp macro="" textlink="">
      <xdr:nvSpPr>
        <xdr:cNvPr id="944" name="n_4mainValue【公民館】&#10;一人当たり面積">
          <a:extLst>
            <a:ext uri="{FF2B5EF4-FFF2-40B4-BE49-F238E27FC236}">
              <a16:creationId xmlns:a16="http://schemas.microsoft.com/office/drawing/2014/main" id="{6E68E68B-813B-4262-AEAC-63369A0E3431}"/>
            </a:ext>
          </a:extLst>
        </xdr:cNvPr>
        <xdr:cNvSpPr txBox="1"/>
      </xdr:nvSpPr>
      <xdr:spPr>
        <a:xfrm>
          <a:off x="18421427" y="17621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5" name="正方形/長方形 944">
          <a:extLst>
            <a:ext uri="{FF2B5EF4-FFF2-40B4-BE49-F238E27FC236}">
              <a16:creationId xmlns:a16="http://schemas.microsoft.com/office/drawing/2014/main" id="{F20BC8DA-32F6-450E-9903-45967D34BA1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6" name="正方形/長方形 945">
          <a:extLst>
            <a:ext uri="{FF2B5EF4-FFF2-40B4-BE49-F238E27FC236}">
              <a16:creationId xmlns:a16="http://schemas.microsoft.com/office/drawing/2014/main" id="{495EAC38-7F35-460F-83D9-A2E00CC6525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7" name="テキスト ボックス 946">
          <a:extLst>
            <a:ext uri="{FF2B5EF4-FFF2-40B4-BE49-F238E27FC236}">
              <a16:creationId xmlns:a16="http://schemas.microsoft.com/office/drawing/2014/main" id="{B79BFC66-194C-4F4D-9408-2BA35C14045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・道路の一人当たり延長及び橋りょう・トンネルの一人当たり有形固定資産（償却資産）額が類似団体内平均値と比して大きいという特徴があり、これは、町全体の面積が大きいためである。</a:t>
          </a:r>
          <a:endParaRPr lang="ja-JP" altLang="ja-JP" sz="16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・認定こども園・幼稚園・保育所</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・児童館</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の有形固定資産減価償却率が高くなっており、施設の統廃合とともに老朽化対策に取り組んでいく。</a:t>
          </a:r>
          <a:endParaRPr lang="ja-JP" altLang="ja-JP" sz="16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・学校施設の有形固定資産減価償却率が低いのは、小学校、中学校の統合に伴い新築したためである。</a:t>
          </a:r>
          <a:endParaRPr lang="ja-JP" altLang="ja-JP" sz="16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・港湾・漁港の一人当たり有形固定資産額が大きいのは、町が日本海に面した南北に長い形状をしており、港湾・漁港が多くあるためである。</a:t>
          </a:r>
          <a:endParaRPr lang="ja-JP" altLang="ja-JP" sz="16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・公民館の一人当たり面積が大きいのは、町</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合併により施設数が多いためである。</a:t>
          </a:r>
          <a:endParaRPr lang="ja-JP" altLang="ja-JP" sz="16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F165322-CE90-4797-AB23-154378D7A0E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56FE23C-0FE6-47DB-B6E5-FDCA6A87B11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CE407C5-F422-4342-B847-FAAD91B0416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6577297-39D6-444B-B122-392D1E529A5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石川県志賀町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2831149-3917-424E-88C9-B5016841754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1AC0234-9A22-46B7-A37F-4325A2E1A74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320296D-7B6D-4935-A9AD-585CDDFF2D8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190BBDE-CC59-45B5-B94A-D731C307C29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0A02E1B-66F5-41C5-92AE-A03ABDA3438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44B76E3-854E-4946-B7F7-0BC55D43002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17,609
17,404
246.76
31,992,520
29,128,872
1,646,685
8,207,313
11,476,926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67E4788-B977-47CB-ACFE-5E59903D3DF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7E576EC-13DB-43F1-89B2-196FC324A52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D4DACEE-E617-4F0A-B778-C31BC14F3B4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07F27DE-DBCF-4797-A74C-54D60589C36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112ABE3-B392-4FE9-902C-A351BCABB1B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6C8902E-F36D-4E68-8917-4367D42657C5}"/>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458035F-6B03-4377-92A2-B66761345FF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EE84E62-BAD3-48D7-8011-532127444D6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9AB64F4-87FA-4EC4-9D95-853B1B9EB33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19D6FE6-A1A5-4A94-9CE9-EBD75AFBFC4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A723844-B676-4FB8-B16A-8FD9A77D352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6A747B1-8C01-4A0B-94AF-94A9705072E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B1D0D2E-530F-4491-B116-171170C9C49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77B4A02-A081-470C-9D45-8F5286DDF58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28AED44-4FA8-4582-81DC-E5D8C98258C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8B2E9E5-4A0A-41BC-98C7-3E20E01CB8E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0A33285-6032-4F52-9549-D41F2479430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760D6AB-D79A-48DF-A261-BC5D5A889F4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25D0016-9B83-45D7-990A-65407748A6A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92C4345-425C-4072-8C66-11EB93D83B0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B420EB2-7314-4966-A1FB-FB327B0924A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271E68B-8935-4124-A34A-EA649EDD21C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534092B-CBD4-4B8E-A806-EF7AB9EAE9A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F103F0D-C653-48F6-8CAB-BA7A56F57D0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B97DD32-D8E6-4DF3-A482-8F8B3A3EB78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EDC66CA-0E6A-4ADE-B869-CBB42DBB65A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1C8B61C-53C1-46E2-92BB-A7A2EEC98C0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84DCA81-4716-4F1B-997B-5E99AC2E7FA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96FF6E8-EAB5-4828-B52C-8B29155DC4C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FC1F6D4-07DF-44D0-9889-5713775A52F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E6BECDF-E7AE-42EA-9C04-06FF129D953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EADD410-F3AE-4456-9892-E1145C97C86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18D4BAC3-6EE0-46B8-B98B-4A84C5B64F36}"/>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03E1744-15F5-4048-8659-F7E09D5AA1A8}"/>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37E754D-47D2-4154-AE4E-B06BE62BFACF}"/>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B628D251-EE40-47D1-AF60-EF9DBAB6B4E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B7882B80-AE1B-4F31-A33D-3C8171F2CC72}"/>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B467F49-9B1A-45CA-B12E-9A8B3D8CE711}"/>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9EF5EF4-0288-423D-A147-4750825F5CB1}"/>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4F7A6340-2F3B-44D5-81AD-C4E3219E9852}"/>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5EBE17D-6641-4FD0-BD52-313F3A6E6EFF}"/>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27EC3C42-3366-4977-BA48-9BC8789471A8}"/>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4F0607E-B9C1-41B1-885E-E52D9B9C9AE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FB86242C-34F8-49B4-9A5B-42467B29FEA9}"/>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61AB09B5-BB94-48FE-BA27-780B82B3171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72390</xdr:rowOff>
    </xdr:from>
    <xdr:to>
      <xdr:col>24</xdr:col>
      <xdr:colOff>62865</xdr:colOff>
      <xdr:row>41</xdr:row>
      <xdr:rowOff>19050</xdr:rowOff>
    </xdr:to>
    <xdr:cxnSp macro="">
      <xdr:nvCxnSpPr>
        <xdr:cNvPr id="57" name="直線コネクタ 56">
          <a:extLst>
            <a:ext uri="{FF2B5EF4-FFF2-40B4-BE49-F238E27FC236}">
              <a16:creationId xmlns:a16="http://schemas.microsoft.com/office/drawing/2014/main" id="{899A0B9C-4B5A-4F8D-BB90-621959CAC45F}"/>
            </a:ext>
          </a:extLst>
        </xdr:cNvPr>
        <xdr:cNvCxnSpPr/>
      </xdr:nvCxnSpPr>
      <xdr:spPr>
        <a:xfrm flipV="1">
          <a:off x="4634865" y="5901690"/>
          <a:ext cx="0" cy="114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22877</xdr:rowOff>
    </xdr:from>
    <xdr:ext cx="405111" cy="259045"/>
    <xdr:sp macro="" textlink="">
      <xdr:nvSpPr>
        <xdr:cNvPr id="58" name="【図書館】&#10;有形固定資産減価償却率最小値テキスト">
          <a:extLst>
            <a:ext uri="{FF2B5EF4-FFF2-40B4-BE49-F238E27FC236}">
              <a16:creationId xmlns:a16="http://schemas.microsoft.com/office/drawing/2014/main" id="{E61D8772-8771-4946-828E-950DC75652E5}"/>
            </a:ext>
          </a:extLst>
        </xdr:cNvPr>
        <xdr:cNvSpPr txBox="1"/>
      </xdr:nvSpPr>
      <xdr:spPr>
        <a:xfrm>
          <a:off x="4673600" y="705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19050</xdr:rowOff>
    </xdr:from>
    <xdr:to>
      <xdr:col>24</xdr:col>
      <xdr:colOff>152400</xdr:colOff>
      <xdr:row>41</xdr:row>
      <xdr:rowOff>19050</xdr:rowOff>
    </xdr:to>
    <xdr:cxnSp macro="">
      <xdr:nvCxnSpPr>
        <xdr:cNvPr id="59" name="直線コネクタ 58">
          <a:extLst>
            <a:ext uri="{FF2B5EF4-FFF2-40B4-BE49-F238E27FC236}">
              <a16:creationId xmlns:a16="http://schemas.microsoft.com/office/drawing/2014/main" id="{54954676-A277-4470-B7CA-D584FD1FC207}"/>
            </a:ext>
          </a:extLst>
        </xdr:cNvPr>
        <xdr:cNvCxnSpPr/>
      </xdr:nvCxnSpPr>
      <xdr:spPr>
        <a:xfrm>
          <a:off x="4546600" y="704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19067</xdr:rowOff>
    </xdr:from>
    <xdr:ext cx="405111" cy="259045"/>
    <xdr:sp macro="" textlink="">
      <xdr:nvSpPr>
        <xdr:cNvPr id="60" name="【図書館】&#10;有形固定資産減価償却率最大値テキスト">
          <a:extLst>
            <a:ext uri="{FF2B5EF4-FFF2-40B4-BE49-F238E27FC236}">
              <a16:creationId xmlns:a16="http://schemas.microsoft.com/office/drawing/2014/main" id="{31747572-AFF9-4BB0-99BA-2E559BE2FA93}"/>
            </a:ext>
          </a:extLst>
        </xdr:cNvPr>
        <xdr:cNvSpPr txBox="1"/>
      </xdr:nvSpPr>
      <xdr:spPr>
        <a:xfrm>
          <a:off x="4673600" y="5676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72390</xdr:rowOff>
    </xdr:from>
    <xdr:to>
      <xdr:col>24</xdr:col>
      <xdr:colOff>152400</xdr:colOff>
      <xdr:row>34</xdr:row>
      <xdr:rowOff>72390</xdr:rowOff>
    </xdr:to>
    <xdr:cxnSp macro="">
      <xdr:nvCxnSpPr>
        <xdr:cNvPr id="61" name="直線コネクタ 60">
          <a:extLst>
            <a:ext uri="{FF2B5EF4-FFF2-40B4-BE49-F238E27FC236}">
              <a16:creationId xmlns:a16="http://schemas.microsoft.com/office/drawing/2014/main" id="{36E074BC-C9C3-4C7A-9081-CE318630F2C1}"/>
            </a:ext>
          </a:extLst>
        </xdr:cNvPr>
        <xdr:cNvCxnSpPr/>
      </xdr:nvCxnSpPr>
      <xdr:spPr>
        <a:xfrm>
          <a:off x="4546600" y="5901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97807</xdr:rowOff>
    </xdr:from>
    <xdr:ext cx="405111" cy="259045"/>
    <xdr:sp macro="" textlink="">
      <xdr:nvSpPr>
        <xdr:cNvPr id="62" name="【図書館】&#10;有形固定資産減価償却率平均値テキスト">
          <a:extLst>
            <a:ext uri="{FF2B5EF4-FFF2-40B4-BE49-F238E27FC236}">
              <a16:creationId xmlns:a16="http://schemas.microsoft.com/office/drawing/2014/main" id="{18D7C9A2-CF3A-4B5A-ABA2-9D3B93D0A37F}"/>
            </a:ext>
          </a:extLst>
        </xdr:cNvPr>
        <xdr:cNvSpPr txBox="1"/>
      </xdr:nvSpPr>
      <xdr:spPr>
        <a:xfrm>
          <a:off x="4673600" y="6270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74930</xdr:rowOff>
    </xdr:from>
    <xdr:to>
      <xdr:col>24</xdr:col>
      <xdr:colOff>114300</xdr:colOff>
      <xdr:row>38</xdr:row>
      <xdr:rowOff>5080</xdr:rowOff>
    </xdr:to>
    <xdr:sp macro="" textlink="">
      <xdr:nvSpPr>
        <xdr:cNvPr id="63" name="フローチャート: 判断 62">
          <a:extLst>
            <a:ext uri="{FF2B5EF4-FFF2-40B4-BE49-F238E27FC236}">
              <a16:creationId xmlns:a16="http://schemas.microsoft.com/office/drawing/2014/main" id="{4CA51F5A-C7A6-4796-9E21-F7B97CE238CD}"/>
            </a:ext>
          </a:extLst>
        </xdr:cNvPr>
        <xdr:cNvSpPr/>
      </xdr:nvSpPr>
      <xdr:spPr>
        <a:xfrm>
          <a:off x="45847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6350</xdr:rowOff>
    </xdr:from>
    <xdr:to>
      <xdr:col>20</xdr:col>
      <xdr:colOff>38100</xdr:colOff>
      <xdr:row>37</xdr:row>
      <xdr:rowOff>107950</xdr:rowOff>
    </xdr:to>
    <xdr:sp macro="" textlink="">
      <xdr:nvSpPr>
        <xdr:cNvPr id="64" name="フローチャート: 判断 63">
          <a:extLst>
            <a:ext uri="{FF2B5EF4-FFF2-40B4-BE49-F238E27FC236}">
              <a16:creationId xmlns:a16="http://schemas.microsoft.com/office/drawing/2014/main" id="{E122DA0E-3FE9-48E2-AD06-BA33A6360754}"/>
            </a:ext>
          </a:extLst>
        </xdr:cNvPr>
        <xdr:cNvSpPr/>
      </xdr:nvSpPr>
      <xdr:spPr>
        <a:xfrm>
          <a:off x="3746500" y="635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151130</xdr:rowOff>
    </xdr:from>
    <xdr:to>
      <xdr:col>15</xdr:col>
      <xdr:colOff>101600</xdr:colOff>
      <xdr:row>37</xdr:row>
      <xdr:rowOff>81280</xdr:rowOff>
    </xdr:to>
    <xdr:sp macro="" textlink="">
      <xdr:nvSpPr>
        <xdr:cNvPr id="65" name="フローチャート: 判断 64">
          <a:extLst>
            <a:ext uri="{FF2B5EF4-FFF2-40B4-BE49-F238E27FC236}">
              <a16:creationId xmlns:a16="http://schemas.microsoft.com/office/drawing/2014/main" id="{861978A5-2979-407F-B43B-3712F7AC9A88}"/>
            </a:ext>
          </a:extLst>
        </xdr:cNvPr>
        <xdr:cNvSpPr/>
      </xdr:nvSpPr>
      <xdr:spPr>
        <a:xfrm>
          <a:off x="2857500" y="632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107315</xdr:rowOff>
    </xdr:from>
    <xdr:to>
      <xdr:col>10</xdr:col>
      <xdr:colOff>165100</xdr:colOff>
      <xdr:row>37</xdr:row>
      <xdr:rowOff>37465</xdr:rowOff>
    </xdr:to>
    <xdr:sp macro="" textlink="">
      <xdr:nvSpPr>
        <xdr:cNvPr id="66" name="フローチャート: 判断 65">
          <a:extLst>
            <a:ext uri="{FF2B5EF4-FFF2-40B4-BE49-F238E27FC236}">
              <a16:creationId xmlns:a16="http://schemas.microsoft.com/office/drawing/2014/main" id="{68EEB80D-F9CC-480E-8714-B8565F6832EA}"/>
            </a:ext>
          </a:extLst>
        </xdr:cNvPr>
        <xdr:cNvSpPr/>
      </xdr:nvSpPr>
      <xdr:spPr>
        <a:xfrm>
          <a:off x="1968500" y="627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52070</xdr:rowOff>
    </xdr:from>
    <xdr:to>
      <xdr:col>6</xdr:col>
      <xdr:colOff>38100</xdr:colOff>
      <xdr:row>36</xdr:row>
      <xdr:rowOff>153670</xdr:rowOff>
    </xdr:to>
    <xdr:sp macro="" textlink="">
      <xdr:nvSpPr>
        <xdr:cNvPr id="67" name="フローチャート: 判断 66">
          <a:extLst>
            <a:ext uri="{FF2B5EF4-FFF2-40B4-BE49-F238E27FC236}">
              <a16:creationId xmlns:a16="http://schemas.microsoft.com/office/drawing/2014/main" id="{6409492D-3E6D-43C3-B9AA-8BDD36EFA5EF}"/>
            </a:ext>
          </a:extLst>
        </xdr:cNvPr>
        <xdr:cNvSpPr/>
      </xdr:nvSpPr>
      <xdr:spPr>
        <a:xfrm>
          <a:off x="1079500" y="622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4C39ED3-0717-4922-B9E2-6F8387EB2F8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B3227EE-F5B5-4DD1-8808-7ABF0F61792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A3ED4FA-7FA6-47E4-835E-8C78F591E58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4C3D2E3-B3B2-4D14-9BCB-113F25729AD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DFE9943-B0DE-4138-AF2D-58742B6A6CA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111125</xdr:rowOff>
    </xdr:from>
    <xdr:to>
      <xdr:col>24</xdr:col>
      <xdr:colOff>114300</xdr:colOff>
      <xdr:row>38</xdr:row>
      <xdr:rowOff>41275</xdr:rowOff>
    </xdr:to>
    <xdr:sp macro="" textlink="">
      <xdr:nvSpPr>
        <xdr:cNvPr id="73" name="楕円 72">
          <a:extLst>
            <a:ext uri="{FF2B5EF4-FFF2-40B4-BE49-F238E27FC236}">
              <a16:creationId xmlns:a16="http://schemas.microsoft.com/office/drawing/2014/main" id="{CF02F006-70E0-4D2B-8FC6-40B12094C3E0}"/>
            </a:ext>
          </a:extLst>
        </xdr:cNvPr>
        <xdr:cNvSpPr/>
      </xdr:nvSpPr>
      <xdr:spPr>
        <a:xfrm>
          <a:off x="4584700" y="645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89552</xdr:rowOff>
    </xdr:from>
    <xdr:ext cx="405111" cy="259045"/>
    <xdr:sp macro="" textlink="">
      <xdr:nvSpPr>
        <xdr:cNvPr id="74" name="【図書館】&#10;有形固定資産減価償却率該当値テキスト">
          <a:extLst>
            <a:ext uri="{FF2B5EF4-FFF2-40B4-BE49-F238E27FC236}">
              <a16:creationId xmlns:a16="http://schemas.microsoft.com/office/drawing/2014/main" id="{C1442065-7642-416A-A892-01CB3EDACCDC}"/>
            </a:ext>
          </a:extLst>
        </xdr:cNvPr>
        <xdr:cNvSpPr txBox="1"/>
      </xdr:nvSpPr>
      <xdr:spPr>
        <a:xfrm>
          <a:off x="4673600" y="643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74930</xdr:rowOff>
    </xdr:from>
    <xdr:to>
      <xdr:col>20</xdr:col>
      <xdr:colOff>38100</xdr:colOff>
      <xdr:row>38</xdr:row>
      <xdr:rowOff>5080</xdr:rowOff>
    </xdr:to>
    <xdr:sp macro="" textlink="">
      <xdr:nvSpPr>
        <xdr:cNvPr id="75" name="楕円 74">
          <a:extLst>
            <a:ext uri="{FF2B5EF4-FFF2-40B4-BE49-F238E27FC236}">
              <a16:creationId xmlns:a16="http://schemas.microsoft.com/office/drawing/2014/main" id="{DDAF2EB4-559F-4E27-9300-03CE8B5170F1}"/>
            </a:ext>
          </a:extLst>
        </xdr:cNvPr>
        <xdr:cNvSpPr/>
      </xdr:nvSpPr>
      <xdr:spPr>
        <a:xfrm>
          <a:off x="3746500" y="641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125730</xdr:rowOff>
    </xdr:from>
    <xdr:to>
      <xdr:col>24</xdr:col>
      <xdr:colOff>63500</xdr:colOff>
      <xdr:row>37</xdr:row>
      <xdr:rowOff>161925</xdr:rowOff>
    </xdr:to>
    <xdr:cxnSp macro="">
      <xdr:nvCxnSpPr>
        <xdr:cNvPr id="76" name="直線コネクタ 75">
          <a:extLst>
            <a:ext uri="{FF2B5EF4-FFF2-40B4-BE49-F238E27FC236}">
              <a16:creationId xmlns:a16="http://schemas.microsoft.com/office/drawing/2014/main" id="{FAD34008-BFD9-4C61-8B63-CFDE73DA806A}"/>
            </a:ext>
          </a:extLst>
        </xdr:cNvPr>
        <xdr:cNvCxnSpPr/>
      </xdr:nvCxnSpPr>
      <xdr:spPr>
        <a:xfrm>
          <a:off x="3797300" y="646938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34925</xdr:rowOff>
    </xdr:from>
    <xdr:to>
      <xdr:col>15</xdr:col>
      <xdr:colOff>101600</xdr:colOff>
      <xdr:row>37</xdr:row>
      <xdr:rowOff>136525</xdr:rowOff>
    </xdr:to>
    <xdr:sp macro="" textlink="">
      <xdr:nvSpPr>
        <xdr:cNvPr id="77" name="楕円 76">
          <a:extLst>
            <a:ext uri="{FF2B5EF4-FFF2-40B4-BE49-F238E27FC236}">
              <a16:creationId xmlns:a16="http://schemas.microsoft.com/office/drawing/2014/main" id="{FB7E3527-8843-4D42-8241-8DC4531C12E3}"/>
            </a:ext>
          </a:extLst>
        </xdr:cNvPr>
        <xdr:cNvSpPr/>
      </xdr:nvSpPr>
      <xdr:spPr>
        <a:xfrm>
          <a:off x="2857500" y="637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85725</xdr:rowOff>
    </xdr:from>
    <xdr:to>
      <xdr:col>19</xdr:col>
      <xdr:colOff>177800</xdr:colOff>
      <xdr:row>37</xdr:row>
      <xdr:rowOff>125730</xdr:rowOff>
    </xdr:to>
    <xdr:cxnSp macro="">
      <xdr:nvCxnSpPr>
        <xdr:cNvPr id="78" name="直線コネクタ 77">
          <a:extLst>
            <a:ext uri="{FF2B5EF4-FFF2-40B4-BE49-F238E27FC236}">
              <a16:creationId xmlns:a16="http://schemas.microsoft.com/office/drawing/2014/main" id="{F6C11E5E-8A0D-4DDC-A86A-23DE61D3F6B3}"/>
            </a:ext>
          </a:extLst>
        </xdr:cNvPr>
        <xdr:cNvCxnSpPr/>
      </xdr:nvCxnSpPr>
      <xdr:spPr>
        <a:xfrm>
          <a:off x="2908300" y="642937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168275</xdr:rowOff>
    </xdr:from>
    <xdr:to>
      <xdr:col>10</xdr:col>
      <xdr:colOff>165100</xdr:colOff>
      <xdr:row>37</xdr:row>
      <xdr:rowOff>98425</xdr:rowOff>
    </xdr:to>
    <xdr:sp macro="" textlink="">
      <xdr:nvSpPr>
        <xdr:cNvPr id="79" name="楕円 78">
          <a:extLst>
            <a:ext uri="{FF2B5EF4-FFF2-40B4-BE49-F238E27FC236}">
              <a16:creationId xmlns:a16="http://schemas.microsoft.com/office/drawing/2014/main" id="{6D33E4D5-858B-4881-9228-CC64C10BAAFB}"/>
            </a:ext>
          </a:extLst>
        </xdr:cNvPr>
        <xdr:cNvSpPr/>
      </xdr:nvSpPr>
      <xdr:spPr>
        <a:xfrm>
          <a:off x="1968500" y="634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47625</xdr:rowOff>
    </xdr:from>
    <xdr:to>
      <xdr:col>15</xdr:col>
      <xdr:colOff>50800</xdr:colOff>
      <xdr:row>37</xdr:row>
      <xdr:rowOff>85725</xdr:rowOff>
    </xdr:to>
    <xdr:cxnSp macro="">
      <xdr:nvCxnSpPr>
        <xdr:cNvPr id="80" name="直線コネクタ 79">
          <a:extLst>
            <a:ext uri="{FF2B5EF4-FFF2-40B4-BE49-F238E27FC236}">
              <a16:creationId xmlns:a16="http://schemas.microsoft.com/office/drawing/2014/main" id="{0D3F40DF-5E00-4FAD-BA01-D1235FADFCD4}"/>
            </a:ext>
          </a:extLst>
        </xdr:cNvPr>
        <xdr:cNvCxnSpPr/>
      </xdr:nvCxnSpPr>
      <xdr:spPr>
        <a:xfrm>
          <a:off x="2019300" y="63912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139700</xdr:rowOff>
    </xdr:from>
    <xdr:to>
      <xdr:col>6</xdr:col>
      <xdr:colOff>38100</xdr:colOff>
      <xdr:row>37</xdr:row>
      <xdr:rowOff>69850</xdr:rowOff>
    </xdr:to>
    <xdr:sp macro="" textlink="">
      <xdr:nvSpPr>
        <xdr:cNvPr id="81" name="楕円 80">
          <a:extLst>
            <a:ext uri="{FF2B5EF4-FFF2-40B4-BE49-F238E27FC236}">
              <a16:creationId xmlns:a16="http://schemas.microsoft.com/office/drawing/2014/main" id="{81145495-87FD-4B74-8742-93AF2632E6BE}"/>
            </a:ext>
          </a:extLst>
        </xdr:cNvPr>
        <xdr:cNvSpPr/>
      </xdr:nvSpPr>
      <xdr:spPr>
        <a:xfrm>
          <a:off x="1079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19050</xdr:rowOff>
    </xdr:from>
    <xdr:to>
      <xdr:col>10</xdr:col>
      <xdr:colOff>114300</xdr:colOff>
      <xdr:row>37</xdr:row>
      <xdr:rowOff>47625</xdr:rowOff>
    </xdr:to>
    <xdr:cxnSp macro="">
      <xdr:nvCxnSpPr>
        <xdr:cNvPr id="82" name="直線コネクタ 81">
          <a:extLst>
            <a:ext uri="{FF2B5EF4-FFF2-40B4-BE49-F238E27FC236}">
              <a16:creationId xmlns:a16="http://schemas.microsoft.com/office/drawing/2014/main" id="{C1FE21E6-FE16-4D2A-85AC-500B29B2D9C8}"/>
            </a:ext>
          </a:extLst>
        </xdr:cNvPr>
        <xdr:cNvCxnSpPr/>
      </xdr:nvCxnSpPr>
      <xdr:spPr>
        <a:xfrm>
          <a:off x="1130300" y="63627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124477</xdr:rowOff>
    </xdr:from>
    <xdr:ext cx="405111" cy="259045"/>
    <xdr:sp macro="" textlink="">
      <xdr:nvSpPr>
        <xdr:cNvPr id="83" name="n_1aveValue【図書館】&#10;有形固定資産減価償却率">
          <a:extLst>
            <a:ext uri="{FF2B5EF4-FFF2-40B4-BE49-F238E27FC236}">
              <a16:creationId xmlns:a16="http://schemas.microsoft.com/office/drawing/2014/main" id="{DD982E17-38E7-4579-A24A-32B2B80BE888}"/>
            </a:ext>
          </a:extLst>
        </xdr:cNvPr>
        <xdr:cNvSpPr txBox="1"/>
      </xdr:nvSpPr>
      <xdr:spPr>
        <a:xfrm>
          <a:off x="3582044" y="612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97807</xdr:rowOff>
    </xdr:from>
    <xdr:ext cx="405111" cy="259045"/>
    <xdr:sp macro="" textlink="">
      <xdr:nvSpPr>
        <xdr:cNvPr id="84" name="n_2aveValue【図書館】&#10;有形固定資産減価償却率">
          <a:extLst>
            <a:ext uri="{FF2B5EF4-FFF2-40B4-BE49-F238E27FC236}">
              <a16:creationId xmlns:a16="http://schemas.microsoft.com/office/drawing/2014/main" id="{789286C6-F8B5-4812-A870-8798588F83F4}"/>
            </a:ext>
          </a:extLst>
        </xdr:cNvPr>
        <xdr:cNvSpPr txBox="1"/>
      </xdr:nvSpPr>
      <xdr:spPr>
        <a:xfrm>
          <a:off x="27057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53992</xdr:rowOff>
    </xdr:from>
    <xdr:ext cx="405111" cy="259045"/>
    <xdr:sp macro="" textlink="">
      <xdr:nvSpPr>
        <xdr:cNvPr id="85" name="n_3aveValue【図書館】&#10;有形固定資産減価償却率">
          <a:extLst>
            <a:ext uri="{FF2B5EF4-FFF2-40B4-BE49-F238E27FC236}">
              <a16:creationId xmlns:a16="http://schemas.microsoft.com/office/drawing/2014/main" id="{7A9FF13B-E86F-4357-807D-500568F70786}"/>
            </a:ext>
          </a:extLst>
        </xdr:cNvPr>
        <xdr:cNvSpPr txBox="1"/>
      </xdr:nvSpPr>
      <xdr:spPr>
        <a:xfrm>
          <a:off x="1816744" y="605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170197</xdr:rowOff>
    </xdr:from>
    <xdr:ext cx="405111" cy="259045"/>
    <xdr:sp macro="" textlink="">
      <xdr:nvSpPr>
        <xdr:cNvPr id="86" name="n_4aveValue【図書館】&#10;有形固定資産減価償却率">
          <a:extLst>
            <a:ext uri="{FF2B5EF4-FFF2-40B4-BE49-F238E27FC236}">
              <a16:creationId xmlns:a16="http://schemas.microsoft.com/office/drawing/2014/main" id="{2725D243-9FF0-4448-8BE7-074A94BB9D5F}"/>
            </a:ext>
          </a:extLst>
        </xdr:cNvPr>
        <xdr:cNvSpPr txBox="1"/>
      </xdr:nvSpPr>
      <xdr:spPr>
        <a:xfrm>
          <a:off x="927744" y="59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167657</xdr:rowOff>
    </xdr:from>
    <xdr:ext cx="405111" cy="259045"/>
    <xdr:sp macro="" textlink="">
      <xdr:nvSpPr>
        <xdr:cNvPr id="87" name="n_1mainValue【図書館】&#10;有形固定資産減価償却率">
          <a:extLst>
            <a:ext uri="{FF2B5EF4-FFF2-40B4-BE49-F238E27FC236}">
              <a16:creationId xmlns:a16="http://schemas.microsoft.com/office/drawing/2014/main" id="{0AAB28E2-19C0-45F5-844F-BAE479A77AC3}"/>
            </a:ext>
          </a:extLst>
        </xdr:cNvPr>
        <xdr:cNvSpPr txBox="1"/>
      </xdr:nvSpPr>
      <xdr:spPr>
        <a:xfrm>
          <a:off x="3582044" y="651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127652</xdr:rowOff>
    </xdr:from>
    <xdr:ext cx="405111" cy="259045"/>
    <xdr:sp macro="" textlink="">
      <xdr:nvSpPr>
        <xdr:cNvPr id="88" name="n_2mainValue【図書館】&#10;有形固定資産減価償却率">
          <a:extLst>
            <a:ext uri="{FF2B5EF4-FFF2-40B4-BE49-F238E27FC236}">
              <a16:creationId xmlns:a16="http://schemas.microsoft.com/office/drawing/2014/main" id="{57D9CCA7-DED4-4B10-B8EF-450E63E2C358}"/>
            </a:ext>
          </a:extLst>
        </xdr:cNvPr>
        <xdr:cNvSpPr txBox="1"/>
      </xdr:nvSpPr>
      <xdr:spPr>
        <a:xfrm>
          <a:off x="2705744" y="647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89552</xdr:rowOff>
    </xdr:from>
    <xdr:ext cx="405111" cy="259045"/>
    <xdr:sp macro="" textlink="">
      <xdr:nvSpPr>
        <xdr:cNvPr id="89" name="n_3mainValue【図書館】&#10;有形固定資産減価償却率">
          <a:extLst>
            <a:ext uri="{FF2B5EF4-FFF2-40B4-BE49-F238E27FC236}">
              <a16:creationId xmlns:a16="http://schemas.microsoft.com/office/drawing/2014/main" id="{8C45539D-F875-4771-8FDF-6869B310726A}"/>
            </a:ext>
          </a:extLst>
        </xdr:cNvPr>
        <xdr:cNvSpPr txBox="1"/>
      </xdr:nvSpPr>
      <xdr:spPr>
        <a:xfrm>
          <a:off x="1816744" y="643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60977</xdr:rowOff>
    </xdr:from>
    <xdr:ext cx="405111" cy="259045"/>
    <xdr:sp macro="" textlink="">
      <xdr:nvSpPr>
        <xdr:cNvPr id="90" name="n_4mainValue【図書館】&#10;有形固定資産減価償却率">
          <a:extLst>
            <a:ext uri="{FF2B5EF4-FFF2-40B4-BE49-F238E27FC236}">
              <a16:creationId xmlns:a16="http://schemas.microsoft.com/office/drawing/2014/main" id="{9CD8759E-DF96-41A1-834D-9FFBD3119A3F}"/>
            </a:ext>
          </a:extLst>
        </xdr:cNvPr>
        <xdr:cNvSpPr txBox="1"/>
      </xdr:nvSpPr>
      <xdr:spPr>
        <a:xfrm>
          <a:off x="927744" y="640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D95D25C3-F4A2-4D7F-8611-2DCBB6F48CF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4F029E29-6DC5-4160-B2BA-3FA49EFEDDD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35CF12BA-AF44-4B6F-9CB0-0D60F5BA80B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EE9BAF7F-B543-4D57-88D6-3181F9064A0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E32861A2-B3A4-4FDF-9965-4B803C80704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E0D50711-D470-4564-ACFB-55B110A6DB9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7BB723E2-6979-4389-AAC1-15938749C1B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F3E8CC51-CE44-46E8-A006-B9995699100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E93E1BA9-670B-494F-AC87-78E9D5E5842A}"/>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62866D1C-4703-4296-B33C-CD2FAD1BAEC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7947E9BB-171C-48BE-8041-E70214039D2E}"/>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69A53E57-FB4C-4BCC-9057-A5CA73833373}"/>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870F45D8-FAAC-4A6C-8C67-912F92EEB2F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8710429B-DF64-4BAF-B511-79A9BB98AEC4}"/>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21DAEEAC-57B4-4F5B-877E-2B747A7A53C1}"/>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E9F29172-53DA-4254-8DF5-E9E775BE0A77}"/>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299295-330F-4676-B440-E119B0C6737E}"/>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36706D73-9C56-4AD1-A650-07E3E3F91ADB}"/>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B59A2C63-B1E2-4F35-A223-F6693E8B027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008E833C-997B-45AD-9560-6B8A621739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DDC1C6FA-D539-455E-B2DD-CB8F88F8511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7B756B3F-36CC-46A4-89C1-CDC8EE96EF03}"/>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2CF95982-595D-4BAB-BB80-C45BBA7F951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148590</xdr:rowOff>
    </xdr:from>
    <xdr:to>
      <xdr:col>54</xdr:col>
      <xdr:colOff>189865</xdr:colOff>
      <xdr:row>41</xdr:row>
      <xdr:rowOff>95250</xdr:rowOff>
    </xdr:to>
    <xdr:cxnSp macro="">
      <xdr:nvCxnSpPr>
        <xdr:cNvPr id="114" name="直線コネクタ 113">
          <a:extLst>
            <a:ext uri="{FF2B5EF4-FFF2-40B4-BE49-F238E27FC236}">
              <a16:creationId xmlns:a16="http://schemas.microsoft.com/office/drawing/2014/main" id="{D0BEF5CF-B331-4D98-8704-27DEC0392097}"/>
            </a:ext>
          </a:extLst>
        </xdr:cNvPr>
        <xdr:cNvCxnSpPr/>
      </xdr:nvCxnSpPr>
      <xdr:spPr>
        <a:xfrm flipV="1">
          <a:off x="10476865" y="580644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5" name="【図書館】&#10;一人当たり面積最小値テキスト">
          <a:extLst>
            <a:ext uri="{FF2B5EF4-FFF2-40B4-BE49-F238E27FC236}">
              <a16:creationId xmlns:a16="http://schemas.microsoft.com/office/drawing/2014/main" id="{C4BBD4D6-C3E5-45D3-8B75-AEB516A6AB0D}"/>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6" name="直線コネクタ 115">
          <a:extLst>
            <a:ext uri="{FF2B5EF4-FFF2-40B4-BE49-F238E27FC236}">
              <a16:creationId xmlns:a16="http://schemas.microsoft.com/office/drawing/2014/main" id="{AB96D7B8-981E-44C0-AD70-09B8D6D56A92}"/>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95267</xdr:rowOff>
    </xdr:from>
    <xdr:ext cx="469744" cy="259045"/>
    <xdr:sp macro="" textlink="">
      <xdr:nvSpPr>
        <xdr:cNvPr id="117" name="【図書館】&#10;一人当たり面積最大値テキスト">
          <a:extLst>
            <a:ext uri="{FF2B5EF4-FFF2-40B4-BE49-F238E27FC236}">
              <a16:creationId xmlns:a16="http://schemas.microsoft.com/office/drawing/2014/main" id="{855B627F-A4D4-4C0C-BF9B-68099EB4C89C}"/>
            </a:ext>
          </a:extLst>
        </xdr:cNvPr>
        <xdr:cNvSpPr txBox="1"/>
      </xdr:nvSpPr>
      <xdr:spPr>
        <a:xfrm>
          <a:off x="10515600" y="5581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148590</xdr:rowOff>
    </xdr:from>
    <xdr:to>
      <xdr:col>55</xdr:col>
      <xdr:colOff>88900</xdr:colOff>
      <xdr:row>33</xdr:row>
      <xdr:rowOff>148590</xdr:rowOff>
    </xdr:to>
    <xdr:cxnSp macro="">
      <xdr:nvCxnSpPr>
        <xdr:cNvPr id="118" name="直線コネクタ 117">
          <a:extLst>
            <a:ext uri="{FF2B5EF4-FFF2-40B4-BE49-F238E27FC236}">
              <a16:creationId xmlns:a16="http://schemas.microsoft.com/office/drawing/2014/main" id="{CFB65294-35A1-4C2B-8B66-3DAA2BD1C049}"/>
            </a:ext>
          </a:extLst>
        </xdr:cNvPr>
        <xdr:cNvCxnSpPr/>
      </xdr:nvCxnSpPr>
      <xdr:spPr>
        <a:xfrm>
          <a:off x="10388600" y="580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26687</xdr:rowOff>
    </xdr:from>
    <xdr:ext cx="469744" cy="259045"/>
    <xdr:sp macro="" textlink="">
      <xdr:nvSpPr>
        <xdr:cNvPr id="119" name="【図書館】&#10;一人当たり面積平均値テキスト">
          <a:extLst>
            <a:ext uri="{FF2B5EF4-FFF2-40B4-BE49-F238E27FC236}">
              <a16:creationId xmlns:a16="http://schemas.microsoft.com/office/drawing/2014/main" id="{73CFF48B-60D0-47D9-9BAD-55CDC9D81579}"/>
            </a:ext>
          </a:extLst>
        </xdr:cNvPr>
        <xdr:cNvSpPr txBox="1"/>
      </xdr:nvSpPr>
      <xdr:spPr>
        <a:xfrm>
          <a:off x="10515600" y="65417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48260</xdr:rowOff>
    </xdr:from>
    <xdr:to>
      <xdr:col>55</xdr:col>
      <xdr:colOff>50800</xdr:colOff>
      <xdr:row>38</xdr:row>
      <xdr:rowOff>149860</xdr:rowOff>
    </xdr:to>
    <xdr:sp macro="" textlink="">
      <xdr:nvSpPr>
        <xdr:cNvPr id="120" name="フローチャート: 判断 119">
          <a:extLst>
            <a:ext uri="{FF2B5EF4-FFF2-40B4-BE49-F238E27FC236}">
              <a16:creationId xmlns:a16="http://schemas.microsoft.com/office/drawing/2014/main" id="{F915D160-4385-47E7-B858-FFD6613237ED}"/>
            </a:ext>
          </a:extLst>
        </xdr:cNvPr>
        <xdr:cNvSpPr/>
      </xdr:nvSpPr>
      <xdr:spPr>
        <a:xfrm>
          <a:off x="104267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71120</xdr:rowOff>
    </xdr:from>
    <xdr:to>
      <xdr:col>50</xdr:col>
      <xdr:colOff>165100</xdr:colOff>
      <xdr:row>39</xdr:row>
      <xdr:rowOff>1270</xdr:rowOff>
    </xdr:to>
    <xdr:sp macro="" textlink="">
      <xdr:nvSpPr>
        <xdr:cNvPr id="121" name="フローチャート: 判断 120">
          <a:extLst>
            <a:ext uri="{FF2B5EF4-FFF2-40B4-BE49-F238E27FC236}">
              <a16:creationId xmlns:a16="http://schemas.microsoft.com/office/drawing/2014/main" id="{9E9525B9-EAB2-47CD-84DC-33E0C7D4723C}"/>
            </a:ext>
          </a:extLst>
        </xdr:cNvPr>
        <xdr:cNvSpPr/>
      </xdr:nvSpPr>
      <xdr:spPr>
        <a:xfrm>
          <a:off x="9588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78740</xdr:rowOff>
    </xdr:from>
    <xdr:to>
      <xdr:col>46</xdr:col>
      <xdr:colOff>38100</xdr:colOff>
      <xdr:row>39</xdr:row>
      <xdr:rowOff>8890</xdr:rowOff>
    </xdr:to>
    <xdr:sp macro="" textlink="">
      <xdr:nvSpPr>
        <xdr:cNvPr id="122" name="フローチャート: 判断 121">
          <a:extLst>
            <a:ext uri="{FF2B5EF4-FFF2-40B4-BE49-F238E27FC236}">
              <a16:creationId xmlns:a16="http://schemas.microsoft.com/office/drawing/2014/main" id="{8EDEF0A6-3C29-41C4-8330-C8D80F8E2CBF}"/>
            </a:ext>
          </a:extLst>
        </xdr:cNvPr>
        <xdr:cNvSpPr/>
      </xdr:nvSpPr>
      <xdr:spPr>
        <a:xfrm>
          <a:off x="8699500" y="659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86360</xdr:rowOff>
    </xdr:from>
    <xdr:to>
      <xdr:col>41</xdr:col>
      <xdr:colOff>101600</xdr:colOff>
      <xdr:row>39</xdr:row>
      <xdr:rowOff>16510</xdr:rowOff>
    </xdr:to>
    <xdr:sp macro="" textlink="">
      <xdr:nvSpPr>
        <xdr:cNvPr id="123" name="フローチャート: 判断 122">
          <a:extLst>
            <a:ext uri="{FF2B5EF4-FFF2-40B4-BE49-F238E27FC236}">
              <a16:creationId xmlns:a16="http://schemas.microsoft.com/office/drawing/2014/main" id="{B76A125E-89A6-4D1E-A92F-E2BD68FDBF8F}"/>
            </a:ext>
          </a:extLst>
        </xdr:cNvPr>
        <xdr:cNvSpPr/>
      </xdr:nvSpPr>
      <xdr:spPr>
        <a:xfrm>
          <a:off x="7810500" y="660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24" name="フローチャート: 判断 123">
          <a:extLst>
            <a:ext uri="{FF2B5EF4-FFF2-40B4-BE49-F238E27FC236}">
              <a16:creationId xmlns:a16="http://schemas.microsoft.com/office/drawing/2014/main" id="{AE034BAD-C37A-47E8-BA9E-8823F69A856C}"/>
            </a:ext>
          </a:extLst>
        </xdr:cNvPr>
        <xdr:cNvSpPr/>
      </xdr:nvSpPr>
      <xdr:spPr>
        <a:xfrm>
          <a:off x="6921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891BAB6-183A-41D6-A342-42344A06FEA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FDF1404-8BEB-4CB2-89EE-A9F97EF7BD2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B40F794-D8A8-4667-9D49-FE2FD585BFF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B3F3BBF-01A7-4318-A286-5A10302CACB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8900C4B-F65D-4143-8AF0-1BD2F7E2616B}"/>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30" name="楕円 129">
          <a:extLst>
            <a:ext uri="{FF2B5EF4-FFF2-40B4-BE49-F238E27FC236}">
              <a16:creationId xmlns:a16="http://schemas.microsoft.com/office/drawing/2014/main" id="{EB1CD02E-CDE5-4BA0-98D4-420043AD9A44}"/>
            </a:ext>
          </a:extLst>
        </xdr:cNvPr>
        <xdr:cNvSpPr/>
      </xdr:nvSpPr>
      <xdr:spPr>
        <a:xfrm>
          <a:off x="104267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48277</xdr:rowOff>
    </xdr:from>
    <xdr:ext cx="469744" cy="259045"/>
    <xdr:sp macro="" textlink="">
      <xdr:nvSpPr>
        <xdr:cNvPr id="131" name="【図書館】&#10;一人当たり面積該当値テキスト">
          <a:extLst>
            <a:ext uri="{FF2B5EF4-FFF2-40B4-BE49-F238E27FC236}">
              <a16:creationId xmlns:a16="http://schemas.microsoft.com/office/drawing/2014/main" id="{1049D548-9A53-4FBF-A115-FB1A064B0093}"/>
            </a:ext>
          </a:extLst>
        </xdr:cNvPr>
        <xdr:cNvSpPr txBox="1"/>
      </xdr:nvSpPr>
      <xdr:spPr>
        <a:xfrm>
          <a:off x="10515600" y="639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48260</xdr:rowOff>
    </xdr:from>
    <xdr:to>
      <xdr:col>50</xdr:col>
      <xdr:colOff>165100</xdr:colOff>
      <xdr:row>38</xdr:row>
      <xdr:rowOff>149860</xdr:rowOff>
    </xdr:to>
    <xdr:sp macro="" textlink="">
      <xdr:nvSpPr>
        <xdr:cNvPr id="132" name="楕円 131">
          <a:extLst>
            <a:ext uri="{FF2B5EF4-FFF2-40B4-BE49-F238E27FC236}">
              <a16:creationId xmlns:a16="http://schemas.microsoft.com/office/drawing/2014/main" id="{46190627-3A24-42E5-8225-D619FE470F5D}"/>
            </a:ext>
          </a:extLst>
        </xdr:cNvPr>
        <xdr:cNvSpPr/>
      </xdr:nvSpPr>
      <xdr:spPr>
        <a:xfrm>
          <a:off x="9588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76200</xdr:rowOff>
    </xdr:from>
    <xdr:to>
      <xdr:col>55</xdr:col>
      <xdr:colOff>0</xdr:colOff>
      <xdr:row>38</xdr:row>
      <xdr:rowOff>99060</xdr:rowOff>
    </xdr:to>
    <xdr:cxnSp macro="">
      <xdr:nvCxnSpPr>
        <xdr:cNvPr id="133" name="直線コネクタ 132">
          <a:extLst>
            <a:ext uri="{FF2B5EF4-FFF2-40B4-BE49-F238E27FC236}">
              <a16:creationId xmlns:a16="http://schemas.microsoft.com/office/drawing/2014/main" id="{996064BE-C4DF-4DDF-B672-C6976AD72B0A}"/>
            </a:ext>
          </a:extLst>
        </xdr:cNvPr>
        <xdr:cNvCxnSpPr/>
      </xdr:nvCxnSpPr>
      <xdr:spPr>
        <a:xfrm flipV="1">
          <a:off x="9639300" y="65913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63500</xdr:rowOff>
    </xdr:from>
    <xdr:to>
      <xdr:col>46</xdr:col>
      <xdr:colOff>38100</xdr:colOff>
      <xdr:row>38</xdr:row>
      <xdr:rowOff>165100</xdr:rowOff>
    </xdr:to>
    <xdr:sp macro="" textlink="">
      <xdr:nvSpPr>
        <xdr:cNvPr id="134" name="楕円 133">
          <a:extLst>
            <a:ext uri="{FF2B5EF4-FFF2-40B4-BE49-F238E27FC236}">
              <a16:creationId xmlns:a16="http://schemas.microsoft.com/office/drawing/2014/main" id="{98C3286D-F9EB-4E9E-81B7-0BAD5DE47590}"/>
            </a:ext>
          </a:extLst>
        </xdr:cNvPr>
        <xdr:cNvSpPr/>
      </xdr:nvSpPr>
      <xdr:spPr>
        <a:xfrm>
          <a:off x="86995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99060</xdr:rowOff>
    </xdr:from>
    <xdr:to>
      <xdr:col>50</xdr:col>
      <xdr:colOff>114300</xdr:colOff>
      <xdr:row>38</xdr:row>
      <xdr:rowOff>114300</xdr:rowOff>
    </xdr:to>
    <xdr:cxnSp macro="">
      <xdr:nvCxnSpPr>
        <xdr:cNvPr id="135" name="直線コネクタ 134">
          <a:extLst>
            <a:ext uri="{FF2B5EF4-FFF2-40B4-BE49-F238E27FC236}">
              <a16:creationId xmlns:a16="http://schemas.microsoft.com/office/drawing/2014/main" id="{6CDD7D4B-9680-40FC-A428-C0B39F8EB6D6}"/>
            </a:ext>
          </a:extLst>
        </xdr:cNvPr>
        <xdr:cNvCxnSpPr/>
      </xdr:nvCxnSpPr>
      <xdr:spPr>
        <a:xfrm flipV="1">
          <a:off x="8750300" y="66141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78740</xdr:rowOff>
    </xdr:from>
    <xdr:to>
      <xdr:col>41</xdr:col>
      <xdr:colOff>101600</xdr:colOff>
      <xdr:row>39</xdr:row>
      <xdr:rowOff>8890</xdr:rowOff>
    </xdr:to>
    <xdr:sp macro="" textlink="">
      <xdr:nvSpPr>
        <xdr:cNvPr id="136" name="楕円 135">
          <a:extLst>
            <a:ext uri="{FF2B5EF4-FFF2-40B4-BE49-F238E27FC236}">
              <a16:creationId xmlns:a16="http://schemas.microsoft.com/office/drawing/2014/main" id="{AC08F51D-F783-401B-A261-9463FDB1C7AF}"/>
            </a:ext>
          </a:extLst>
        </xdr:cNvPr>
        <xdr:cNvSpPr/>
      </xdr:nvSpPr>
      <xdr:spPr>
        <a:xfrm>
          <a:off x="7810500" y="659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114300</xdr:rowOff>
    </xdr:from>
    <xdr:to>
      <xdr:col>45</xdr:col>
      <xdr:colOff>177800</xdr:colOff>
      <xdr:row>38</xdr:row>
      <xdr:rowOff>129540</xdr:rowOff>
    </xdr:to>
    <xdr:cxnSp macro="">
      <xdr:nvCxnSpPr>
        <xdr:cNvPr id="137" name="直線コネクタ 136">
          <a:extLst>
            <a:ext uri="{FF2B5EF4-FFF2-40B4-BE49-F238E27FC236}">
              <a16:creationId xmlns:a16="http://schemas.microsoft.com/office/drawing/2014/main" id="{4587177F-3ABE-4B3C-B8ED-083AB72D4770}"/>
            </a:ext>
          </a:extLst>
        </xdr:cNvPr>
        <xdr:cNvCxnSpPr/>
      </xdr:nvCxnSpPr>
      <xdr:spPr>
        <a:xfrm flipV="1">
          <a:off x="7861300" y="66294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86360</xdr:rowOff>
    </xdr:from>
    <xdr:to>
      <xdr:col>36</xdr:col>
      <xdr:colOff>165100</xdr:colOff>
      <xdr:row>39</xdr:row>
      <xdr:rowOff>16510</xdr:rowOff>
    </xdr:to>
    <xdr:sp macro="" textlink="">
      <xdr:nvSpPr>
        <xdr:cNvPr id="138" name="楕円 137">
          <a:extLst>
            <a:ext uri="{FF2B5EF4-FFF2-40B4-BE49-F238E27FC236}">
              <a16:creationId xmlns:a16="http://schemas.microsoft.com/office/drawing/2014/main" id="{E3F6B3F3-F916-41AF-B901-C7DE3F59140E}"/>
            </a:ext>
          </a:extLst>
        </xdr:cNvPr>
        <xdr:cNvSpPr/>
      </xdr:nvSpPr>
      <xdr:spPr>
        <a:xfrm>
          <a:off x="6921500" y="660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129540</xdr:rowOff>
    </xdr:from>
    <xdr:to>
      <xdr:col>41</xdr:col>
      <xdr:colOff>50800</xdr:colOff>
      <xdr:row>38</xdr:row>
      <xdr:rowOff>137160</xdr:rowOff>
    </xdr:to>
    <xdr:cxnSp macro="">
      <xdr:nvCxnSpPr>
        <xdr:cNvPr id="139" name="直線コネクタ 138">
          <a:extLst>
            <a:ext uri="{FF2B5EF4-FFF2-40B4-BE49-F238E27FC236}">
              <a16:creationId xmlns:a16="http://schemas.microsoft.com/office/drawing/2014/main" id="{36E845CA-8017-4266-99FE-EB2728F02670}"/>
            </a:ext>
          </a:extLst>
        </xdr:cNvPr>
        <xdr:cNvCxnSpPr/>
      </xdr:nvCxnSpPr>
      <xdr:spPr>
        <a:xfrm flipV="1">
          <a:off x="6972300" y="66446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163847</xdr:rowOff>
    </xdr:from>
    <xdr:ext cx="469744" cy="259045"/>
    <xdr:sp macro="" textlink="">
      <xdr:nvSpPr>
        <xdr:cNvPr id="140" name="n_1aveValue【図書館】&#10;一人当たり面積">
          <a:extLst>
            <a:ext uri="{FF2B5EF4-FFF2-40B4-BE49-F238E27FC236}">
              <a16:creationId xmlns:a16="http://schemas.microsoft.com/office/drawing/2014/main" id="{18111DC7-034D-4A21-8CD9-5955C4F7D07E}"/>
            </a:ext>
          </a:extLst>
        </xdr:cNvPr>
        <xdr:cNvSpPr txBox="1"/>
      </xdr:nvSpPr>
      <xdr:spPr>
        <a:xfrm>
          <a:off x="9391727" y="667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17</xdr:rowOff>
    </xdr:from>
    <xdr:ext cx="469744" cy="259045"/>
    <xdr:sp macro="" textlink="">
      <xdr:nvSpPr>
        <xdr:cNvPr id="141" name="n_2aveValue【図書館】&#10;一人当たり面積">
          <a:extLst>
            <a:ext uri="{FF2B5EF4-FFF2-40B4-BE49-F238E27FC236}">
              <a16:creationId xmlns:a16="http://schemas.microsoft.com/office/drawing/2014/main" id="{2B9335E8-6E6C-42C1-B036-85AF3ECB9F68}"/>
            </a:ext>
          </a:extLst>
        </xdr:cNvPr>
        <xdr:cNvSpPr txBox="1"/>
      </xdr:nvSpPr>
      <xdr:spPr>
        <a:xfrm>
          <a:off x="8515427" y="6686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7637</xdr:rowOff>
    </xdr:from>
    <xdr:ext cx="469744" cy="259045"/>
    <xdr:sp macro="" textlink="">
      <xdr:nvSpPr>
        <xdr:cNvPr id="142" name="n_3aveValue【図書館】&#10;一人当たり面積">
          <a:extLst>
            <a:ext uri="{FF2B5EF4-FFF2-40B4-BE49-F238E27FC236}">
              <a16:creationId xmlns:a16="http://schemas.microsoft.com/office/drawing/2014/main" id="{F51BE899-6837-4B4D-A5D3-B6842E1E3D53}"/>
            </a:ext>
          </a:extLst>
        </xdr:cNvPr>
        <xdr:cNvSpPr txBox="1"/>
      </xdr:nvSpPr>
      <xdr:spPr>
        <a:xfrm>
          <a:off x="7626427" y="6694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60977</xdr:rowOff>
    </xdr:from>
    <xdr:ext cx="469744" cy="259045"/>
    <xdr:sp macro="" textlink="">
      <xdr:nvSpPr>
        <xdr:cNvPr id="143" name="n_4aveValue【図書館】&#10;一人当たり面積">
          <a:extLst>
            <a:ext uri="{FF2B5EF4-FFF2-40B4-BE49-F238E27FC236}">
              <a16:creationId xmlns:a16="http://schemas.microsoft.com/office/drawing/2014/main" id="{B32EB6C9-C10E-40BE-A38F-B78652F54B7E}"/>
            </a:ext>
          </a:extLst>
        </xdr:cNvPr>
        <xdr:cNvSpPr txBox="1"/>
      </xdr:nvSpPr>
      <xdr:spPr>
        <a:xfrm>
          <a:off x="6737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166387</xdr:rowOff>
    </xdr:from>
    <xdr:ext cx="469744" cy="259045"/>
    <xdr:sp macro="" textlink="">
      <xdr:nvSpPr>
        <xdr:cNvPr id="144" name="n_1mainValue【図書館】&#10;一人当たり面積">
          <a:extLst>
            <a:ext uri="{FF2B5EF4-FFF2-40B4-BE49-F238E27FC236}">
              <a16:creationId xmlns:a16="http://schemas.microsoft.com/office/drawing/2014/main" id="{4E10DD33-EE28-458B-89FE-934AF29EDD4E}"/>
            </a:ext>
          </a:extLst>
        </xdr:cNvPr>
        <xdr:cNvSpPr txBox="1"/>
      </xdr:nvSpPr>
      <xdr:spPr>
        <a:xfrm>
          <a:off x="9391727" y="633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10177</xdr:rowOff>
    </xdr:from>
    <xdr:ext cx="469744" cy="259045"/>
    <xdr:sp macro="" textlink="">
      <xdr:nvSpPr>
        <xdr:cNvPr id="145" name="n_2mainValue【図書館】&#10;一人当たり面積">
          <a:extLst>
            <a:ext uri="{FF2B5EF4-FFF2-40B4-BE49-F238E27FC236}">
              <a16:creationId xmlns:a16="http://schemas.microsoft.com/office/drawing/2014/main" id="{FFD5635C-B859-4E86-9B02-62954B9746A7}"/>
            </a:ext>
          </a:extLst>
        </xdr:cNvPr>
        <xdr:cNvSpPr txBox="1"/>
      </xdr:nvSpPr>
      <xdr:spPr>
        <a:xfrm>
          <a:off x="8515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25417</xdr:rowOff>
    </xdr:from>
    <xdr:ext cx="469744" cy="259045"/>
    <xdr:sp macro="" textlink="">
      <xdr:nvSpPr>
        <xdr:cNvPr id="146" name="n_3mainValue【図書館】&#10;一人当たり面積">
          <a:extLst>
            <a:ext uri="{FF2B5EF4-FFF2-40B4-BE49-F238E27FC236}">
              <a16:creationId xmlns:a16="http://schemas.microsoft.com/office/drawing/2014/main" id="{96D66051-4DF5-4682-9AFE-1557FA41D2D7}"/>
            </a:ext>
          </a:extLst>
        </xdr:cNvPr>
        <xdr:cNvSpPr txBox="1"/>
      </xdr:nvSpPr>
      <xdr:spPr>
        <a:xfrm>
          <a:off x="7626427" y="6369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33037</xdr:rowOff>
    </xdr:from>
    <xdr:ext cx="469744" cy="259045"/>
    <xdr:sp macro="" textlink="">
      <xdr:nvSpPr>
        <xdr:cNvPr id="147" name="n_4mainValue【図書館】&#10;一人当たり面積">
          <a:extLst>
            <a:ext uri="{FF2B5EF4-FFF2-40B4-BE49-F238E27FC236}">
              <a16:creationId xmlns:a16="http://schemas.microsoft.com/office/drawing/2014/main" id="{2FD5536B-0B67-465D-83FB-941F9DBF7EB8}"/>
            </a:ext>
          </a:extLst>
        </xdr:cNvPr>
        <xdr:cNvSpPr txBox="1"/>
      </xdr:nvSpPr>
      <xdr:spPr>
        <a:xfrm>
          <a:off x="6737427" y="637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ABECFDBD-EB1D-47FD-B370-1054F990648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E9B5E34F-4FBD-4F6D-9CDD-284F6316315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60EBBA77-1ADF-4E69-ADCA-E47D45C2355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7CE0A512-8000-4E52-B671-FEDE9677942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14DD90B3-ACD8-4DCD-95A9-183897D0C71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4D7DD496-E64E-42DB-A5E2-0F507D85BAF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C96AA9ED-526A-4A6A-AD31-B86B05AB231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99B1A9DF-55DC-484D-9EB7-BB762F139B5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890540DB-84B1-466B-B2BA-F7C6C94128E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F0941D5D-AE28-403B-9C78-ABB69AF9C89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27BF75A3-4D18-4B4A-BFA7-7A82D743808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F15EA0D7-7129-4524-9112-B0FBD6CE3C5A}"/>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2DDA7CC1-BF9D-4070-A137-90E7148258DD}"/>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23D1B0E4-028A-4606-8A94-DBA130F38DA3}"/>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57DA7D9E-A87D-4580-827F-02ED78C3A431}"/>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BD00FC11-A8AA-4EDF-BA19-05536E1DCC24}"/>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3B8F6605-6FAF-4924-9630-7D3C65F0380D}"/>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3F5C64EE-5D01-481D-A2FE-3CCA747127B3}"/>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3C719FA6-2A38-43E4-8520-D36DA38BA405}"/>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1A66375F-2FD1-4529-8BFB-12A280AC0CDA}"/>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E630EB18-8DC1-453C-B8A2-296CCAC0F9CA}"/>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556AF0FB-EE5D-477D-8CE4-69294AF2548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367C300E-21B8-42F6-B7FB-AEED305712A6}"/>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AFF983B1-E74F-4EAD-ABD0-12024BC1561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137160</xdr:rowOff>
    </xdr:from>
    <xdr:to>
      <xdr:col>24</xdr:col>
      <xdr:colOff>62865</xdr:colOff>
      <xdr:row>64</xdr:row>
      <xdr:rowOff>76200</xdr:rowOff>
    </xdr:to>
    <xdr:cxnSp macro="">
      <xdr:nvCxnSpPr>
        <xdr:cNvPr id="172" name="直線コネクタ 171">
          <a:extLst>
            <a:ext uri="{FF2B5EF4-FFF2-40B4-BE49-F238E27FC236}">
              <a16:creationId xmlns:a16="http://schemas.microsoft.com/office/drawing/2014/main" id="{EC07D42B-BFA5-49D5-8C49-6C66D2EFD3F7}"/>
            </a:ext>
          </a:extLst>
        </xdr:cNvPr>
        <xdr:cNvCxnSpPr/>
      </xdr:nvCxnSpPr>
      <xdr:spPr>
        <a:xfrm flipV="1">
          <a:off x="4634865" y="9566910"/>
          <a:ext cx="0" cy="1482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3" name="【体育館・プール】&#10;有形固定資産減価償却率最小値テキスト">
          <a:extLst>
            <a:ext uri="{FF2B5EF4-FFF2-40B4-BE49-F238E27FC236}">
              <a16:creationId xmlns:a16="http://schemas.microsoft.com/office/drawing/2014/main" id="{BB7BCE58-500F-48BD-97E4-78EEAA9FE164}"/>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4" name="直線コネクタ 173">
          <a:extLst>
            <a:ext uri="{FF2B5EF4-FFF2-40B4-BE49-F238E27FC236}">
              <a16:creationId xmlns:a16="http://schemas.microsoft.com/office/drawing/2014/main" id="{780C5276-C759-4DEA-8E7A-2CB9AFD90E69}"/>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83837</xdr:rowOff>
    </xdr:from>
    <xdr:ext cx="405111" cy="259045"/>
    <xdr:sp macro="" textlink="">
      <xdr:nvSpPr>
        <xdr:cNvPr id="175" name="【体育館・プール】&#10;有形固定資産減価償却率最大値テキスト">
          <a:extLst>
            <a:ext uri="{FF2B5EF4-FFF2-40B4-BE49-F238E27FC236}">
              <a16:creationId xmlns:a16="http://schemas.microsoft.com/office/drawing/2014/main" id="{D028F273-346B-48CC-86AA-E83F336D814F}"/>
            </a:ext>
          </a:extLst>
        </xdr:cNvPr>
        <xdr:cNvSpPr txBox="1"/>
      </xdr:nvSpPr>
      <xdr:spPr>
        <a:xfrm>
          <a:off x="4673600" y="934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137160</xdr:rowOff>
    </xdr:from>
    <xdr:to>
      <xdr:col>24</xdr:col>
      <xdr:colOff>152400</xdr:colOff>
      <xdr:row>55</xdr:row>
      <xdr:rowOff>137160</xdr:rowOff>
    </xdr:to>
    <xdr:cxnSp macro="">
      <xdr:nvCxnSpPr>
        <xdr:cNvPr id="176" name="直線コネクタ 175">
          <a:extLst>
            <a:ext uri="{FF2B5EF4-FFF2-40B4-BE49-F238E27FC236}">
              <a16:creationId xmlns:a16="http://schemas.microsoft.com/office/drawing/2014/main" id="{6123126D-377C-4B19-B7B9-D820C93EE993}"/>
            </a:ext>
          </a:extLst>
        </xdr:cNvPr>
        <xdr:cNvCxnSpPr/>
      </xdr:nvCxnSpPr>
      <xdr:spPr>
        <a:xfrm>
          <a:off x="4546600" y="956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108602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9B9A99E6-E607-4AAE-8FB1-0FAB3A77D3E6}"/>
            </a:ext>
          </a:extLst>
        </xdr:cNvPr>
        <xdr:cNvSpPr txBox="1"/>
      </xdr:nvSpPr>
      <xdr:spPr>
        <a:xfrm>
          <a:off x="4673600" y="10395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130175</xdr:rowOff>
    </xdr:from>
    <xdr:to>
      <xdr:col>24</xdr:col>
      <xdr:colOff>114300</xdr:colOff>
      <xdr:row>61</xdr:row>
      <xdr:rowOff>60325</xdr:rowOff>
    </xdr:to>
    <xdr:sp macro="" textlink="">
      <xdr:nvSpPr>
        <xdr:cNvPr id="178" name="フローチャート: 判断 177">
          <a:extLst>
            <a:ext uri="{FF2B5EF4-FFF2-40B4-BE49-F238E27FC236}">
              <a16:creationId xmlns:a16="http://schemas.microsoft.com/office/drawing/2014/main" id="{ACF7AB9D-5EAA-4AEF-825B-4E5DA0E2DD40}"/>
            </a:ext>
          </a:extLst>
        </xdr:cNvPr>
        <xdr:cNvSpPr/>
      </xdr:nvSpPr>
      <xdr:spPr>
        <a:xfrm>
          <a:off x="4584700" y="104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97790</xdr:rowOff>
    </xdr:from>
    <xdr:to>
      <xdr:col>20</xdr:col>
      <xdr:colOff>38100</xdr:colOff>
      <xdr:row>61</xdr:row>
      <xdr:rowOff>27940</xdr:rowOff>
    </xdr:to>
    <xdr:sp macro="" textlink="">
      <xdr:nvSpPr>
        <xdr:cNvPr id="179" name="フローチャート: 判断 178">
          <a:extLst>
            <a:ext uri="{FF2B5EF4-FFF2-40B4-BE49-F238E27FC236}">
              <a16:creationId xmlns:a16="http://schemas.microsoft.com/office/drawing/2014/main" id="{0644E297-BDEC-42A5-A55B-77FD422B0CD4}"/>
            </a:ext>
          </a:extLst>
        </xdr:cNvPr>
        <xdr:cNvSpPr/>
      </xdr:nvSpPr>
      <xdr:spPr>
        <a:xfrm>
          <a:off x="3746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80" name="フローチャート: 判断 179">
          <a:extLst>
            <a:ext uri="{FF2B5EF4-FFF2-40B4-BE49-F238E27FC236}">
              <a16:creationId xmlns:a16="http://schemas.microsoft.com/office/drawing/2014/main" id="{0F69F34D-8BD8-4F11-8352-E4E98C72F4C7}"/>
            </a:ext>
          </a:extLst>
        </xdr:cNvPr>
        <xdr:cNvSpPr/>
      </xdr:nvSpPr>
      <xdr:spPr>
        <a:xfrm>
          <a:off x="2857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40640</xdr:rowOff>
    </xdr:from>
    <xdr:to>
      <xdr:col>10</xdr:col>
      <xdr:colOff>165100</xdr:colOff>
      <xdr:row>60</xdr:row>
      <xdr:rowOff>142240</xdr:rowOff>
    </xdr:to>
    <xdr:sp macro="" textlink="">
      <xdr:nvSpPr>
        <xdr:cNvPr id="181" name="フローチャート: 判断 180">
          <a:extLst>
            <a:ext uri="{FF2B5EF4-FFF2-40B4-BE49-F238E27FC236}">
              <a16:creationId xmlns:a16="http://schemas.microsoft.com/office/drawing/2014/main" id="{620C1805-C10E-4CB6-BF2B-E6FB476C32F0}"/>
            </a:ext>
          </a:extLst>
        </xdr:cNvPr>
        <xdr:cNvSpPr/>
      </xdr:nvSpPr>
      <xdr:spPr>
        <a:xfrm>
          <a:off x="19685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80645</xdr:rowOff>
    </xdr:from>
    <xdr:to>
      <xdr:col>6</xdr:col>
      <xdr:colOff>38100</xdr:colOff>
      <xdr:row>61</xdr:row>
      <xdr:rowOff>10795</xdr:rowOff>
    </xdr:to>
    <xdr:sp macro="" textlink="">
      <xdr:nvSpPr>
        <xdr:cNvPr id="182" name="フローチャート: 判断 181">
          <a:extLst>
            <a:ext uri="{FF2B5EF4-FFF2-40B4-BE49-F238E27FC236}">
              <a16:creationId xmlns:a16="http://schemas.microsoft.com/office/drawing/2014/main" id="{B9E2D573-68EA-4046-9FB8-792C586CE0A4}"/>
            </a:ext>
          </a:extLst>
        </xdr:cNvPr>
        <xdr:cNvSpPr/>
      </xdr:nvSpPr>
      <xdr:spPr>
        <a:xfrm>
          <a:off x="1079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63F5768-BCBC-4AC0-8045-BFD733B77A5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C3DE809-084E-4250-88AF-E9C521414F9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FA447EB-0225-412A-8188-EE0D86E4B56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EDDD570-D9E9-4F8B-B47F-7832031A186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3227AD8-19E2-42BC-AE1C-2ECBD0C9C7E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109220</xdr:rowOff>
    </xdr:from>
    <xdr:to>
      <xdr:col>24</xdr:col>
      <xdr:colOff>114300</xdr:colOff>
      <xdr:row>61</xdr:row>
      <xdr:rowOff>39370</xdr:rowOff>
    </xdr:to>
    <xdr:sp macro="" textlink="">
      <xdr:nvSpPr>
        <xdr:cNvPr id="188" name="楕円 187">
          <a:extLst>
            <a:ext uri="{FF2B5EF4-FFF2-40B4-BE49-F238E27FC236}">
              <a16:creationId xmlns:a16="http://schemas.microsoft.com/office/drawing/2014/main" id="{583CA8C4-BDD4-4B2B-AF07-B101EAE2807E}"/>
            </a:ext>
          </a:extLst>
        </xdr:cNvPr>
        <xdr:cNvSpPr/>
      </xdr:nvSpPr>
      <xdr:spPr>
        <a:xfrm>
          <a:off x="4584700" y="1039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132097</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08460A30-67C0-4F60-9301-701F24D6AD3C}"/>
            </a:ext>
          </a:extLst>
        </xdr:cNvPr>
        <xdr:cNvSpPr txBox="1"/>
      </xdr:nvSpPr>
      <xdr:spPr>
        <a:xfrm>
          <a:off x="4673600" y="10247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53975</xdr:rowOff>
    </xdr:from>
    <xdr:to>
      <xdr:col>20</xdr:col>
      <xdr:colOff>38100</xdr:colOff>
      <xdr:row>60</xdr:row>
      <xdr:rowOff>155575</xdr:rowOff>
    </xdr:to>
    <xdr:sp macro="" textlink="">
      <xdr:nvSpPr>
        <xdr:cNvPr id="190" name="楕円 189">
          <a:extLst>
            <a:ext uri="{FF2B5EF4-FFF2-40B4-BE49-F238E27FC236}">
              <a16:creationId xmlns:a16="http://schemas.microsoft.com/office/drawing/2014/main" id="{9E7BB81E-4B71-4EDA-AE29-9C621F706454}"/>
            </a:ext>
          </a:extLst>
        </xdr:cNvPr>
        <xdr:cNvSpPr/>
      </xdr:nvSpPr>
      <xdr:spPr>
        <a:xfrm>
          <a:off x="3746500" y="1034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104775</xdr:rowOff>
    </xdr:from>
    <xdr:to>
      <xdr:col>24</xdr:col>
      <xdr:colOff>63500</xdr:colOff>
      <xdr:row>60</xdr:row>
      <xdr:rowOff>160020</xdr:rowOff>
    </xdr:to>
    <xdr:cxnSp macro="">
      <xdr:nvCxnSpPr>
        <xdr:cNvPr id="191" name="直線コネクタ 190">
          <a:extLst>
            <a:ext uri="{FF2B5EF4-FFF2-40B4-BE49-F238E27FC236}">
              <a16:creationId xmlns:a16="http://schemas.microsoft.com/office/drawing/2014/main" id="{1FEB8C5A-E7AF-4063-A2AB-2A4886694758}"/>
            </a:ext>
          </a:extLst>
        </xdr:cNvPr>
        <xdr:cNvCxnSpPr/>
      </xdr:nvCxnSpPr>
      <xdr:spPr>
        <a:xfrm>
          <a:off x="3797300" y="10391775"/>
          <a:ext cx="8382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86360</xdr:rowOff>
    </xdr:from>
    <xdr:to>
      <xdr:col>15</xdr:col>
      <xdr:colOff>101600</xdr:colOff>
      <xdr:row>61</xdr:row>
      <xdr:rowOff>16510</xdr:rowOff>
    </xdr:to>
    <xdr:sp macro="" textlink="">
      <xdr:nvSpPr>
        <xdr:cNvPr id="192" name="楕円 191">
          <a:extLst>
            <a:ext uri="{FF2B5EF4-FFF2-40B4-BE49-F238E27FC236}">
              <a16:creationId xmlns:a16="http://schemas.microsoft.com/office/drawing/2014/main" id="{D558E232-2D7A-4FE0-8096-974E9FFD1607}"/>
            </a:ext>
          </a:extLst>
        </xdr:cNvPr>
        <xdr:cNvSpPr/>
      </xdr:nvSpPr>
      <xdr:spPr>
        <a:xfrm>
          <a:off x="2857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104775</xdr:rowOff>
    </xdr:from>
    <xdr:to>
      <xdr:col>19</xdr:col>
      <xdr:colOff>177800</xdr:colOff>
      <xdr:row>60</xdr:row>
      <xdr:rowOff>137160</xdr:rowOff>
    </xdr:to>
    <xdr:cxnSp macro="">
      <xdr:nvCxnSpPr>
        <xdr:cNvPr id="193" name="直線コネクタ 192">
          <a:extLst>
            <a:ext uri="{FF2B5EF4-FFF2-40B4-BE49-F238E27FC236}">
              <a16:creationId xmlns:a16="http://schemas.microsoft.com/office/drawing/2014/main" id="{C7C7EF7F-1468-4E31-9AC4-9116E5BB7437}"/>
            </a:ext>
          </a:extLst>
        </xdr:cNvPr>
        <xdr:cNvCxnSpPr/>
      </xdr:nvCxnSpPr>
      <xdr:spPr>
        <a:xfrm flipV="1">
          <a:off x="2908300" y="1039177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38735</xdr:rowOff>
    </xdr:from>
    <xdr:to>
      <xdr:col>10</xdr:col>
      <xdr:colOff>165100</xdr:colOff>
      <xdr:row>60</xdr:row>
      <xdr:rowOff>140335</xdr:rowOff>
    </xdr:to>
    <xdr:sp macro="" textlink="">
      <xdr:nvSpPr>
        <xdr:cNvPr id="194" name="楕円 193">
          <a:extLst>
            <a:ext uri="{FF2B5EF4-FFF2-40B4-BE49-F238E27FC236}">
              <a16:creationId xmlns:a16="http://schemas.microsoft.com/office/drawing/2014/main" id="{8F1B41ED-25BF-4836-B1CE-0879B6C587D9}"/>
            </a:ext>
          </a:extLst>
        </xdr:cNvPr>
        <xdr:cNvSpPr/>
      </xdr:nvSpPr>
      <xdr:spPr>
        <a:xfrm>
          <a:off x="1968500" y="1032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89535</xdr:rowOff>
    </xdr:from>
    <xdr:to>
      <xdr:col>15</xdr:col>
      <xdr:colOff>50800</xdr:colOff>
      <xdr:row>60</xdr:row>
      <xdr:rowOff>137160</xdr:rowOff>
    </xdr:to>
    <xdr:cxnSp macro="">
      <xdr:nvCxnSpPr>
        <xdr:cNvPr id="195" name="直線コネクタ 194">
          <a:extLst>
            <a:ext uri="{FF2B5EF4-FFF2-40B4-BE49-F238E27FC236}">
              <a16:creationId xmlns:a16="http://schemas.microsoft.com/office/drawing/2014/main" id="{4A17382D-9345-40F9-B841-0BB30FFA6E0F}"/>
            </a:ext>
          </a:extLst>
        </xdr:cNvPr>
        <xdr:cNvCxnSpPr/>
      </xdr:nvCxnSpPr>
      <xdr:spPr>
        <a:xfrm>
          <a:off x="2019300" y="1037653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162560</xdr:rowOff>
    </xdr:from>
    <xdr:to>
      <xdr:col>6</xdr:col>
      <xdr:colOff>38100</xdr:colOff>
      <xdr:row>60</xdr:row>
      <xdr:rowOff>92710</xdr:rowOff>
    </xdr:to>
    <xdr:sp macro="" textlink="">
      <xdr:nvSpPr>
        <xdr:cNvPr id="196" name="楕円 195">
          <a:extLst>
            <a:ext uri="{FF2B5EF4-FFF2-40B4-BE49-F238E27FC236}">
              <a16:creationId xmlns:a16="http://schemas.microsoft.com/office/drawing/2014/main" id="{C653AF93-9CBE-4CB0-878F-0ECF0B839887}"/>
            </a:ext>
          </a:extLst>
        </xdr:cNvPr>
        <xdr:cNvSpPr/>
      </xdr:nvSpPr>
      <xdr:spPr>
        <a:xfrm>
          <a:off x="1079500" y="1027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41910</xdr:rowOff>
    </xdr:from>
    <xdr:to>
      <xdr:col>10</xdr:col>
      <xdr:colOff>114300</xdr:colOff>
      <xdr:row>60</xdr:row>
      <xdr:rowOff>89535</xdr:rowOff>
    </xdr:to>
    <xdr:cxnSp macro="">
      <xdr:nvCxnSpPr>
        <xdr:cNvPr id="197" name="直線コネクタ 196">
          <a:extLst>
            <a:ext uri="{FF2B5EF4-FFF2-40B4-BE49-F238E27FC236}">
              <a16:creationId xmlns:a16="http://schemas.microsoft.com/office/drawing/2014/main" id="{921ECCA7-B2D2-4E56-B734-54E8DE2E5C51}"/>
            </a:ext>
          </a:extLst>
        </xdr:cNvPr>
        <xdr:cNvCxnSpPr/>
      </xdr:nvCxnSpPr>
      <xdr:spPr>
        <a:xfrm>
          <a:off x="1130300" y="1032891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19067</xdr:rowOff>
    </xdr:from>
    <xdr:ext cx="405111" cy="259045"/>
    <xdr:sp macro="" textlink="">
      <xdr:nvSpPr>
        <xdr:cNvPr id="198" name="n_1aveValue【体育館・プール】&#10;有形固定資産減価償却率">
          <a:extLst>
            <a:ext uri="{FF2B5EF4-FFF2-40B4-BE49-F238E27FC236}">
              <a16:creationId xmlns:a16="http://schemas.microsoft.com/office/drawing/2014/main" id="{A5466F65-8BBA-43DE-800A-A6A0EF106749}"/>
            </a:ext>
          </a:extLst>
        </xdr:cNvPr>
        <xdr:cNvSpPr txBox="1"/>
      </xdr:nvSpPr>
      <xdr:spPr>
        <a:xfrm>
          <a:off x="358204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17797</xdr:rowOff>
    </xdr:from>
    <xdr:ext cx="405111" cy="259045"/>
    <xdr:sp macro="" textlink="">
      <xdr:nvSpPr>
        <xdr:cNvPr id="199" name="n_2aveValue【体育館・プール】&#10;有形固定資産減価償却率">
          <a:extLst>
            <a:ext uri="{FF2B5EF4-FFF2-40B4-BE49-F238E27FC236}">
              <a16:creationId xmlns:a16="http://schemas.microsoft.com/office/drawing/2014/main" id="{C038FB08-D5A5-457E-B71A-CA7486A0D053}"/>
            </a:ext>
          </a:extLst>
        </xdr:cNvPr>
        <xdr:cNvSpPr txBox="1"/>
      </xdr:nvSpPr>
      <xdr:spPr>
        <a:xfrm>
          <a:off x="2705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133367</xdr:rowOff>
    </xdr:from>
    <xdr:ext cx="405111" cy="259045"/>
    <xdr:sp macro="" textlink="">
      <xdr:nvSpPr>
        <xdr:cNvPr id="200" name="n_3aveValue【体育館・プール】&#10;有形固定資産減価償却率">
          <a:extLst>
            <a:ext uri="{FF2B5EF4-FFF2-40B4-BE49-F238E27FC236}">
              <a16:creationId xmlns:a16="http://schemas.microsoft.com/office/drawing/2014/main" id="{F19C0DA0-3B22-411A-85A2-AE4C0ACDA57F}"/>
            </a:ext>
          </a:extLst>
        </xdr:cNvPr>
        <xdr:cNvSpPr txBox="1"/>
      </xdr:nvSpPr>
      <xdr:spPr>
        <a:xfrm>
          <a:off x="1816744" y="1042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1922</xdr:rowOff>
    </xdr:from>
    <xdr:ext cx="405111" cy="259045"/>
    <xdr:sp macro="" textlink="">
      <xdr:nvSpPr>
        <xdr:cNvPr id="201" name="n_4aveValue【体育館・プール】&#10;有形固定資産減価償却率">
          <a:extLst>
            <a:ext uri="{FF2B5EF4-FFF2-40B4-BE49-F238E27FC236}">
              <a16:creationId xmlns:a16="http://schemas.microsoft.com/office/drawing/2014/main" id="{33C7417A-5258-4BA4-925F-A22056E1F58B}"/>
            </a:ext>
          </a:extLst>
        </xdr:cNvPr>
        <xdr:cNvSpPr txBox="1"/>
      </xdr:nvSpPr>
      <xdr:spPr>
        <a:xfrm>
          <a:off x="9277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652</xdr:rowOff>
    </xdr:from>
    <xdr:ext cx="405111" cy="259045"/>
    <xdr:sp macro="" textlink="">
      <xdr:nvSpPr>
        <xdr:cNvPr id="202" name="n_1mainValue【体育館・プール】&#10;有形固定資産減価償却率">
          <a:extLst>
            <a:ext uri="{FF2B5EF4-FFF2-40B4-BE49-F238E27FC236}">
              <a16:creationId xmlns:a16="http://schemas.microsoft.com/office/drawing/2014/main" id="{6873DA9A-7EE4-49B8-8F4A-3334805E415F}"/>
            </a:ext>
          </a:extLst>
        </xdr:cNvPr>
        <xdr:cNvSpPr txBox="1"/>
      </xdr:nvSpPr>
      <xdr:spPr>
        <a:xfrm>
          <a:off x="3582044" y="1011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7637</xdr:rowOff>
    </xdr:from>
    <xdr:ext cx="405111" cy="259045"/>
    <xdr:sp macro="" textlink="">
      <xdr:nvSpPr>
        <xdr:cNvPr id="203" name="n_2mainValue【体育館・プール】&#10;有形固定資産減価償却率">
          <a:extLst>
            <a:ext uri="{FF2B5EF4-FFF2-40B4-BE49-F238E27FC236}">
              <a16:creationId xmlns:a16="http://schemas.microsoft.com/office/drawing/2014/main" id="{BCEE2C18-8F17-4619-87DF-FE9B2D467670}"/>
            </a:ext>
          </a:extLst>
        </xdr:cNvPr>
        <xdr:cNvSpPr txBox="1"/>
      </xdr:nvSpPr>
      <xdr:spPr>
        <a:xfrm>
          <a:off x="27057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156862</xdr:rowOff>
    </xdr:from>
    <xdr:ext cx="405111" cy="259045"/>
    <xdr:sp macro="" textlink="">
      <xdr:nvSpPr>
        <xdr:cNvPr id="204" name="n_3mainValue【体育館・プール】&#10;有形固定資産減価償却率">
          <a:extLst>
            <a:ext uri="{FF2B5EF4-FFF2-40B4-BE49-F238E27FC236}">
              <a16:creationId xmlns:a16="http://schemas.microsoft.com/office/drawing/2014/main" id="{B26D5997-ADAF-42D8-9360-CB9DBD18127B}"/>
            </a:ext>
          </a:extLst>
        </xdr:cNvPr>
        <xdr:cNvSpPr txBox="1"/>
      </xdr:nvSpPr>
      <xdr:spPr>
        <a:xfrm>
          <a:off x="1816744" y="1010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109237</xdr:rowOff>
    </xdr:from>
    <xdr:ext cx="405111" cy="259045"/>
    <xdr:sp macro="" textlink="">
      <xdr:nvSpPr>
        <xdr:cNvPr id="205" name="n_4mainValue【体育館・プール】&#10;有形固定資産減価償却率">
          <a:extLst>
            <a:ext uri="{FF2B5EF4-FFF2-40B4-BE49-F238E27FC236}">
              <a16:creationId xmlns:a16="http://schemas.microsoft.com/office/drawing/2014/main" id="{6D0A887E-0757-4386-BDDE-2E9DC8244912}"/>
            </a:ext>
          </a:extLst>
        </xdr:cNvPr>
        <xdr:cNvSpPr txBox="1"/>
      </xdr:nvSpPr>
      <xdr:spPr>
        <a:xfrm>
          <a:off x="92774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E724D72A-84FF-482C-8257-6E028EEE9A3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3DCF7C5E-7E8A-464B-9114-218D1746408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D01A3273-111A-4494-950D-0CF69D995CB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BBB456BD-227F-4AE4-9CAB-AE8DEFCB1DB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7AE70327-4A51-4B8D-8954-F6C171E1DDD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29CFE027-A496-420B-B19D-967B0FAAB7E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EF3E875E-6D65-428C-8F18-A0783771910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5B58E05A-CA51-434B-B479-5E0D3641A34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5E8ED1FD-F65C-4A82-8D74-33D79F2E4E1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DD637CA0-5333-4DCB-8FDE-20319E56D43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65</xdr:row>
      <xdr:rowOff>0</xdr:rowOff>
    </xdr:from>
    <xdr:to>
      <xdr:col>59</xdr:col>
      <xdr:colOff>50800</xdr:colOff>
      <xdr:row>65</xdr:row>
      <xdr:rowOff>0</xdr:rowOff>
    </xdr:to>
    <xdr:cxnSp macro="">
      <xdr:nvCxnSpPr>
        <xdr:cNvPr id="216" name="直線コネクタ 215">
          <a:extLst>
            <a:ext uri="{FF2B5EF4-FFF2-40B4-BE49-F238E27FC236}">
              <a16:creationId xmlns:a16="http://schemas.microsoft.com/office/drawing/2014/main" id="{5D25F7B3-E06D-41F2-B68F-E05E56DCBCAB}"/>
            </a:ext>
          </a:extLst>
        </xdr:cNvPr>
        <xdr:cNvCxnSpPr/>
      </xdr:nvCxnSpPr>
      <xdr:spPr>
        <a:xfrm>
          <a:off x="6604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64</xdr:row>
      <xdr:rowOff>29227</xdr:rowOff>
    </xdr:from>
    <xdr:ext cx="467179" cy="259045"/>
    <xdr:sp macro="" textlink="">
      <xdr:nvSpPr>
        <xdr:cNvPr id="217" name="テキスト ボックス 216">
          <a:extLst>
            <a:ext uri="{FF2B5EF4-FFF2-40B4-BE49-F238E27FC236}">
              <a16:creationId xmlns:a16="http://schemas.microsoft.com/office/drawing/2014/main" id="{51E27F38-7DC0-4533-A848-08EDB9994204}"/>
            </a:ext>
          </a:extLst>
        </xdr:cNvPr>
        <xdr:cNvSpPr txBox="1"/>
      </xdr:nvSpPr>
      <xdr:spPr>
        <a:xfrm>
          <a:off x="6136821" y="1100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63</xdr:row>
      <xdr:rowOff>57150</xdr:rowOff>
    </xdr:to>
    <xdr:cxnSp macro="">
      <xdr:nvCxnSpPr>
        <xdr:cNvPr id="218" name="直線コネクタ 217">
          <a:extLst>
            <a:ext uri="{FF2B5EF4-FFF2-40B4-BE49-F238E27FC236}">
              <a16:creationId xmlns:a16="http://schemas.microsoft.com/office/drawing/2014/main" id="{014244A9-EC06-49B7-B5CC-77572420D984}"/>
            </a:ext>
          </a:extLst>
        </xdr:cNvPr>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219" name="テキスト ボックス 218">
          <a:extLst>
            <a:ext uri="{FF2B5EF4-FFF2-40B4-BE49-F238E27FC236}">
              <a16:creationId xmlns:a16="http://schemas.microsoft.com/office/drawing/2014/main" id="{279D660E-B753-4810-A90C-49895D90FAC9}"/>
            </a:ext>
          </a:extLst>
        </xdr:cNvPr>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114300</xdr:rowOff>
    </xdr:from>
    <xdr:to>
      <xdr:col>59</xdr:col>
      <xdr:colOff>50800</xdr:colOff>
      <xdr:row>61</xdr:row>
      <xdr:rowOff>114300</xdr:rowOff>
    </xdr:to>
    <xdr:cxnSp macro="">
      <xdr:nvCxnSpPr>
        <xdr:cNvPr id="220" name="直線コネクタ 219">
          <a:extLst>
            <a:ext uri="{FF2B5EF4-FFF2-40B4-BE49-F238E27FC236}">
              <a16:creationId xmlns:a16="http://schemas.microsoft.com/office/drawing/2014/main" id="{26EF1CD2-E0FD-4154-8A7B-A362BE929FAC}"/>
            </a:ext>
          </a:extLst>
        </xdr:cNvPr>
        <xdr:cNvCxnSpPr/>
      </xdr:nvCxnSpPr>
      <xdr:spPr>
        <a:xfrm>
          <a:off x="6604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143527</xdr:rowOff>
    </xdr:from>
    <xdr:ext cx="467179" cy="259045"/>
    <xdr:sp macro="" textlink="">
      <xdr:nvSpPr>
        <xdr:cNvPr id="221" name="テキスト ボックス 220">
          <a:extLst>
            <a:ext uri="{FF2B5EF4-FFF2-40B4-BE49-F238E27FC236}">
              <a16:creationId xmlns:a16="http://schemas.microsoft.com/office/drawing/2014/main" id="{2D22AF73-7120-489E-BA52-29FBA33BEF4B}"/>
            </a:ext>
          </a:extLst>
        </xdr:cNvPr>
        <xdr:cNvSpPr txBox="1"/>
      </xdr:nvSpPr>
      <xdr:spPr>
        <a:xfrm>
          <a:off x="61368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165422CC-5D38-4ABB-9C6B-0C1DE5B8646C}"/>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3E92A384-B342-4B89-9F3E-C77A3ADA239C}"/>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57150</xdr:rowOff>
    </xdr:from>
    <xdr:to>
      <xdr:col>59</xdr:col>
      <xdr:colOff>50800</xdr:colOff>
      <xdr:row>58</xdr:row>
      <xdr:rowOff>57150</xdr:rowOff>
    </xdr:to>
    <xdr:cxnSp macro="">
      <xdr:nvCxnSpPr>
        <xdr:cNvPr id="224" name="直線コネクタ 223">
          <a:extLst>
            <a:ext uri="{FF2B5EF4-FFF2-40B4-BE49-F238E27FC236}">
              <a16:creationId xmlns:a16="http://schemas.microsoft.com/office/drawing/2014/main" id="{ABAA9D73-1EFE-4B0F-AB19-C4AE90CE6B0B}"/>
            </a:ext>
          </a:extLst>
        </xdr:cNvPr>
        <xdr:cNvCxnSpPr/>
      </xdr:nvCxnSpPr>
      <xdr:spPr>
        <a:xfrm>
          <a:off x="6604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86377</xdr:rowOff>
    </xdr:from>
    <xdr:ext cx="467179" cy="259045"/>
    <xdr:sp macro="" textlink="">
      <xdr:nvSpPr>
        <xdr:cNvPr id="225" name="テキスト ボックス 224">
          <a:extLst>
            <a:ext uri="{FF2B5EF4-FFF2-40B4-BE49-F238E27FC236}">
              <a16:creationId xmlns:a16="http://schemas.microsoft.com/office/drawing/2014/main" id="{B7475100-2F6C-4E13-BBC8-DFB971146FAD}"/>
            </a:ext>
          </a:extLst>
        </xdr:cNvPr>
        <xdr:cNvSpPr txBox="1"/>
      </xdr:nvSpPr>
      <xdr:spPr>
        <a:xfrm>
          <a:off x="6136821" y="985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26" name="直線コネクタ 225">
          <a:extLst>
            <a:ext uri="{FF2B5EF4-FFF2-40B4-BE49-F238E27FC236}">
              <a16:creationId xmlns:a16="http://schemas.microsoft.com/office/drawing/2014/main" id="{0685CFC3-44FF-4090-A7E3-77A6B156BD30}"/>
            </a:ext>
          </a:extLst>
        </xdr:cNvPr>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227" name="テキスト ボックス 226">
          <a:extLst>
            <a:ext uri="{FF2B5EF4-FFF2-40B4-BE49-F238E27FC236}">
              <a16:creationId xmlns:a16="http://schemas.microsoft.com/office/drawing/2014/main" id="{F6088548-7DC9-4382-85D7-0CB2C996CBC2}"/>
            </a:ext>
          </a:extLst>
        </xdr:cNvPr>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0</xdr:rowOff>
    </xdr:from>
    <xdr:to>
      <xdr:col>59</xdr:col>
      <xdr:colOff>50800</xdr:colOff>
      <xdr:row>55</xdr:row>
      <xdr:rowOff>0</xdr:rowOff>
    </xdr:to>
    <xdr:cxnSp macro="">
      <xdr:nvCxnSpPr>
        <xdr:cNvPr id="228" name="直線コネクタ 227">
          <a:extLst>
            <a:ext uri="{FF2B5EF4-FFF2-40B4-BE49-F238E27FC236}">
              <a16:creationId xmlns:a16="http://schemas.microsoft.com/office/drawing/2014/main" id="{FE3D1A52-4B5B-4174-A777-7A5100623CEB}"/>
            </a:ext>
          </a:extLst>
        </xdr:cNvPr>
        <xdr:cNvCxnSpPr/>
      </xdr:nvCxnSpPr>
      <xdr:spPr>
        <a:xfrm>
          <a:off x="6604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29227</xdr:rowOff>
    </xdr:from>
    <xdr:ext cx="467179" cy="259045"/>
    <xdr:sp macro="" textlink="">
      <xdr:nvSpPr>
        <xdr:cNvPr id="229" name="テキスト ボックス 228">
          <a:extLst>
            <a:ext uri="{FF2B5EF4-FFF2-40B4-BE49-F238E27FC236}">
              <a16:creationId xmlns:a16="http://schemas.microsoft.com/office/drawing/2014/main" id="{4F0A82E4-065F-464C-B34A-168828DCE7FA}"/>
            </a:ext>
          </a:extLst>
        </xdr:cNvPr>
        <xdr:cNvSpPr txBox="1"/>
      </xdr:nvSpPr>
      <xdr:spPr>
        <a:xfrm>
          <a:off x="6136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0" name="直線コネクタ 229">
          <a:extLst>
            <a:ext uri="{FF2B5EF4-FFF2-40B4-BE49-F238E27FC236}">
              <a16:creationId xmlns:a16="http://schemas.microsoft.com/office/drawing/2014/main" id="{4CE1420B-884A-44A1-BD37-F9D36BCBAB8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1" name="テキスト ボックス 230">
          <a:extLst>
            <a:ext uri="{FF2B5EF4-FFF2-40B4-BE49-F238E27FC236}">
              <a16:creationId xmlns:a16="http://schemas.microsoft.com/office/drawing/2014/main" id="{E5BD1173-FF13-4A04-91D5-2FB2D08E2D5C}"/>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2" name="【体育館・プール】&#10;一人当たり面積グラフ枠">
          <a:extLst>
            <a:ext uri="{FF2B5EF4-FFF2-40B4-BE49-F238E27FC236}">
              <a16:creationId xmlns:a16="http://schemas.microsoft.com/office/drawing/2014/main" id="{0797EAE5-2A56-428C-95EF-79E8E856882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14288</xdr:rowOff>
    </xdr:from>
    <xdr:to>
      <xdr:col>54</xdr:col>
      <xdr:colOff>189865</xdr:colOff>
      <xdr:row>64</xdr:row>
      <xdr:rowOff>44291</xdr:rowOff>
    </xdr:to>
    <xdr:cxnSp macro="">
      <xdr:nvCxnSpPr>
        <xdr:cNvPr id="233" name="直線コネクタ 232">
          <a:extLst>
            <a:ext uri="{FF2B5EF4-FFF2-40B4-BE49-F238E27FC236}">
              <a16:creationId xmlns:a16="http://schemas.microsoft.com/office/drawing/2014/main" id="{05B31E41-E3E0-493E-8D33-01AAA4FD6316}"/>
            </a:ext>
          </a:extLst>
        </xdr:cNvPr>
        <xdr:cNvCxnSpPr/>
      </xdr:nvCxnSpPr>
      <xdr:spPr>
        <a:xfrm flipV="1">
          <a:off x="10476865" y="9615488"/>
          <a:ext cx="0" cy="14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48118</xdr:rowOff>
    </xdr:from>
    <xdr:ext cx="469744" cy="259045"/>
    <xdr:sp macro="" textlink="">
      <xdr:nvSpPr>
        <xdr:cNvPr id="234" name="【体育館・プール】&#10;一人当たり面積最小値テキスト">
          <a:extLst>
            <a:ext uri="{FF2B5EF4-FFF2-40B4-BE49-F238E27FC236}">
              <a16:creationId xmlns:a16="http://schemas.microsoft.com/office/drawing/2014/main" id="{F73FC333-03D1-44ED-A807-9C1939C9859F}"/>
            </a:ext>
          </a:extLst>
        </xdr:cNvPr>
        <xdr:cNvSpPr txBox="1"/>
      </xdr:nvSpPr>
      <xdr:spPr>
        <a:xfrm>
          <a:off x="10515600" y="11020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44291</xdr:rowOff>
    </xdr:from>
    <xdr:to>
      <xdr:col>55</xdr:col>
      <xdr:colOff>88900</xdr:colOff>
      <xdr:row>64</xdr:row>
      <xdr:rowOff>44291</xdr:rowOff>
    </xdr:to>
    <xdr:cxnSp macro="">
      <xdr:nvCxnSpPr>
        <xdr:cNvPr id="235" name="直線コネクタ 234">
          <a:extLst>
            <a:ext uri="{FF2B5EF4-FFF2-40B4-BE49-F238E27FC236}">
              <a16:creationId xmlns:a16="http://schemas.microsoft.com/office/drawing/2014/main" id="{0193A17A-2823-4D8E-AA0E-88B1B58CB6A0}"/>
            </a:ext>
          </a:extLst>
        </xdr:cNvPr>
        <xdr:cNvCxnSpPr/>
      </xdr:nvCxnSpPr>
      <xdr:spPr>
        <a:xfrm>
          <a:off x="10388600" y="11017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132415</xdr:rowOff>
    </xdr:from>
    <xdr:ext cx="469744" cy="259045"/>
    <xdr:sp macro="" textlink="">
      <xdr:nvSpPr>
        <xdr:cNvPr id="236" name="【体育館・プール】&#10;一人当たり面積最大値テキスト">
          <a:extLst>
            <a:ext uri="{FF2B5EF4-FFF2-40B4-BE49-F238E27FC236}">
              <a16:creationId xmlns:a16="http://schemas.microsoft.com/office/drawing/2014/main" id="{F5ED13F5-809D-44DF-A8F0-31E41E658071}"/>
            </a:ext>
          </a:extLst>
        </xdr:cNvPr>
        <xdr:cNvSpPr txBox="1"/>
      </xdr:nvSpPr>
      <xdr:spPr>
        <a:xfrm>
          <a:off x="10515600" y="9390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14288</xdr:rowOff>
    </xdr:from>
    <xdr:to>
      <xdr:col>55</xdr:col>
      <xdr:colOff>88900</xdr:colOff>
      <xdr:row>56</xdr:row>
      <xdr:rowOff>14288</xdr:rowOff>
    </xdr:to>
    <xdr:cxnSp macro="">
      <xdr:nvCxnSpPr>
        <xdr:cNvPr id="237" name="直線コネクタ 236">
          <a:extLst>
            <a:ext uri="{FF2B5EF4-FFF2-40B4-BE49-F238E27FC236}">
              <a16:creationId xmlns:a16="http://schemas.microsoft.com/office/drawing/2014/main" id="{17C6BB32-407D-427C-BA4B-B8107B5FE7B0}"/>
            </a:ext>
          </a:extLst>
        </xdr:cNvPr>
        <xdr:cNvCxnSpPr/>
      </xdr:nvCxnSpPr>
      <xdr:spPr>
        <a:xfrm>
          <a:off x="10388600" y="961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116222</xdr:rowOff>
    </xdr:from>
    <xdr:ext cx="469744" cy="259045"/>
    <xdr:sp macro="" textlink="">
      <xdr:nvSpPr>
        <xdr:cNvPr id="238" name="【体育館・プール】&#10;一人当たり面積平均値テキスト">
          <a:extLst>
            <a:ext uri="{FF2B5EF4-FFF2-40B4-BE49-F238E27FC236}">
              <a16:creationId xmlns:a16="http://schemas.microsoft.com/office/drawing/2014/main" id="{C55B9E06-9B05-413D-B9FE-A555871853AC}"/>
            </a:ext>
          </a:extLst>
        </xdr:cNvPr>
        <xdr:cNvSpPr txBox="1"/>
      </xdr:nvSpPr>
      <xdr:spPr>
        <a:xfrm>
          <a:off x="10515600" y="10403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137795</xdr:rowOff>
    </xdr:from>
    <xdr:to>
      <xdr:col>55</xdr:col>
      <xdr:colOff>50800</xdr:colOff>
      <xdr:row>61</xdr:row>
      <xdr:rowOff>67945</xdr:rowOff>
    </xdr:to>
    <xdr:sp macro="" textlink="">
      <xdr:nvSpPr>
        <xdr:cNvPr id="239" name="フローチャート: 判断 238">
          <a:extLst>
            <a:ext uri="{FF2B5EF4-FFF2-40B4-BE49-F238E27FC236}">
              <a16:creationId xmlns:a16="http://schemas.microsoft.com/office/drawing/2014/main" id="{E61AB7D9-7B71-4234-BF15-9D121C591FA4}"/>
            </a:ext>
          </a:extLst>
        </xdr:cNvPr>
        <xdr:cNvSpPr/>
      </xdr:nvSpPr>
      <xdr:spPr>
        <a:xfrm>
          <a:off x="10426700" y="1042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164941</xdr:rowOff>
    </xdr:from>
    <xdr:to>
      <xdr:col>50</xdr:col>
      <xdr:colOff>165100</xdr:colOff>
      <xdr:row>61</xdr:row>
      <xdr:rowOff>95091</xdr:rowOff>
    </xdr:to>
    <xdr:sp macro="" textlink="">
      <xdr:nvSpPr>
        <xdr:cNvPr id="240" name="フローチャート: 判断 239">
          <a:extLst>
            <a:ext uri="{FF2B5EF4-FFF2-40B4-BE49-F238E27FC236}">
              <a16:creationId xmlns:a16="http://schemas.microsoft.com/office/drawing/2014/main" id="{053B4086-3FAB-432B-8ED1-AE3FA21F71FD}"/>
            </a:ext>
          </a:extLst>
        </xdr:cNvPr>
        <xdr:cNvSpPr/>
      </xdr:nvSpPr>
      <xdr:spPr>
        <a:xfrm>
          <a:off x="9588500" y="1045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159226</xdr:rowOff>
    </xdr:from>
    <xdr:to>
      <xdr:col>46</xdr:col>
      <xdr:colOff>38100</xdr:colOff>
      <xdr:row>61</xdr:row>
      <xdr:rowOff>89376</xdr:rowOff>
    </xdr:to>
    <xdr:sp macro="" textlink="">
      <xdr:nvSpPr>
        <xdr:cNvPr id="241" name="フローチャート: 判断 240">
          <a:extLst>
            <a:ext uri="{FF2B5EF4-FFF2-40B4-BE49-F238E27FC236}">
              <a16:creationId xmlns:a16="http://schemas.microsoft.com/office/drawing/2014/main" id="{5263BE45-E9C7-4684-9B94-D762CA0F1D20}"/>
            </a:ext>
          </a:extLst>
        </xdr:cNvPr>
        <xdr:cNvSpPr/>
      </xdr:nvSpPr>
      <xdr:spPr>
        <a:xfrm>
          <a:off x="8699500" y="1044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635</xdr:rowOff>
    </xdr:from>
    <xdr:to>
      <xdr:col>41</xdr:col>
      <xdr:colOff>101600</xdr:colOff>
      <xdr:row>61</xdr:row>
      <xdr:rowOff>102235</xdr:rowOff>
    </xdr:to>
    <xdr:sp macro="" textlink="">
      <xdr:nvSpPr>
        <xdr:cNvPr id="242" name="フローチャート: 判断 241">
          <a:extLst>
            <a:ext uri="{FF2B5EF4-FFF2-40B4-BE49-F238E27FC236}">
              <a16:creationId xmlns:a16="http://schemas.microsoft.com/office/drawing/2014/main" id="{4259E8BC-727E-4202-AA52-DC9A139BD91F}"/>
            </a:ext>
          </a:extLst>
        </xdr:cNvPr>
        <xdr:cNvSpPr/>
      </xdr:nvSpPr>
      <xdr:spPr>
        <a:xfrm>
          <a:off x="7810500" y="10459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83503</xdr:rowOff>
    </xdr:from>
    <xdr:to>
      <xdr:col>36</xdr:col>
      <xdr:colOff>165100</xdr:colOff>
      <xdr:row>62</xdr:row>
      <xdr:rowOff>13653</xdr:rowOff>
    </xdr:to>
    <xdr:sp macro="" textlink="">
      <xdr:nvSpPr>
        <xdr:cNvPr id="243" name="フローチャート: 判断 242">
          <a:extLst>
            <a:ext uri="{FF2B5EF4-FFF2-40B4-BE49-F238E27FC236}">
              <a16:creationId xmlns:a16="http://schemas.microsoft.com/office/drawing/2014/main" id="{A366A35D-071E-48FA-8E7A-42556DBAB5FC}"/>
            </a:ext>
          </a:extLst>
        </xdr:cNvPr>
        <xdr:cNvSpPr/>
      </xdr:nvSpPr>
      <xdr:spPr>
        <a:xfrm>
          <a:off x="6921500" y="10541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195B411-DE87-4D27-9CB0-8E9489C111D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B9730B9-CB0E-4B46-956C-6E856EC378C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E68616A4-ED98-48A4-820E-B1E0F409C3C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4F6BA392-388A-4C11-89F5-BE01C60A602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63474128-C4A4-48A5-96A0-6EEAA2EB9D7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42069</xdr:rowOff>
    </xdr:from>
    <xdr:to>
      <xdr:col>55</xdr:col>
      <xdr:colOff>50800</xdr:colOff>
      <xdr:row>59</xdr:row>
      <xdr:rowOff>143669</xdr:rowOff>
    </xdr:to>
    <xdr:sp macro="" textlink="">
      <xdr:nvSpPr>
        <xdr:cNvPr id="249" name="楕円 248">
          <a:extLst>
            <a:ext uri="{FF2B5EF4-FFF2-40B4-BE49-F238E27FC236}">
              <a16:creationId xmlns:a16="http://schemas.microsoft.com/office/drawing/2014/main" id="{909BE67C-26DA-4DBF-9069-6AD125A6234B}"/>
            </a:ext>
          </a:extLst>
        </xdr:cNvPr>
        <xdr:cNvSpPr/>
      </xdr:nvSpPr>
      <xdr:spPr>
        <a:xfrm>
          <a:off x="10426700" y="10157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64946</xdr:rowOff>
    </xdr:from>
    <xdr:ext cx="469744" cy="259045"/>
    <xdr:sp macro="" textlink="">
      <xdr:nvSpPr>
        <xdr:cNvPr id="250" name="【体育館・プール】&#10;一人当たり面積該当値テキスト">
          <a:extLst>
            <a:ext uri="{FF2B5EF4-FFF2-40B4-BE49-F238E27FC236}">
              <a16:creationId xmlns:a16="http://schemas.microsoft.com/office/drawing/2014/main" id="{EE8DAD8D-5D9F-452C-B949-A1F1D4BCD490}"/>
            </a:ext>
          </a:extLst>
        </xdr:cNvPr>
        <xdr:cNvSpPr txBox="1"/>
      </xdr:nvSpPr>
      <xdr:spPr>
        <a:xfrm>
          <a:off x="10515600" y="10009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76359</xdr:rowOff>
    </xdr:from>
    <xdr:to>
      <xdr:col>50</xdr:col>
      <xdr:colOff>165100</xdr:colOff>
      <xdr:row>60</xdr:row>
      <xdr:rowOff>6509</xdr:rowOff>
    </xdr:to>
    <xdr:sp macro="" textlink="">
      <xdr:nvSpPr>
        <xdr:cNvPr id="251" name="楕円 250">
          <a:extLst>
            <a:ext uri="{FF2B5EF4-FFF2-40B4-BE49-F238E27FC236}">
              <a16:creationId xmlns:a16="http://schemas.microsoft.com/office/drawing/2014/main" id="{55FBC331-3881-4914-918B-C3DF7FDA8F49}"/>
            </a:ext>
          </a:extLst>
        </xdr:cNvPr>
        <xdr:cNvSpPr/>
      </xdr:nvSpPr>
      <xdr:spPr>
        <a:xfrm>
          <a:off x="9588500" y="10191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92869</xdr:rowOff>
    </xdr:from>
    <xdr:to>
      <xdr:col>55</xdr:col>
      <xdr:colOff>0</xdr:colOff>
      <xdr:row>59</xdr:row>
      <xdr:rowOff>127159</xdr:rowOff>
    </xdr:to>
    <xdr:cxnSp macro="">
      <xdr:nvCxnSpPr>
        <xdr:cNvPr id="252" name="直線コネクタ 251">
          <a:extLst>
            <a:ext uri="{FF2B5EF4-FFF2-40B4-BE49-F238E27FC236}">
              <a16:creationId xmlns:a16="http://schemas.microsoft.com/office/drawing/2014/main" id="{B3C9BF67-66C0-4DD5-96E7-18BA501615EA}"/>
            </a:ext>
          </a:extLst>
        </xdr:cNvPr>
        <xdr:cNvCxnSpPr/>
      </xdr:nvCxnSpPr>
      <xdr:spPr>
        <a:xfrm flipV="1">
          <a:off x="9639300" y="10208419"/>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99219</xdr:rowOff>
    </xdr:from>
    <xdr:to>
      <xdr:col>46</xdr:col>
      <xdr:colOff>38100</xdr:colOff>
      <xdr:row>60</xdr:row>
      <xdr:rowOff>29369</xdr:rowOff>
    </xdr:to>
    <xdr:sp macro="" textlink="">
      <xdr:nvSpPr>
        <xdr:cNvPr id="253" name="楕円 252">
          <a:extLst>
            <a:ext uri="{FF2B5EF4-FFF2-40B4-BE49-F238E27FC236}">
              <a16:creationId xmlns:a16="http://schemas.microsoft.com/office/drawing/2014/main" id="{64EE6651-D90E-4619-9B40-3523308380E0}"/>
            </a:ext>
          </a:extLst>
        </xdr:cNvPr>
        <xdr:cNvSpPr/>
      </xdr:nvSpPr>
      <xdr:spPr>
        <a:xfrm>
          <a:off x="8699500" y="10214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127159</xdr:rowOff>
    </xdr:from>
    <xdr:to>
      <xdr:col>50</xdr:col>
      <xdr:colOff>114300</xdr:colOff>
      <xdr:row>59</xdr:row>
      <xdr:rowOff>150019</xdr:rowOff>
    </xdr:to>
    <xdr:cxnSp macro="">
      <xdr:nvCxnSpPr>
        <xdr:cNvPr id="254" name="直線コネクタ 253">
          <a:extLst>
            <a:ext uri="{FF2B5EF4-FFF2-40B4-BE49-F238E27FC236}">
              <a16:creationId xmlns:a16="http://schemas.microsoft.com/office/drawing/2014/main" id="{8C45557E-B02C-41C9-8AFA-9FD632DA698A}"/>
            </a:ext>
          </a:extLst>
        </xdr:cNvPr>
        <xdr:cNvCxnSpPr/>
      </xdr:nvCxnSpPr>
      <xdr:spPr>
        <a:xfrm flipV="1">
          <a:off x="8750300" y="10242709"/>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119221</xdr:rowOff>
    </xdr:from>
    <xdr:to>
      <xdr:col>41</xdr:col>
      <xdr:colOff>101600</xdr:colOff>
      <xdr:row>60</xdr:row>
      <xdr:rowOff>49371</xdr:rowOff>
    </xdr:to>
    <xdr:sp macro="" textlink="">
      <xdr:nvSpPr>
        <xdr:cNvPr id="255" name="楕円 254">
          <a:extLst>
            <a:ext uri="{FF2B5EF4-FFF2-40B4-BE49-F238E27FC236}">
              <a16:creationId xmlns:a16="http://schemas.microsoft.com/office/drawing/2014/main" id="{C534DE48-919E-4ECC-B8C8-4D909B8151BE}"/>
            </a:ext>
          </a:extLst>
        </xdr:cNvPr>
        <xdr:cNvSpPr/>
      </xdr:nvSpPr>
      <xdr:spPr>
        <a:xfrm>
          <a:off x="7810500" y="10234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150019</xdr:rowOff>
    </xdr:from>
    <xdr:to>
      <xdr:col>45</xdr:col>
      <xdr:colOff>177800</xdr:colOff>
      <xdr:row>59</xdr:row>
      <xdr:rowOff>170021</xdr:rowOff>
    </xdr:to>
    <xdr:cxnSp macro="">
      <xdr:nvCxnSpPr>
        <xdr:cNvPr id="256" name="直線コネクタ 255">
          <a:extLst>
            <a:ext uri="{FF2B5EF4-FFF2-40B4-BE49-F238E27FC236}">
              <a16:creationId xmlns:a16="http://schemas.microsoft.com/office/drawing/2014/main" id="{6D2276FD-2056-4890-8426-29A01F2EECA2}"/>
            </a:ext>
          </a:extLst>
        </xdr:cNvPr>
        <xdr:cNvCxnSpPr/>
      </xdr:nvCxnSpPr>
      <xdr:spPr>
        <a:xfrm flipV="1">
          <a:off x="7861300" y="10265569"/>
          <a:ext cx="889000" cy="2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134938</xdr:rowOff>
    </xdr:from>
    <xdr:to>
      <xdr:col>36</xdr:col>
      <xdr:colOff>165100</xdr:colOff>
      <xdr:row>60</xdr:row>
      <xdr:rowOff>65088</xdr:rowOff>
    </xdr:to>
    <xdr:sp macro="" textlink="">
      <xdr:nvSpPr>
        <xdr:cNvPr id="257" name="楕円 256">
          <a:extLst>
            <a:ext uri="{FF2B5EF4-FFF2-40B4-BE49-F238E27FC236}">
              <a16:creationId xmlns:a16="http://schemas.microsoft.com/office/drawing/2014/main" id="{E4D159A0-DCC1-4F37-9B2F-A537DC4A27DC}"/>
            </a:ext>
          </a:extLst>
        </xdr:cNvPr>
        <xdr:cNvSpPr/>
      </xdr:nvSpPr>
      <xdr:spPr>
        <a:xfrm>
          <a:off x="6921500" y="10250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170021</xdr:rowOff>
    </xdr:from>
    <xdr:to>
      <xdr:col>41</xdr:col>
      <xdr:colOff>50800</xdr:colOff>
      <xdr:row>60</xdr:row>
      <xdr:rowOff>14288</xdr:rowOff>
    </xdr:to>
    <xdr:cxnSp macro="">
      <xdr:nvCxnSpPr>
        <xdr:cNvPr id="258" name="直線コネクタ 257">
          <a:extLst>
            <a:ext uri="{FF2B5EF4-FFF2-40B4-BE49-F238E27FC236}">
              <a16:creationId xmlns:a16="http://schemas.microsoft.com/office/drawing/2014/main" id="{F11EE0D6-59B4-490C-BE23-E5EDD6916A05}"/>
            </a:ext>
          </a:extLst>
        </xdr:cNvPr>
        <xdr:cNvCxnSpPr/>
      </xdr:nvCxnSpPr>
      <xdr:spPr>
        <a:xfrm flipV="1">
          <a:off x="6972300" y="10285571"/>
          <a:ext cx="889000" cy="15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86218</xdr:rowOff>
    </xdr:from>
    <xdr:ext cx="469744" cy="259045"/>
    <xdr:sp macro="" textlink="">
      <xdr:nvSpPr>
        <xdr:cNvPr id="259" name="n_1aveValue【体育館・プール】&#10;一人当たり面積">
          <a:extLst>
            <a:ext uri="{FF2B5EF4-FFF2-40B4-BE49-F238E27FC236}">
              <a16:creationId xmlns:a16="http://schemas.microsoft.com/office/drawing/2014/main" id="{50BEF131-98DF-474C-AC18-FAF80C09996A}"/>
            </a:ext>
          </a:extLst>
        </xdr:cNvPr>
        <xdr:cNvSpPr txBox="1"/>
      </xdr:nvSpPr>
      <xdr:spPr>
        <a:xfrm>
          <a:off x="9391727" y="10544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80503</xdr:rowOff>
    </xdr:from>
    <xdr:ext cx="469744" cy="259045"/>
    <xdr:sp macro="" textlink="">
      <xdr:nvSpPr>
        <xdr:cNvPr id="260" name="n_2aveValue【体育館・プール】&#10;一人当たり面積">
          <a:extLst>
            <a:ext uri="{FF2B5EF4-FFF2-40B4-BE49-F238E27FC236}">
              <a16:creationId xmlns:a16="http://schemas.microsoft.com/office/drawing/2014/main" id="{2D6EAAEA-3B6F-4701-A262-65AF5D53AD8E}"/>
            </a:ext>
          </a:extLst>
        </xdr:cNvPr>
        <xdr:cNvSpPr txBox="1"/>
      </xdr:nvSpPr>
      <xdr:spPr>
        <a:xfrm>
          <a:off x="8515427" y="10538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93362</xdr:rowOff>
    </xdr:from>
    <xdr:ext cx="469744" cy="259045"/>
    <xdr:sp macro="" textlink="">
      <xdr:nvSpPr>
        <xdr:cNvPr id="261" name="n_3aveValue【体育館・プール】&#10;一人当たり面積">
          <a:extLst>
            <a:ext uri="{FF2B5EF4-FFF2-40B4-BE49-F238E27FC236}">
              <a16:creationId xmlns:a16="http://schemas.microsoft.com/office/drawing/2014/main" id="{9281CC3C-3E34-436C-A137-83A7C1AFC28E}"/>
            </a:ext>
          </a:extLst>
        </xdr:cNvPr>
        <xdr:cNvSpPr txBox="1"/>
      </xdr:nvSpPr>
      <xdr:spPr>
        <a:xfrm>
          <a:off x="7626427" y="10551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4780</xdr:rowOff>
    </xdr:from>
    <xdr:ext cx="469744" cy="259045"/>
    <xdr:sp macro="" textlink="">
      <xdr:nvSpPr>
        <xdr:cNvPr id="262" name="n_4aveValue【体育館・プール】&#10;一人当たり面積">
          <a:extLst>
            <a:ext uri="{FF2B5EF4-FFF2-40B4-BE49-F238E27FC236}">
              <a16:creationId xmlns:a16="http://schemas.microsoft.com/office/drawing/2014/main" id="{66645315-BDC2-4E2A-8F2B-299D5729841C}"/>
            </a:ext>
          </a:extLst>
        </xdr:cNvPr>
        <xdr:cNvSpPr txBox="1"/>
      </xdr:nvSpPr>
      <xdr:spPr>
        <a:xfrm>
          <a:off x="6737427" y="10634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23036</xdr:rowOff>
    </xdr:from>
    <xdr:ext cx="469744" cy="259045"/>
    <xdr:sp macro="" textlink="">
      <xdr:nvSpPr>
        <xdr:cNvPr id="263" name="n_1mainValue【体育館・プール】&#10;一人当たり面積">
          <a:extLst>
            <a:ext uri="{FF2B5EF4-FFF2-40B4-BE49-F238E27FC236}">
              <a16:creationId xmlns:a16="http://schemas.microsoft.com/office/drawing/2014/main" id="{4095FE61-E66B-43DF-A83F-58EDC4E07229}"/>
            </a:ext>
          </a:extLst>
        </xdr:cNvPr>
        <xdr:cNvSpPr txBox="1"/>
      </xdr:nvSpPr>
      <xdr:spPr>
        <a:xfrm>
          <a:off x="9391727" y="9967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45896</xdr:rowOff>
    </xdr:from>
    <xdr:ext cx="469744" cy="259045"/>
    <xdr:sp macro="" textlink="">
      <xdr:nvSpPr>
        <xdr:cNvPr id="264" name="n_2mainValue【体育館・プール】&#10;一人当たり面積">
          <a:extLst>
            <a:ext uri="{FF2B5EF4-FFF2-40B4-BE49-F238E27FC236}">
              <a16:creationId xmlns:a16="http://schemas.microsoft.com/office/drawing/2014/main" id="{A1B68E56-B487-481B-B5C3-58C651142028}"/>
            </a:ext>
          </a:extLst>
        </xdr:cNvPr>
        <xdr:cNvSpPr txBox="1"/>
      </xdr:nvSpPr>
      <xdr:spPr>
        <a:xfrm>
          <a:off x="8515427" y="9989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65898</xdr:rowOff>
    </xdr:from>
    <xdr:ext cx="469744" cy="259045"/>
    <xdr:sp macro="" textlink="">
      <xdr:nvSpPr>
        <xdr:cNvPr id="265" name="n_3mainValue【体育館・プール】&#10;一人当たり面積">
          <a:extLst>
            <a:ext uri="{FF2B5EF4-FFF2-40B4-BE49-F238E27FC236}">
              <a16:creationId xmlns:a16="http://schemas.microsoft.com/office/drawing/2014/main" id="{D2010A83-88C4-4AD5-8641-A2BE8356B55D}"/>
            </a:ext>
          </a:extLst>
        </xdr:cNvPr>
        <xdr:cNvSpPr txBox="1"/>
      </xdr:nvSpPr>
      <xdr:spPr>
        <a:xfrm>
          <a:off x="7626427" y="10009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81615</xdr:rowOff>
    </xdr:from>
    <xdr:ext cx="469744" cy="259045"/>
    <xdr:sp macro="" textlink="">
      <xdr:nvSpPr>
        <xdr:cNvPr id="266" name="n_4mainValue【体育館・プール】&#10;一人当たり面積">
          <a:extLst>
            <a:ext uri="{FF2B5EF4-FFF2-40B4-BE49-F238E27FC236}">
              <a16:creationId xmlns:a16="http://schemas.microsoft.com/office/drawing/2014/main" id="{C47F7AE2-D279-421F-9FC7-2F5584F14CDD}"/>
            </a:ext>
          </a:extLst>
        </xdr:cNvPr>
        <xdr:cNvSpPr txBox="1"/>
      </xdr:nvSpPr>
      <xdr:spPr>
        <a:xfrm>
          <a:off x="6737427" y="10025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7" name="正方形/長方形 266">
          <a:extLst>
            <a:ext uri="{FF2B5EF4-FFF2-40B4-BE49-F238E27FC236}">
              <a16:creationId xmlns:a16="http://schemas.microsoft.com/office/drawing/2014/main" id="{5879A80A-5688-4A16-82FD-F78F34D0747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8" name="正方形/長方形 267">
          <a:extLst>
            <a:ext uri="{FF2B5EF4-FFF2-40B4-BE49-F238E27FC236}">
              <a16:creationId xmlns:a16="http://schemas.microsoft.com/office/drawing/2014/main" id="{5EDF2837-3940-4C91-A3B4-ECDB6C66590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9" name="正方形/長方形 268">
          <a:extLst>
            <a:ext uri="{FF2B5EF4-FFF2-40B4-BE49-F238E27FC236}">
              <a16:creationId xmlns:a16="http://schemas.microsoft.com/office/drawing/2014/main" id="{B096E786-919B-475A-B52A-5A9C7AF60B5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0" name="正方形/長方形 269">
          <a:extLst>
            <a:ext uri="{FF2B5EF4-FFF2-40B4-BE49-F238E27FC236}">
              <a16:creationId xmlns:a16="http://schemas.microsoft.com/office/drawing/2014/main" id="{ABDA3942-7719-4BC6-B014-55D7E2EE66B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1" name="正方形/長方形 270">
          <a:extLst>
            <a:ext uri="{FF2B5EF4-FFF2-40B4-BE49-F238E27FC236}">
              <a16:creationId xmlns:a16="http://schemas.microsoft.com/office/drawing/2014/main" id="{E111F68A-2BB2-42DC-B181-4173DEC6D43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2" name="正方形/長方形 271">
          <a:extLst>
            <a:ext uri="{FF2B5EF4-FFF2-40B4-BE49-F238E27FC236}">
              <a16:creationId xmlns:a16="http://schemas.microsoft.com/office/drawing/2014/main" id="{87967DA8-6011-47F7-8BB4-3E80BEBC176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3" name="正方形/長方形 272">
          <a:extLst>
            <a:ext uri="{FF2B5EF4-FFF2-40B4-BE49-F238E27FC236}">
              <a16:creationId xmlns:a16="http://schemas.microsoft.com/office/drawing/2014/main" id="{85CC0ADD-BD02-4178-8959-1ECA7273BDC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4" name="正方形/長方形 273">
          <a:extLst>
            <a:ext uri="{FF2B5EF4-FFF2-40B4-BE49-F238E27FC236}">
              <a16:creationId xmlns:a16="http://schemas.microsoft.com/office/drawing/2014/main" id="{BCE19D70-C3DB-4CF3-876E-218255EC91D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5" name="テキスト ボックス 274">
          <a:extLst>
            <a:ext uri="{FF2B5EF4-FFF2-40B4-BE49-F238E27FC236}">
              <a16:creationId xmlns:a16="http://schemas.microsoft.com/office/drawing/2014/main" id="{9B20D246-EF0F-4288-B820-66F4E4CF300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6" name="直線コネクタ 275">
          <a:extLst>
            <a:ext uri="{FF2B5EF4-FFF2-40B4-BE49-F238E27FC236}">
              <a16:creationId xmlns:a16="http://schemas.microsoft.com/office/drawing/2014/main" id="{BAD4A25B-3866-4832-A796-2929924EA67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7" name="テキスト ボックス 276">
          <a:extLst>
            <a:ext uri="{FF2B5EF4-FFF2-40B4-BE49-F238E27FC236}">
              <a16:creationId xmlns:a16="http://schemas.microsoft.com/office/drawing/2014/main" id="{6887B324-F857-4192-A7B4-CAB19581B07E}"/>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8" name="直線コネクタ 277">
          <a:extLst>
            <a:ext uri="{FF2B5EF4-FFF2-40B4-BE49-F238E27FC236}">
              <a16:creationId xmlns:a16="http://schemas.microsoft.com/office/drawing/2014/main" id="{54FE617F-C14E-42C3-92E2-7CDAB0C5262C}"/>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9" name="テキスト ボックス 278">
          <a:extLst>
            <a:ext uri="{FF2B5EF4-FFF2-40B4-BE49-F238E27FC236}">
              <a16:creationId xmlns:a16="http://schemas.microsoft.com/office/drawing/2014/main" id="{55F1B567-E5E8-4325-BD39-4CA2F7D041EC}"/>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80" name="直線コネクタ 279">
          <a:extLst>
            <a:ext uri="{FF2B5EF4-FFF2-40B4-BE49-F238E27FC236}">
              <a16:creationId xmlns:a16="http://schemas.microsoft.com/office/drawing/2014/main" id="{3CA515D5-66B9-420E-99D7-181E9E662F82}"/>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1" name="テキスト ボックス 280">
          <a:extLst>
            <a:ext uri="{FF2B5EF4-FFF2-40B4-BE49-F238E27FC236}">
              <a16:creationId xmlns:a16="http://schemas.microsoft.com/office/drawing/2014/main" id="{81BC5E8C-B1F4-473C-8441-FCEFE1EB6D1A}"/>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2" name="直線コネクタ 281">
          <a:extLst>
            <a:ext uri="{FF2B5EF4-FFF2-40B4-BE49-F238E27FC236}">
              <a16:creationId xmlns:a16="http://schemas.microsoft.com/office/drawing/2014/main" id="{DFE8FF99-9AFE-4931-B4F4-1002821ADC55}"/>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3" name="テキスト ボックス 282">
          <a:extLst>
            <a:ext uri="{FF2B5EF4-FFF2-40B4-BE49-F238E27FC236}">
              <a16:creationId xmlns:a16="http://schemas.microsoft.com/office/drawing/2014/main" id="{B0B935B5-F5D1-48EE-A7EE-52152DC9E15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4" name="直線コネクタ 283">
          <a:extLst>
            <a:ext uri="{FF2B5EF4-FFF2-40B4-BE49-F238E27FC236}">
              <a16:creationId xmlns:a16="http://schemas.microsoft.com/office/drawing/2014/main" id="{12E6DC46-9804-4A5B-848E-1B1506CC5333}"/>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5" name="テキスト ボックス 284">
          <a:extLst>
            <a:ext uri="{FF2B5EF4-FFF2-40B4-BE49-F238E27FC236}">
              <a16:creationId xmlns:a16="http://schemas.microsoft.com/office/drawing/2014/main" id="{DE083B6D-AAA5-4189-AB3D-3BB12B513B5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7873AE51-6F65-4A17-B2CB-1C0D7B3E553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7" name="テキスト ボックス 286">
          <a:extLst>
            <a:ext uri="{FF2B5EF4-FFF2-40B4-BE49-F238E27FC236}">
              <a16:creationId xmlns:a16="http://schemas.microsoft.com/office/drawing/2014/main" id="{B66F11DB-02E1-46B7-A2C9-AD1F9FC22E5F}"/>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E7A78DD8-53C8-40E1-A604-538E311B738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76963</xdr:rowOff>
    </xdr:from>
    <xdr:to>
      <xdr:col>24</xdr:col>
      <xdr:colOff>62865</xdr:colOff>
      <xdr:row>85</xdr:row>
      <xdr:rowOff>99822</xdr:rowOff>
    </xdr:to>
    <xdr:cxnSp macro="">
      <xdr:nvCxnSpPr>
        <xdr:cNvPr id="289" name="直線コネクタ 288">
          <a:extLst>
            <a:ext uri="{FF2B5EF4-FFF2-40B4-BE49-F238E27FC236}">
              <a16:creationId xmlns:a16="http://schemas.microsoft.com/office/drawing/2014/main" id="{BB5B6B37-06AC-42A1-8848-F90D14508569}"/>
            </a:ext>
          </a:extLst>
        </xdr:cNvPr>
        <xdr:cNvCxnSpPr/>
      </xdr:nvCxnSpPr>
      <xdr:spPr>
        <a:xfrm flipV="1">
          <a:off x="4634865" y="13450063"/>
          <a:ext cx="0" cy="12230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103649</xdr:rowOff>
    </xdr:from>
    <xdr:ext cx="405111" cy="259045"/>
    <xdr:sp macro="" textlink="">
      <xdr:nvSpPr>
        <xdr:cNvPr id="290" name="【福祉施設】&#10;有形固定資産減価償却率最小値テキスト">
          <a:extLst>
            <a:ext uri="{FF2B5EF4-FFF2-40B4-BE49-F238E27FC236}">
              <a16:creationId xmlns:a16="http://schemas.microsoft.com/office/drawing/2014/main" id="{6EED20D2-F911-4495-8677-49CDE81AB9BC}"/>
            </a:ext>
          </a:extLst>
        </xdr:cNvPr>
        <xdr:cNvSpPr txBox="1"/>
      </xdr:nvSpPr>
      <xdr:spPr>
        <a:xfrm>
          <a:off x="4673600" y="1467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99822</xdr:rowOff>
    </xdr:from>
    <xdr:to>
      <xdr:col>24</xdr:col>
      <xdr:colOff>152400</xdr:colOff>
      <xdr:row>85</xdr:row>
      <xdr:rowOff>99822</xdr:rowOff>
    </xdr:to>
    <xdr:cxnSp macro="">
      <xdr:nvCxnSpPr>
        <xdr:cNvPr id="291" name="直線コネクタ 290">
          <a:extLst>
            <a:ext uri="{FF2B5EF4-FFF2-40B4-BE49-F238E27FC236}">
              <a16:creationId xmlns:a16="http://schemas.microsoft.com/office/drawing/2014/main" id="{702E206B-D285-47FC-A7B4-3A8CA00E7ED4}"/>
            </a:ext>
          </a:extLst>
        </xdr:cNvPr>
        <xdr:cNvCxnSpPr/>
      </xdr:nvCxnSpPr>
      <xdr:spPr>
        <a:xfrm>
          <a:off x="4546600" y="1467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23640</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CAEA3423-4811-4DFA-9FCB-528FC05CCBE1}"/>
            </a:ext>
          </a:extLst>
        </xdr:cNvPr>
        <xdr:cNvSpPr txBox="1"/>
      </xdr:nvSpPr>
      <xdr:spPr>
        <a:xfrm>
          <a:off x="4673600" y="13225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76963</xdr:rowOff>
    </xdr:from>
    <xdr:to>
      <xdr:col>24</xdr:col>
      <xdr:colOff>152400</xdr:colOff>
      <xdr:row>78</xdr:row>
      <xdr:rowOff>76963</xdr:rowOff>
    </xdr:to>
    <xdr:cxnSp macro="">
      <xdr:nvCxnSpPr>
        <xdr:cNvPr id="293" name="直線コネクタ 292">
          <a:extLst>
            <a:ext uri="{FF2B5EF4-FFF2-40B4-BE49-F238E27FC236}">
              <a16:creationId xmlns:a16="http://schemas.microsoft.com/office/drawing/2014/main" id="{5298415A-6EB2-4133-A936-3B5C5493A115}"/>
            </a:ext>
          </a:extLst>
        </xdr:cNvPr>
        <xdr:cNvCxnSpPr/>
      </xdr:nvCxnSpPr>
      <xdr:spPr>
        <a:xfrm>
          <a:off x="4546600" y="13450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121175</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53A06DCB-A582-4057-ACB9-92BB3A7D03C5}"/>
            </a:ext>
          </a:extLst>
        </xdr:cNvPr>
        <xdr:cNvSpPr txBox="1"/>
      </xdr:nvSpPr>
      <xdr:spPr>
        <a:xfrm>
          <a:off x="4673600" y="138371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142748</xdr:rowOff>
    </xdr:from>
    <xdr:to>
      <xdr:col>24</xdr:col>
      <xdr:colOff>114300</xdr:colOff>
      <xdr:row>81</xdr:row>
      <xdr:rowOff>72898</xdr:rowOff>
    </xdr:to>
    <xdr:sp macro="" textlink="">
      <xdr:nvSpPr>
        <xdr:cNvPr id="295" name="フローチャート: 判断 294">
          <a:extLst>
            <a:ext uri="{FF2B5EF4-FFF2-40B4-BE49-F238E27FC236}">
              <a16:creationId xmlns:a16="http://schemas.microsoft.com/office/drawing/2014/main" id="{9E1F1507-68F7-4150-BD43-92E67BFA465A}"/>
            </a:ext>
          </a:extLst>
        </xdr:cNvPr>
        <xdr:cNvSpPr/>
      </xdr:nvSpPr>
      <xdr:spPr>
        <a:xfrm>
          <a:off x="4584700" y="13858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126746</xdr:rowOff>
    </xdr:from>
    <xdr:to>
      <xdr:col>20</xdr:col>
      <xdr:colOff>38100</xdr:colOff>
      <xdr:row>81</xdr:row>
      <xdr:rowOff>56896</xdr:rowOff>
    </xdr:to>
    <xdr:sp macro="" textlink="">
      <xdr:nvSpPr>
        <xdr:cNvPr id="296" name="フローチャート: 判断 295">
          <a:extLst>
            <a:ext uri="{FF2B5EF4-FFF2-40B4-BE49-F238E27FC236}">
              <a16:creationId xmlns:a16="http://schemas.microsoft.com/office/drawing/2014/main" id="{D97F97DC-4B64-4C7A-B081-3C0505F9DA91}"/>
            </a:ext>
          </a:extLst>
        </xdr:cNvPr>
        <xdr:cNvSpPr/>
      </xdr:nvSpPr>
      <xdr:spPr>
        <a:xfrm>
          <a:off x="3746500" y="13842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62737</xdr:rowOff>
    </xdr:from>
    <xdr:to>
      <xdr:col>15</xdr:col>
      <xdr:colOff>101600</xdr:colOff>
      <xdr:row>80</xdr:row>
      <xdr:rowOff>164337</xdr:rowOff>
    </xdr:to>
    <xdr:sp macro="" textlink="">
      <xdr:nvSpPr>
        <xdr:cNvPr id="297" name="フローチャート: 判断 296">
          <a:extLst>
            <a:ext uri="{FF2B5EF4-FFF2-40B4-BE49-F238E27FC236}">
              <a16:creationId xmlns:a16="http://schemas.microsoft.com/office/drawing/2014/main" id="{F240D08A-4504-4150-8B0F-E9E267B96565}"/>
            </a:ext>
          </a:extLst>
        </xdr:cNvPr>
        <xdr:cNvSpPr/>
      </xdr:nvSpPr>
      <xdr:spPr>
        <a:xfrm>
          <a:off x="2857500" y="13778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23876</xdr:rowOff>
    </xdr:from>
    <xdr:to>
      <xdr:col>10</xdr:col>
      <xdr:colOff>165100</xdr:colOff>
      <xdr:row>80</xdr:row>
      <xdr:rowOff>125476</xdr:rowOff>
    </xdr:to>
    <xdr:sp macro="" textlink="">
      <xdr:nvSpPr>
        <xdr:cNvPr id="298" name="フローチャート: 判断 297">
          <a:extLst>
            <a:ext uri="{FF2B5EF4-FFF2-40B4-BE49-F238E27FC236}">
              <a16:creationId xmlns:a16="http://schemas.microsoft.com/office/drawing/2014/main" id="{671CBBF4-B0CD-461B-A972-7DBE19EABB4B}"/>
            </a:ext>
          </a:extLst>
        </xdr:cNvPr>
        <xdr:cNvSpPr/>
      </xdr:nvSpPr>
      <xdr:spPr>
        <a:xfrm>
          <a:off x="1968500" y="13739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51308</xdr:rowOff>
    </xdr:from>
    <xdr:to>
      <xdr:col>6</xdr:col>
      <xdr:colOff>38100</xdr:colOff>
      <xdr:row>80</xdr:row>
      <xdr:rowOff>152908</xdr:rowOff>
    </xdr:to>
    <xdr:sp macro="" textlink="">
      <xdr:nvSpPr>
        <xdr:cNvPr id="299" name="フローチャート: 判断 298">
          <a:extLst>
            <a:ext uri="{FF2B5EF4-FFF2-40B4-BE49-F238E27FC236}">
              <a16:creationId xmlns:a16="http://schemas.microsoft.com/office/drawing/2014/main" id="{2481A043-913D-4EDE-9582-137EFE80566B}"/>
            </a:ext>
          </a:extLst>
        </xdr:cNvPr>
        <xdr:cNvSpPr/>
      </xdr:nvSpPr>
      <xdr:spPr>
        <a:xfrm>
          <a:off x="1079500" y="1376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5FBA210-53B6-4C3D-967E-03AEB1DC092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C0D6032-9FB4-45DE-B2F3-57DBFB92919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75A8E98-B4F5-4E89-B091-22088C48CB9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1553320-5371-4A39-9CFF-78A1ACB1E53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BA0400D9-57AC-4E55-B9AF-BB6DA48A14D1}"/>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78739</xdr:rowOff>
    </xdr:from>
    <xdr:to>
      <xdr:col>24</xdr:col>
      <xdr:colOff>114300</xdr:colOff>
      <xdr:row>80</xdr:row>
      <xdr:rowOff>8889</xdr:rowOff>
    </xdr:to>
    <xdr:sp macro="" textlink="">
      <xdr:nvSpPr>
        <xdr:cNvPr id="305" name="楕円 304">
          <a:extLst>
            <a:ext uri="{FF2B5EF4-FFF2-40B4-BE49-F238E27FC236}">
              <a16:creationId xmlns:a16="http://schemas.microsoft.com/office/drawing/2014/main" id="{0BCE093F-962B-4737-9FDF-A6F67D21FFC3}"/>
            </a:ext>
          </a:extLst>
        </xdr:cNvPr>
        <xdr:cNvSpPr/>
      </xdr:nvSpPr>
      <xdr:spPr>
        <a:xfrm>
          <a:off x="4584700" y="13623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101616</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2E8A6BE0-CCCC-426A-B3CE-9211EC2C6ED5}"/>
            </a:ext>
          </a:extLst>
        </xdr:cNvPr>
        <xdr:cNvSpPr txBox="1"/>
      </xdr:nvSpPr>
      <xdr:spPr>
        <a:xfrm>
          <a:off x="4673600" y="1347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17018</xdr:rowOff>
    </xdr:from>
    <xdr:to>
      <xdr:col>20</xdr:col>
      <xdr:colOff>38100</xdr:colOff>
      <xdr:row>79</xdr:row>
      <xdr:rowOff>118618</xdr:rowOff>
    </xdr:to>
    <xdr:sp macro="" textlink="">
      <xdr:nvSpPr>
        <xdr:cNvPr id="307" name="楕円 306">
          <a:extLst>
            <a:ext uri="{FF2B5EF4-FFF2-40B4-BE49-F238E27FC236}">
              <a16:creationId xmlns:a16="http://schemas.microsoft.com/office/drawing/2014/main" id="{9C8732DF-8446-4747-9A25-D9598CDEC7B0}"/>
            </a:ext>
          </a:extLst>
        </xdr:cNvPr>
        <xdr:cNvSpPr/>
      </xdr:nvSpPr>
      <xdr:spPr>
        <a:xfrm>
          <a:off x="3746500" y="13561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67818</xdr:rowOff>
    </xdr:from>
    <xdr:to>
      <xdr:col>24</xdr:col>
      <xdr:colOff>63500</xdr:colOff>
      <xdr:row>79</xdr:row>
      <xdr:rowOff>129539</xdr:rowOff>
    </xdr:to>
    <xdr:cxnSp macro="">
      <xdr:nvCxnSpPr>
        <xdr:cNvPr id="308" name="直線コネクタ 307">
          <a:extLst>
            <a:ext uri="{FF2B5EF4-FFF2-40B4-BE49-F238E27FC236}">
              <a16:creationId xmlns:a16="http://schemas.microsoft.com/office/drawing/2014/main" id="{6A932A94-0E1B-4B61-8906-AC903F1D4F9E}"/>
            </a:ext>
          </a:extLst>
        </xdr:cNvPr>
        <xdr:cNvCxnSpPr/>
      </xdr:nvCxnSpPr>
      <xdr:spPr>
        <a:xfrm>
          <a:off x="3797300" y="13612368"/>
          <a:ext cx="838200" cy="61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119887</xdr:rowOff>
    </xdr:from>
    <xdr:to>
      <xdr:col>15</xdr:col>
      <xdr:colOff>101600</xdr:colOff>
      <xdr:row>79</xdr:row>
      <xdr:rowOff>50037</xdr:rowOff>
    </xdr:to>
    <xdr:sp macro="" textlink="">
      <xdr:nvSpPr>
        <xdr:cNvPr id="309" name="楕円 308">
          <a:extLst>
            <a:ext uri="{FF2B5EF4-FFF2-40B4-BE49-F238E27FC236}">
              <a16:creationId xmlns:a16="http://schemas.microsoft.com/office/drawing/2014/main" id="{D283ED6C-8AA0-4A8A-AE68-C41FA89AEC4A}"/>
            </a:ext>
          </a:extLst>
        </xdr:cNvPr>
        <xdr:cNvSpPr/>
      </xdr:nvSpPr>
      <xdr:spPr>
        <a:xfrm>
          <a:off x="2857500" y="13492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170687</xdr:rowOff>
    </xdr:from>
    <xdr:to>
      <xdr:col>19</xdr:col>
      <xdr:colOff>177800</xdr:colOff>
      <xdr:row>79</xdr:row>
      <xdr:rowOff>67818</xdr:rowOff>
    </xdr:to>
    <xdr:cxnSp macro="">
      <xdr:nvCxnSpPr>
        <xdr:cNvPr id="310" name="直線コネクタ 309">
          <a:extLst>
            <a:ext uri="{FF2B5EF4-FFF2-40B4-BE49-F238E27FC236}">
              <a16:creationId xmlns:a16="http://schemas.microsoft.com/office/drawing/2014/main" id="{E761CC8E-3C9C-4CD5-B8EB-2451F22F55AB}"/>
            </a:ext>
          </a:extLst>
        </xdr:cNvPr>
        <xdr:cNvCxnSpPr/>
      </xdr:nvCxnSpPr>
      <xdr:spPr>
        <a:xfrm>
          <a:off x="2908300" y="13543787"/>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51308</xdr:rowOff>
    </xdr:from>
    <xdr:to>
      <xdr:col>10</xdr:col>
      <xdr:colOff>165100</xdr:colOff>
      <xdr:row>78</xdr:row>
      <xdr:rowOff>152908</xdr:rowOff>
    </xdr:to>
    <xdr:sp macro="" textlink="">
      <xdr:nvSpPr>
        <xdr:cNvPr id="311" name="楕円 310">
          <a:extLst>
            <a:ext uri="{FF2B5EF4-FFF2-40B4-BE49-F238E27FC236}">
              <a16:creationId xmlns:a16="http://schemas.microsoft.com/office/drawing/2014/main" id="{76F463A2-E76D-4A1A-8C83-B286D4FD0355}"/>
            </a:ext>
          </a:extLst>
        </xdr:cNvPr>
        <xdr:cNvSpPr/>
      </xdr:nvSpPr>
      <xdr:spPr>
        <a:xfrm>
          <a:off x="1968500" y="13424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102108</xdr:rowOff>
    </xdr:from>
    <xdr:to>
      <xdr:col>15</xdr:col>
      <xdr:colOff>50800</xdr:colOff>
      <xdr:row>78</xdr:row>
      <xdr:rowOff>170687</xdr:rowOff>
    </xdr:to>
    <xdr:cxnSp macro="">
      <xdr:nvCxnSpPr>
        <xdr:cNvPr id="312" name="直線コネクタ 311">
          <a:extLst>
            <a:ext uri="{FF2B5EF4-FFF2-40B4-BE49-F238E27FC236}">
              <a16:creationId xmlns:a16="http://schemas.microsoft.com/office/drawing/2014/main" id="{B27D87EC-8C1E-4502-9430-BB114933C768}"/>
            </a:ext>
          </a:extLst>
        </xdr:cNvPr>
        <xdr:cNvCxnSpPr/>
      </xdr:nvCxnSpPr>
      <xdr:spPr>
        <a:xfrm>
          <a:off x="2019300" y="13475208"/>
          <a:ext cx="8890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161037</xdr:rowOff>
    </xdr:from>
    <xdr:to>
      <xdr:col>6</xdr:col>
      <xdr:colOff>38100</xdr:colOff>
      <xdr:row>78</xdr:row>
      <xdr:rowOff>91187</xdr:rowOff>
    </xdr:to>
    <xdr:sp macro="" textlink="">
      <xdr:nvSpPr>
        <xdr:cNvPr id="313" name="楕円 312">
          <a:extLst>
            <a:ext uri="{FF2B5EF4-FFF2-40B4-BE49-F238E27FC236}">
              <a16:creationId xmlns:a16="http://schemas.microsoft.com/office/drawing/2014/main" id="{C1526871-FA52-4E46-A4D3-A988EE9523DA}"/>
            </a:ext>
          </a:extLst>
        </xdr:cNvPr>
        <xdr:cNvSpPr/>
      </xdr:nvSpPr>
      <xdr:spPr>
        <a:xfrm>
          <a:off x="1079500" y="13362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40387</xdr:rowOff>
    </xdr:from>
    <xdr:to>
      <xdr:col>10</xdr:col>
      <xdr:colOff>114300</xdr:colOff>
      <xdr:row>78</xdr:row>
      <xdr:rowOff>102108</xdr:rowOff>
    </xdr:to>
    <xdr:cxnSp macro="">
      <xdr:nvCxnSpPr>
        <xdr:cNvPr id="314" name="直線コネクタ 313">
          <a:extLst>
            <a:ext uri="{FF2B5EF4-FFF2-40B4-BE49-F238E27FC236}">
              <a16:creationId xmlns:a16="http://schemas.microsoft.com/office/drawing/2014/main" id="{D87573A8-97C6-4AC9-9B57-5A5F5C7DB57C}"/>
            </a:ext>
          </a:extLst>
        </xdr:cNvPr>
        <xdr:cNvCxnSpPr/>
      </xdr:nvCxnSpPr>
      <xdr:spPr>
        <a:xfrm>
          <a:off x="1130300" y="13413487"/>
          <a:ext cx="889000" cy="61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48023</xdr:rowOff>
    </xdr:from>
    <xdr:ext cx="405111" cy="259045"/>
    <xdr:sp macro="" textlink="">
      <xdr:nvSpPr>
        <xdr:cNvPr id="315" name="n_1aveValue【福祉施設】&#10;有形固定資産減価償却率">
          <a:extLst>
            <a:ext uri="{FF2B5EF4-FFF2-40B4-BE49-F238E27FC236}">
              <a16:creationId xmlns:a16="http://schemas.microsoft.com/office/drawing/2014/main" id="{C46E1736-D897-4792-8684-724F423BEC44}"/>
            </a:ext>
          </a:extLst>
        </xdr:cNvPr>
        <xdr:cNvSpPr txBox="1"/>
      </xdr:nvSpPr>
      <xdr:spPr>
        <a:xfrm>
          <a:off x="3582044" y="13935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155464</xdr:rowOff>
    </xdr:from>
    <xdr:ext cx="405111" cy="259045"/>
    <xdr:sp macro="" textlink="">
      <xdr:nvSpPr>
        <xdr:cNvPr id="316" name="n_2aveValue【福祉施設】&#10;有形固定資産減価償却率">
          <a:extLst>
            <a:ext uri="{FF2B5EF4-FFF2-40B4-BE49-F238E27FC236}">
              <a16:creationId xmlns:a16="http://schemas.microsoft.com/office/drawing/2014/main" id="{4C44DC0F-CECE-447E-98F3-340C0842F7E8}"/>
            </a:ext>
          </a:extLst>
        </xdr:cNvPr>
        <xdr:cNvSpPr txBox="1"/>
      </xdr:nvSpPr>
      <xdr:spPr>
        <a:xfrm>
          <a:off x="2705744" y="13871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116603</xdr:rowOff>
    </xdr:from>
    <xdr:ext cx="405111" cy="259045"/>
    <xdr:sp macro="" textlink="">
      <xdr:nvSpPr>
        <xdr:cNvPr id="317" name="n_3aveValue【福祉施設】&#10;有形固定資産減価償却率">
          <a:extLst>
            <a:ext uri="{FF2B5EF4-FFF2-40B4-BE49-F238E27FC236}">
              <a16:creationId xmlns:a16="http://schemas.microsoft.com/office/drawing/2014/main" id="{A86C3D53-1ECB-4A7C-94CD-6B5FA417F2E0}"/>
            </a:ext>
          </a:extLst>
        </xdr:cNvPr>
        <xdr:cNvSpPr txBox="1"/>
      </xdr:nvSpPr>
      <xdr:spPr>
        <a:xfrm>
          <a:off x="1816744" y="13832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144035</xdr:rowOff>
    </xdr:from>
    <xdr:ext cx="405111" cy="259045"/>
    <xdr:sp macro="" textlink="">
      <xdr:nvSpPr>
        <xdr:cNvPr id="318" name="n_4aveValue【福祉施設】&#10;有形固定資産減価償却率">
          <a:extLst>
            <a:ext uri="{FF2B5EF4-FFF2-40B4-BE49-F238E27FC236}">
              <a16:creationId xmlns:a16="http://schemas.microsoft.com/office/drawing/2014/main" id="{E68E936E-C664-4B4A-B160-A3E0C0C6B8E4}"/>
            </a:ext>
          </a:extLst>
        </xdr:cNvPr>
        <xdr:cNvSpPr txBox="1"/>
      </xdr:nvSpPr>
      <xdr:spPr>
        <a:xfrm>
          <a:off x="927744" y="13860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135145</xdr:rowOff>
    </xdr:from>
    <xdr:ext cx="405111" cy="259045"/>
    <xdr:sp macro="" textlink="">
      <xdr:nvSpPr>
        <xdr:cNvPr id="319" name="n_1mainValue【福祉施設】&#10;有形固定資産減価償却率">
          <a:extLst>
            <a:ext uri="{FF2B5EF4-FFF2-40B4-BE49-F238E27FC236}">
              <a16:creationId xmlns:a16="http://schemas.microsoft.com/office/drawing/2014/main" id="{32A71DD7-0497-4BEE-8B60-570DB8BC910A}"/>
            </a:ext>
          </a:extLst>
        </xdr:cNvPr>
        <xdr:cNvSpPr txBox="1"/>
      </xdr:nvSpPr>
      <xdr:spPr>
        <a:xfrm>
          <a:off x="3582044" y="13336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66564</xdr:rowOff>
    </xdr:from>
    <xdr:ext cx="405111" cy="259045"/>
    <xdr:sp macro="" textlink="">
      <xdr:nvSpPr>
        <xdr:cNvPr id="320" name="n_2mainValue【福祉施設】&#10;有形固定資産減価償却率">
          <a:extLst>
            <a:ext uri="{FF2B5EF4-FFF2-40B4-BE49-F238E27FC236}">
              <a16:creationId xmlns:a16="http://schemas.microsoft.com/office/drawing/2014/main" id="{AD900938-25EC-49F7-A14D-0CCD768EBB94}"/>
            </a:ext>
          </a:extLst>
        </xdr:cNvPr>
        <xdr:cNvSpPr txBox="1"/>
      </xdr:nvSpPr>
      <xdr:spPr>
        <a:xfrm>
          <a:off x="2705744" y="13268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169435</xdr:rowOff>
    </xdr:from>
    <xdr:ext cx="405111" cy="259045"/>
    <xdr:sp macro="" textlink="">
      <xdr:nvSpPr>
        <xdr:cNvPr id="321" name="n_3mainValue【福祉施設】&#10;有形固定資産減価償却率">
          <a:extLst>
            <a:ext uri="{FF2B5EF4-FFF2-40B4-BE49-F238E27FC236}">
              <a16:creationId xmlns:a16="http://schemas.microsoft.com/office/drawing/2014/main" id="{368D4D5D-5B3A-400B-82DA-1AB16310C876}"/>
            </a:ext>
          </a:extLst>
        </xdr:cNvPr>
        <xdr:cNvSpPr txBox="1"/>
      </xdr:nvSpPr>
      <xdr:spPr>
        <a:xfrm>
          <a:off x="1816744" y="13199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107714</xdr:rowOff>
    </xdr:from>
    <xdr:ext cx="405111" cy="259045"/>
    <xdr:sp macro="" textlink="">
      <xdr:nvSpPr>
        <xdr:cNvPr id="322" name="n_4mainValue【福祉施設】&#10;有形固定資産減価償却率">
          <a:extLst>
            <a:ext uri="{FF2B5EF4-FFF2-40B4-BE49-F238E27FC236}">
              <a16:creationId xmlns:a16="http://schemas.microsoft.com/office/drawing/2014/main" id="{E83315F5-7073-476B-A844-41CB560E707E}"/>
            </a:ext>
          </a:extLst>
        </xdr:cNvPr>
        <xdr:cNvSpPr txBox="1"/>
      </xdr:nvSpPr>
      <xdr:spPr>
        <a:xfrm>
          <a:off x="927744" y="13137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88C04F48-F1C9-4FEB-A8B1-68C1F6B4D4E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3D5ECA63-B950-4696-BF7D-CED6E0EA24C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47873552-D1DC-4EC9-B896-177EC100F58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F96A46FD-0497-4E2A-A459-7B2BD6D5AD0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078A9CD1-F1D5-47B4-9FC7-78A066AB1B7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E67FD9EC-F58F-45E5-A63C-38C347158BF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AFADD1FA-BB99-44F5-A099-4B689A4F42C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C589B5BE-2F6D-4858-9BAC-637F00C7EA9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F69F97EE-6BC1-4DA5-9634-B1D8706811B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D315F8AD-EE00-4F7A-9E93-BD84BE551B9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3" name="直線コネクタ 332">
          <a:extLst>
            <a:ext uri="{FF2B5EF4-FFF2-40B4-BE49-F238E27FC236}">
              <a16:creationId xmlns:a16="http://schemas.microsoft.com/office/drawing/2014/main" id="{BFB81639-A886-4DDD-8776-5B262FB55886}"/>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4" name="テキスト ボックス 333">
          <a:extLst>
            <a:ext uri="{FF2B5EF4-FFF2-40B4-BE49-F238E27FC236}">
              <a16:creationId xmlns:a16="http://schemas.microsoft.com/office/drawing/2014/main" id="{5883CE86-F041-4842-9345-2E573F03E8F8}"/>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5" name="直線コネクタ 334">
          <a:extLst>
            <a:ext uri="{FF2B5EF4-FFF2-40B4-BE49-F238E27FC236}">
              <a16:creationId xmlns:a16="http://schemas.microsoft.com/office/drawing/2014/main" id="{2154C396-9A89-4CA4-B614-FB36C73ABCA4}"/>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6" name="テキスト ボックス 335">
          <a:extLst>
            <a:ext uri="{FF2B5EF4-FFF2-40B4-BE49-F238E27FC236}">
              <a16:creationId xmlns:a16="http://schemas.microsoft.com/office/drawing/2014/main" id="{6BB44300-0674-4778-B552-BC1B300EBACA}"/>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7" name="直線コネクタ 336">
          <a:extLst>
            <a:ext uri="{FF2B5EF4-FFF2-40B4-BE49-F238E27FC236}">
              <a16:creationId xmlns:a16="http://schemas.microsoft.com/office/drawing/2014/main" id="{D9B9CB78-B58B-4800-9A1C-78780E9D4FB4}"/>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8" name="テキスト ボックス 337">
          <a:extLst>
            <a:ext uri="{FF2B5EF4-FFF2-40B4-BE49-F238E27FC236}">
              <a16:creationId xmlns:a16="http://schemas.microsoft.com/office/drawing/2014/main" id="{3C4D1666-3DBE-4A27-BAD2-18F2FF520CE9}"/>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9" name="直線コネクタ 338">
          <a:extLst>
            <a:ext uri="{FF2B5EF4-FFF2-40B4-BE49-F238E27FC236}">
              <a16:creationId xmlns:a16="http://schemas.microsoft.com/office/drawing/2014/main" id="{AD45BE70-81D8-4B43-8ACB-2E1EC460A068}"/>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0" name="テキスト ボックス 339">
          <a:extLst>
            <a:ext uri="{FF2B5EF4-FFF2-40B4-BE49-F238E27FC236}">
              <a16:creationId xmlns:a16="http://schemas.microsoft.com/office/drawing/2014/main" id="{E4EAB440-FBE0-4DE8-9737-E2D37409EE47}"/>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1" name="直線コネクタ 340">
          <a:extLst>
            <a:ext uri="{FF2B5EF4-FFF2-40B4-BE49-F238E27FC236}">
              <a16:creationId xmlns:a16="http://schemas.microsoft.com/office/drawing/2014/main" id="{5B63247A-4421-4CA0-BEF6-7D7BB5D794FB}"/>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2" name="テキスト ボックス 341">
          <a:extLst>
            <a:ext uri="{FF2B5EF4-FFF2-40B4-BE49-F238E27FC236}">
              <a16:creationId xmlns:a16="http://schemas.microsoft.com/office/drawing/2014/main" id="{2836B1DF-89AA-41B9-B01D-FC03988A7654}"/>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3" name="直線コネクタ 342">
          <a:extLst>
            <a:ext uri="{FF2B5EF4-FFF2-40B4-BE49-F238E27FC236}">
              <a16:creationId xmlns:a16="http://schemas.microsoft.com/office/drawing/2014/main" id="{1D2BA7DC-94B2-4230-90A3-7DA946169FDD}"/>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4" name="テキスト ボックス 343">
          <a:extLst>
            <a:ext uri="{FF2B5EF4-FFF2-40B4-BE49-F238E27FC236}">
              <a16:creationId xmlns:a16="http://schemas.microsoft.com/office/drawing/2014/main" id="{00E262BD-9D5F-4174-83F4-E687FDA3D917}"/>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6D5D8CCD-257E-4CBA-BD10-C021EE2B6DF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6" name="テキスト ボックス 345">
          <a:extLst>
            <a:ext uri="{FF2B5EF4-FFF2-40B4-BE49-F238E27FC236}">
              <a16:creationId xmlns:a16="http://schemas.microsoft.com/office/drawing/2014/main" id="{0CC1B8FC-ED58-4A1E-B049-EF080946E66C}"/>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福祉施設】&#10;一人当たり面積グラフ枠">
          <a:extLst>
            <a:ext uri="{FF2B5EF4-FFF2-40B4-BE49-F238E27FC236}">
              <a16:creationId xmlns:a16="http://schemas.microsoft.com/office/drawing/2014/main" id="{AC356A9C-F351-49D0-9117-8F3444949AD1}"/>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118111</xdr:rowOff>
    </xdr:from>
    <xdr:to>
      <xdr:col>54</xdr:col>
      <xdr:colOff>189865</xdr:colOff>
      <xdr:row>86</xdr:row>
      <xdr:rowOff>109945</xdr:rowOff>
    </xdr:to>
    <xdr:cxnSp macro="">
      <xdr:nvCxnSpPr>
        <xdr:cNvPr id="348" name="直線コネクタ 347">
          <a:extLst>
            <a:ext uri="{FF2B5EF4-FFF2-40B4-BE49-F238E27FC236}">
              <a16:creationId xmlns:a16="http://schemas.microsoft.com/office/drawing/2014/main" id="{F399BD4F-C2FC-4AD1-84F2-E65B9F248DFA}"/>
            </a:ext>
          </a:extLst>
        </xdr:cNvPr>
        <xdr:cNvCxnSpPr/>
      </xdr:nvCxnSpPr>
      <xdr:spPr>
        <a:xfrm flipV="1">
          <a:off x="10476865" y="13319761"/>
          <a:ext cx="0" cy="1534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113772</xdr:rowOff>
    </xdr:from>
    <xdr:ext cx="469744" cy="259045"/>
    <xdr:sp macro="" textlink="">
      <xdr:nvSpPr>
        <xdr:cNvPr id="349" name="【福祉施設】&#10;一人当たり面積最小値テキスト">
          <a:extLst>
            <a:ext uri="{FF2B5EF4-FFF2-40B4-BE49-F238E27FC236}">
              <a16:creationId xmlns:a16="http://schemas.microsoft.com/office/drawing/2014/main" id="{3C2403D6-EA8C-4FE5-A78B-5872EC895792}"/>
            </a:ext>
          </a:extLst>
        </xdr:cNvPr>
        <xdr:cNvSpPr txBox="1"/>
      </xdr:nvSpPr>
      <xdr:spPr>
        <a:xfrm>
          <a:off x="10515600" y="1485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109945</xdr:rowOff>
    </xdr:from>
    <xdr:to>
      <xdr:col>55</xdr:col>
      <xdr:colOff>88900</xdr:colOff>
      <xdr:row>86</xdr:row>
      <xdr:rowOff>109945</xdr:rowOff>
    </xdr:to>
    <xdr:cxnSp macro="">
      <xdr:nvCxnSpPr>
        <xdr:cNvPr id="350" name="直線コネクタ 349">
          <a:extLst>
            <a:ext uri="{FF2B5EF4-FFF2-40B4-BE49-F238E27FC236}">
              <a16:creationId xmlns:a16="http://schemas.microsoft.com/office/drawing/2014/main" id="{B750BF9A-F971-4FD6-AD01-C93F219CC007}"/>
            </a:ext>
          </a:extLst>
        </xdr:cNvPr>
        <xdr:cNvCxnSpPr/>
      </xdr:nvCxnSpPr>
      <xdr:spPr>
        <a:xfrm>
          <a:off x="10388600" y="14854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64788</xdr:rowOff>
    </xdr:from>
    <xdr:ext cx="469744" cy="259045"/>
    <xdr:sp macro="" textlink="">
      <xdr:nvSpPr>
        <xdr:cNvPr id="351" name="【福祉施設】&#10;一人当たり面積最大値テキスト">
          <a:extLst>
            <a:ext uri="{FF2B5EF4-FFF2-40B4-BE49-F238E27FC236}">
              <a16:creationId xmlns:a16="http://schemas.microsoft.com/office/drawing/2014/main" id="{0F4FABC1-530B-45C5-86A6-FB119A58EE0E}"/>
            </a:ext>
          </a:extLst>
        </xdr:cNvPr>
        <xdr:cNvSpPr txBox="1"/>
      </xdr:nvSpPr>
      <xdr:spPr>
        <a:xfrm>
          <a:off x="10515600" y="1309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118111</xdr:rowOff>
    </xdr:from>
    <xdr:to>
      <xdr:col>55</xdr:col>
      <xdr:colOff>88900</xdr:colOff>
      <xdr:row>77</xdr:row>
      <xdr:rowOff>118111</xdr:rowOff>
    </xdr:to>
    <xdr:cxnSp macro="">
      <xdr:nvCxnSpPr>
        <xdr:cNvPr id="352" name="直線コネクタ 351">
          <a:extLst>
            <a:ext uri="{FF2B5EF4-FFF2-40B4-BE49-F238E27FC236}">
              <a16:creationId xmlns:a16="http://schemas.microsoft.com/office/drawing/2014/main" id="{8D71988A-1277-4206-A1BB-69201FFCFB7E}"/>
            </a:ext>
          </a:extLst>
        </xdr:cNvPr>
        <xdr:cNvCxnSpPr/>
      </xdr:nvCxnSpPr>
      <xdr:spPr>
        <a:xfrm>
          <a:off x="10388600" y="13319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116313</xdr:rowOff>
    </xdr:from>
    <xdr:ext cx="469744" cy="259045"/>
    <xdr:sp macro="" textlink="">
      <xdr:nvSpPr>
        <xdr:cNvPr id="353" name="【福祉施設】&#10;一人当たり面積平均値テキスト">
          <a:extLst>
            <a:ext uri="{FF2B5EF4-FFF2-40B4-BE49-F238E27FC236}">
              <a16:creationId xmlns:a16="http://schemas.microsoft.com/office/drawing/2014/main" id="{BB8D6E8E-117D-4B46-A401-BEAE00481752}"/>
            </a:ext>
          </a:extLst>
        </xdr:cNvPr>
        <xdr:cNvSpPr txBox="1"/>
      </xdr:nvSpPr>
      <xdr:spPr>
        <a:xfrm>
          <a:off x="10515600" y="141752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93436</xdr:rowOff>
    </xdr:from>
    <xdr:to>
      <xdr:col>55</xdr:col>
      <xdr:colOff>50800</xdr:colOff>
      <xdr:row>84</xdr:row>
      <xdr:rowOff>23586</xdr:rowOff>
    </xdr:to>
    <xdr:sp macro="" textlink="">
      <xdr:nvSpPr>
        <xdr:cNvPr id="354" name="フローチャート: 判断 353">
          <a:extLst>
            <a:ext uri="{FF2B5EF4-FFF2-40B4-BE49-F238E27FC236}">
              <a16:creationId xmlns:a16="http://schemas.microsoft.com/office/drawing/2014/main" id="{7E2F6C26-325B-4B15-A8C7-CE9F5678AB24}"/>
            </a:ext>
          </a:extLst>
        </xdr:cNvPr>
        <xdr:cNvSpPr/>
      </xdr:nvSpPr>
      <xdr:spPr>
        <a:xfrm>
          <a:off x="10426700" y="1432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103232</xdr:rowOff>
    </xdr:from>
    <xdr:to>
      <xdr:col>50</xdr:col>
      <xdr:colOff>165100</xdr:colOff>
      <xdr:row>84</xdr:row>
      <xdr:rowOff>33382</xdr:rowOff>
    </xdr:to>
    <xdr:sp macro="" textlink="">
      <xdr:nvSpPr>
        <xdr:cNvPr id="355" name="フローチャート: 判断 354">
          <a:extLst>
            <a:ext uri="{FF2B5EF4-FFF2-40B4-BE49-F238E27FC236}">
              <a16:creationId xmlns:a16="http://schemas.microsoft.com/office/drawing/2014/main" id="{A6AB7D41-D55F-41E4-82F1-C8786585B209}"/>
            </a:ext>
          </a:extLst>
        </xdr:cNvPr>
        <xdr:cNvSpPr/>
      </xdr:nvSpPr>
      <xdr:spPr>
        <a:xfrm>
          <a:off x="9588500" y="14333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93436</xdr:rowOff>
    </xdr:from>
    <xdr:to>
      <xdr:col>46</xdr:col>
      <xdr:colOff>38100</xdr:colOff>
      <xdr:row>84</xdr:row>
      <xdr:rowOff>23586</xdr:rowOff>
    </xdr:to>
    <xdr:sp macro="" textlink="">
      <xdr:nvSpPr>
        <xdr:cNvPr id="356" name="フローチャート: 判断 355">
          <a:extLst>
            <a:ext uri="{FF2B5EF4-FFF2-40B4-BE49-F238E27FC236}">
              <a16:creationId xmlns:a16="http://schemas.microsoft.com/office/drawing/2014/main" id="{10883F4C-B2F1-4E74-B65C-93417CD05B04}"/>
            </a:ext>
          </a:extLst>
        </xdr:cNvPr>
        <xdr:cNvSpPr/>
      </xdr:nvSpPr>
      <xdr:spPr>
        <a:xfrm>
          <a:off x="8699500" y="1432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93436</xdr:rowOff>
    </xdr:from>
    <xdr:to>
      <xdr:col>41</xdr:col>
      <xdr:colOff>101600</xdr:colOff>
      <xdr:row>84</xdr:row>
      <xdr:rowOff>23586</xdr:rowOff>
    </xdr:to>
    <xdr:sp macro="" textlink="">
      <xdr:nvSpPr>
        <xdr:cNvPr id="357" name="フローチャート: 判断 356">
          <a:extLst>
            <a:ext uri="{FF2B5EF4-FFF2-40B4-BE49-F238E27FC236}">
              <a16:creationId xmlns:a16="http://schemas.microsoft.com/office/drawing/2014/main" id="{F7AFC365-9644-436E-A765-7255E1D205B4}"/>
            </a:ext>
          </a:extLst>
        </xdr:cNvPr>
        <xdr:cNvSpPr/>
      </xdr:nvSpPr>
      <xdr:spPr>
        <a:xfrm>
          <a:off x="7810500" y="1432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144055</xdr:rowOff>
    </xdr:from>
    <xdr:to>
      <xdr:col>36</xdr:col>
      <xdr:colOff>165100</xdr:colOff>
      <xdr:row>83</xdr:row>
      <xdr:rowOff>74205</xdr:rowOff>
    </xdr:to>
    <xdr:sp macro="" textlink="">
      <xdr:nvSpPr>
        <xdr:cNvPr id="358" name="フローチャート: 判断 357">
          <a:extLst>
            <a:ext uri="{FF2B5EF4-FFF2-40B4-BE49-F238E27FC236}">
              <a16:creationId xmlns:a16="http://schemas.microsoft.com/office/drawing/2014/main" id="{2BB0D1EE-1716-47C1-B513-740F1B61F38D}"/>
            </a:ext>
          </a:extLst>
        </xdr:cNvPr>
        <xdr:cNvSpPr/>
      </xdr:nvSpPr>
      <xdr:spPr>
        <a:xfrm>
          <a:off x="6921500" y="142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EBB00640-A46A-4BF7-8582-8F8AF6FBBFF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2AAB35A5-8667-45C1-8A66-34538CECA17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D7BEF00F-3458-4810-BB54-D60D44F0892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D77AA2C4-74B6-4887-A12E-260290AE882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2F616E33-B397-4BE8-A368-DECED1FF662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126093</xdr:rowOff>
    </xdr:from>
    <xdr:to>
      <xdr:col>55</xdr:col>
      <xdr:colOff>50800</xdr:colOff>
      <xdr:row>84</xdr:row>
      <xdr:rowOff>56243</xdr:rowOff>
    </xdr:to>
    <xdr:sp macro="" textlink="">
      <xdr:nvSpPr>
        <xdr:cNvPr id="364" name="楕円 363">
          <a:extLst>
            <a:ext uri="{FF2B5EF4-FFF2-40B4-BE49-F238E27FC236}">
              <a16:creationId xmlns:a16="http://schemas.microsoft.com/office/drawing/2014/main" id="{E4A1A036-139B-44DB-BDD6-209623E81F02}"/>
            </a:ext>
          </a:extLst>
        </xdr:cNvPr>
        <xdr:cNvSpPr/>
      </xdr:nvSpPr>
      <xdr:spPr>
        <a:xfrm>
          <a:off x="10426700" y="1435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104520</xdr:rowOff>
    </xdr:from>
    <xdr:ext cx="469744" cy="259045"/>
    <xdr:sp macro="" textlink="">
      <xdr:nvSpPr>
        <xdr:cNvPr id="365" name="【福祉施設】&#10;一人当たり面積該当値テキスト">
          <a:extLst>
            <a:ext uri="{FF2B5EF4-FFF2-40B4-BE49-F238E27FC236}">
              <a16:creationId xmlns:a16="http://schemas.microsoft.com/office/drawing/2014/main" id="{E8886BBC-B391-4F58-A3EA-0C2BD2635E95}"/>
            </a:ext>
          </a:extLst>
        </xdr:cNvPr>
        <xdr:cNvSpPr txBox="1"/>
      </xdr:nvSpPr>
      <xdr:spPr>
        <a:xfrm>
          <a:off x="10515600" y="14334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145687</xdr:rowOff>
    </xdr:from>
    <xdr:to>
      <xdr:col>50</xdr:col>
      <xdr:colOff>165100</xdr:colOff>
      <xdr:row>84</xdr:row>
      <xdr:rowOff>75837</xdr:rowOff>
    </xdr:to>
    <xdr:sp macro="" textlink="">
      <xdr:nvSpPr>
        <xdr:cNvPr id="366" name="楕円 365">
          <a:extLst>
            <a:ext uri="{FF2B5EF4-FFF2-40B4-BE49-F238E27FC236}">
              <a16:creationId xmlns:a16="http://schemas.microsoft.com/office/drawing/2014/main" id="{C7F908BF-6816-4A10-907F-AA0EFA48BC34}"/>
            </a:ext>
          </a:extLst>
        </xdr:cNvPr>
        <xdr:cNvSpPr/>
      </xdr:nvSpPr>
      <xdr:spPr>
        <a:xfrm>
          <a:off x="9588500" y="1437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5443</xdr:rowOff>
    </xdr:from>
    <xdr:to>
      <xdr:col>55</xdr:col>
      <xdr:colOff>0</xdr:colOff>
      <xdr:row>84</xdr:row>
      <xdr:rowOff>25037</xdr:rowOff>
    </xdr:to>
    <xdr:cxnSp macro="">
      <xdr:nvCxnSpPr>
        <xdr:cNvPr id="367" name="直線コネクタ 366">
          <a:extLst>
            <a:ext uri="{FF2B5EF4-FFF2-40B4-BE49-F238E27FC236}">
              <a16:creationId xmlns:a16="http://schemas.microsoft.com/office/drawing/2014/main" id="{57726D2C-DB70-4447-B2D8-22F8095F2C69}"/>
            </a:ext>
          </a:extLst>
        </xdr:cNvPr>
        <xdr:cNvCxnSpPr/>
      </xdr:nvCxnSpPr>
      <xdr:spPr>
        <a:xfrm flipV="1">
          <a:off x="9639300" y="14407243"/>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158750</xdr:rowOff>
    </xdr:from>
    <xdr:to>
      <xdr:col>46</xdr:col>
      <xdr:colOff>38100</xdr:colOff>
      <xdr:row>84</xdr:row>
      <xdr:rowOff>88900</xdr:rowOff>
    </xdr:to>
    <xdr:sp macro="" textlink="">
      <xdr:nvSpPr>
        <xdr:cNvPr id="368" name="楕円 367">
          <a:extLst>
            <a:ext uri="{FF2B5EF4-FFF2-40B4-BE49-F238E27FC236}">
              <a16:creationId xmlns:a16="http://schemas.microsoft.com/office/drawing/2014/main" id="{69F54CB7-9B04-4A7F-8FD0-1F3F8D00D4BE}"/>
            </a:ext>
          </a:extLst>
        </xdr:cNvPr>
        <xdr:cNvSpPr/>
      </xdr:nvSpPr>
      <xdr:spPr>
        <a:xfrm>
          <a:off x="8699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25037</xdr:rowOff>
    </xdr:from>
    <xdr:to>
      <xdr:col>50</xdr:col>
      <xdr:colOff>114300</xdr:colOff>
      <xdr:row>84</xdr:row>
      <xdr:rowOff>38100</xdr:rowOff>
    </xdr:to>
    <xdr:cxnSp macro="">
      <xdr:nvCxnSpPr>
        <xdr:cNvPr id="369" name="直線コネクタ 368">
          <a:extLst>
            <a:ext uri="{FF2B5EF4-FFF2-40B4-BE49-F238E27FC236}">
              <a16:creationId xmlns:a16="http://schemas.microsoft.com/office/drawing/2014/main" id="{06EF0ACA-03F0-4CB3-A3AA-020C7369C8F7}"/>
            </a:ext>
          </a:extLst>
        </xdr:cNvPr>
        <xdr:cNvCxnSpPr/>
      </xdr:nvCxnSpPr>
      <xdr:spPr>
        <a:xfrm flipV="1">
          <a:off x="8750300" y="14426837"/>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168548</xdr:rowOff>
    </xdr:from>
    <xdr:to>
      <xdr:col>41</xdr:col>
      <xdr:colOff>101600</xdr:colOff>
      <xdr:row>84</xdr:row>
      <xdr:rowOff>98698</xdr:rowOff>
    </xdr:to>
    <xdr:sp macro="" textlink="">
      <xdr:nvSpPr>
        <xdr:cNvPr id="370" name="楕円 369">
          <a:extLst>
            <a:ext uri="{FF2B5EF4-FFF2-40B4-BE49-F238E27FC236}">
              <a16:creationId xmlns:a16="http://schemas.microsoft.com/office/drawing/2014/main" id="{DFC49D5C-0C9B-4CB5-8911-1B3D82200000}"/>
            </a:ext>
          </a:extLst>
        </xdr:cNvPr>
        <xdr:cNvSpPr/>
      </xdr:nvSpPr>
      <xdr:spPr>
        <a:xfrm>
          <a:off x="7810500" y="14398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38100</xdr:rowOff>
    </xdr:from>
    <xdr:to>
      <xdr:col>45</xdr:col>
      <xdr:colOff>177800</xdr:colOff>
      <xdr:row>84</xdr:row>
      <xdr:rowOff>47898</xdr:rowOff>
    </xdr:to>
    <xdr:cxnSp macro="">
      <xdr:nvCxnSpPr>
        <xdr:cNvPr id="371" name="直線コネクタ 370">
          <a:extLst>
            <a:ext uri="{FF2B5EF4-FFF2-40B4-BE49-F238E27FC236}">
              <a16:creationId xmlns:a16="http://schemas.microsoft.com/office/drawing/2014/main" id="{2919012A-CF11-4769-B0B9-DDC5B784A620}"/>
            </a:ext>
          </a:extLst>
        </xdr:cNvPr>
        <xdr:cNvCxnSpPr/>
      </xdr:nvCxnSpPr>
      <xdr:spPr>
        <a:xfrm flipV="1">
          <a:off x="7861300" y="14439900"/>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6894</xdr:rowOff>
    </xdr:from>
    <xdr:to>
      <xdr:col>36</xdr:col>
      <xdr:colOff>165100</xdr:colOff>
      <xdr:row>84</xdr:row>
      <xdr:rowOff>108494</xdr:rowOff>
    </xdr:to>
    <xdr:sp macro="" textlink="">
      <xdr:nvSpPr>
        <xdr:cNvPr id="372" name="楕円 371">
          <a:extLst>
            <a:ext uri="{FF2B5EF4-FFF2-40B4-BE49-F238E27FC236}">
              <a16:creationId xmlns:a16="http://schemas.microsoft.com/office/drawing/2014/main" id="{95B3F1AD-AA8D-4078-8E27-2503DB8BF8F8}"/>
            </a:ext>
          </a:extLst>
        </xdr:cNvPr>
        <xdr:cNvSpPr/>
      </xdr:nvSpPr>
      <xdr:spPr>
        <a:xfrm>
          <a:off x="6921500" y="1440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47898</xdr:rowOff>
    </xdr:from>
    <xdr:to>
      <xdr:col>41</xdr:col>
      <xdr:colOff>50800</xdr:colOff>
      <xdr:row>84</xdr:row>
      <xdr:rowOff>57694</xdr:rowOff>
    </xdr:to>
    <xdr:cxnSp macro="">
      <xdr:nvCxnSpPr>
        <xdr:cNvPr id="373" name="直線コネクタ 372">
          <a:extLst>
            <a:ext uri="{FF2B5EF4-FFF2-40B4-BE49-F238E27FC236}">
              <a16:creationId xmlns:a16="http://schemas.microsoft.com/office/drawing/2014/main" id="{5D344F1F-5782-4565-8973-ACB5CBA58451}"/>
            </a:ext>
          </a:extLst>
        </xdr:cNvPr>
        <xdr:cNvCxnSpPr/>
      </xdr:nvCxnSpPr>
      <xdr:spPr>
        <a:xfrm flipV="1">
          <a:off x="6972300" y="14449698"/>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49909</xdr:rowOff>
    </xdr:from>
    <xdr:ext cx="469744" cy="259045"/>
    <xdr:sp macro="" textlink="">
      <xdr:nvSpPr>
        <xdr:cNvPr id="374" name="n_1aveValue【福祉施設】&#10;一人当たり面積">
          <a:extLst>
            <a:ext uri="{FF2B5EF4-FFF2-40B4-BE49-F238E27FC236}">
              <a16:creationId xmlns:a16="http://schemas.microsoft.com/office/drawing/2014/main" id="{E401A5D3-4FC2-4B42-B715-F62881679392}"/>
            </a:ext>
          </a:extLst>
        </xdr:cNvPr>
        <xdr:cNvSpPr txBox="1"/>
      </xdr:nvSpPr>
      <xdr:spPr>
        <a:xfrm>
          <a:off x="9391727" y="14108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40113</xdr:rowOff>
    </xdr:from>
    <xdr:ext cx="469744" cy="259045"/>
    <xdr:sp macro="" textlink="">
      <xdr:nvSpPr>
        <xdr:cNvPr id="375" name="n_2aveValue【福祉施設】&#10;一人当たり面積">
          <a:extLst>
            <a:ext uri="{FF2B5EF4-FFF2-40B4-BE49-F238E27FC236}">
              <a16:creationId xmlns:a16="http://schemas.microsoft.com/office/drawing/2014/main" id="{3EE9FB1E-5372-46DB-9674-2B5660CA449D}"/>
            </a:ext>
          </a:extLst>
        </xdr:cNvPr>
        <xdr:cNvSpPr txBox="1"/>
      </xdr:nvSpPr>
      <xdr:spPr>
        <a:xfrm>
          <a:off x="8515427" y="14099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40113</xdr:rowOff>
    </xdr:from>
    <xdr:ext cx="469744" cy="259045"/>
    <xdr:sp macro="" textlink="">
      <xdr:nvSpPr>
        <xdr:cNvPr id="376" name="n_3aveValue【福祉施設】&#10;一人当たり面積">
          <a:extLst>
            <a:ext uri="{FF2B5EF4-FFF2-40B4-BE49-F238E27FC236}">
              <a16:creationId xmlns:a16="http://schemas.microsoft.com/office/drawing/2014/main" id="{C8E77A97-6226-4EBD-99AA-6E1366B9655B}"/>
            </a:ext>
          </a:extLst>
        </xdr:cNvPr>
        <xdr:cNvSpPr txBox="1"/>
      </xdr:nvSpPr>
      <xdr:spPr>
        <a:xfrm>
          <a:off x="7626427" y="14099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90732</xdr:rowOff>
    </xdr:from>
    <xdr:ext cx="469744" cy="259045"/>
    <xdr:sp macro="" textlink="">
      <xdr:nvSpPr>
        <xdr:cNvPr id="377" name="n_4aveValue【福祉施設】&#10;一人当たり面積">
          <a:extLst>
            <a:ext uri="{FF2B5EF4-FFF2-40B4-BE49-F238E27FC236}">
              <a16:creationId xmlns:a16="http://schemas.microsoft.com/office/drawing/2014/main" id="{A66C7C6C-5263-4D64-BEC7-79C145ADEFD8}"/>
            </a:ext>
          </a:extLst>
        </xdr:cNvPr>
        <xdr:cNvSpPr txBox="1"/>
      </xdr:nvSpPr>
      <xdr:spPr>
        <a:xfrm>
          <a:off x="6737427" y="13978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66964</xdr:rowOff>
    </xdr:from>
    <xdr:ext cx="469744" cy="259045"/>
    <xdr:sp macro="" textlink="">
      <xdr:nvSpPr>
        <xdr:cNvPr id="378" name="n_1mainValue【福祉施設】&#10;一人当たり面積">
          <a:extLst>
            <a:ext uri="{FF2B5EF4-FFF2-40B4-BE49-F238E27FC236}">
              <a16:creationId xmlns:a16="http://schemas.microsoft.com/office/drawing/2014/main" id="{80155460-7346-4FFC-B56C-5AE0ED3CF45A}"/>
            </a:ext>
          </a:extLst>
        </xdr:cNvPr>
        <xdr:cNvSpPr txBox="1"/>
      </xdr:nvSpPr>
      <xdr:spPr>
        <a:xfrm>
          <a:off x="9391727" y="1446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80027</xdr:rowOff>
    </xdr:from>
    <xdr:ext cx="469744" cy="259045"/>
    <xdr:sp macro="" textlink="">
      <xdr:nvSpPr>
        <xdr:cNvPr id="379" name="n_2mainValue【福祉施設】&#10;一人当たり面積">
          <a:extLst>
            <a:ext uri="{FF2B5EF4-FFF2-40B4-BE49-F238E27FC236}">
              <a16:creationId xmlns:a16="http://schemas.microsoft.com/office/drawing/2014/main" id="{42EEAD34-0703-473E-B828-AA91F58E0EB1}"/>
            </a:ext>
          </a:extLst>
        </xdr:cNvPr>
        <xdr:cNvSpPr txBox="1"/>
      </xdr:nvSpPr>
      <xdr:spPr>
        <a:xfrm>
          <a:off x="85154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89825</xdr:rowOff>
    </xdr:from>
    <xdr:ext cx="469744" cy="259045"/>
    <xdr:sp macro="" textlink="">
      <xdr:nvSpPr>
        <xdr:cNvPr id="380" name="n_3mainValue【福祉施設】&#10;一人当たり面積">
          <a:extLst>
            <a:ext uri="{FF2B5EF4-FFF2-40B4-BE49-F238E27FC236}">
              <a16:creationId xmlns:a16="http://schemas.microsoft.com/office/drawing/2014/main" id="{BBB5B7F3-709E-4F2B-BD19-2CE74E6225A1}"/>
            </a:ext>
          </a:extLst>
        </xdr:cNvPr>
        <xdr:cNvSpPr txBox="1"/>
      </xdr:nvSpPr>
      <xdr:spPr>
        <a:xfrm>
          <a:off x="7626427" y="14491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99621</xdr:rowOff>
    </xdr:from>
    <xdr:ext cx="469744" cy="259045"/>
    <xdr:sp macro="" textlink="">
      <xdr:nvSpPr>
        <xdr:cNvPr id="381" name="n_4mainValue【福祉施設】&#10;一人当たり面積">
          <a:extLst>
            <a:ext uri="{FF2B5EF4-FFF2-40B4-BE49-F238E27FC236}">
              <a16:creationId xmlns:a16="http://schemas.microsoft.com/office/drawing/2014/main" id="{7C6A19AF-7EED-4463-8C40-24C0D818511C}"/>
            </a:ext>
          </a:extLst>
        </xdr:cNvPr>
        <xdr:cNvSpPr txBox="1"/>
      </xdr:nvSpPr>
      <xdr:spPr>
        <a:xfrm>
          <a:off x="6737427" y="1450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DAEF8E7E-D89D-4C26-954A-C9B372C5F7C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BD1D76C3-54E7-4E7B-A0DD-09A5CC36F16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12216C4F-748D-49CE-8D8C-5717034921A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91C44D33-20AC-4129-B13D-1476BEDB421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6FABDD2D-C358-434D-9D35-2D149B5FCC8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9BE8E4A2-0E1E-439A-B6CF-D5A1A95D053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B45EF1CF-94AD-421A-BD83-FF91F7E4E63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96C42B55-26FE-446A-9C5C-7F1D2F8AC0E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0" name="テキスト ボックス 389">
          <a:extLst>
            <a:ext uri="{FF2B5EF4-FFF2-40B4-BE49-F238E27FC236}">
              <a16:creationId xmlns:a16="http://schemas.microsoft.com/office/drawing/2014/main" id="{0B153077-6F62-4846-8AAF-296D552EA5F1}"/>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1" name="直線コネクタ 390">
          <a:extLst>
            <a:ext uri="{FF2B5EF4-FFF2-40B4-BE49-F238E27FC236}">
              <a16:creationId xmlns:a16="http://schemas.microsoft.com/office/drawing/2014/main" id="{97C00F7D-4F50-4603-BF53-11D1B334A692}"/>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2" name="テキスト ボックス 391">
          <a:extLst>
            <a:ext uri="{FF2B5EF4-FFF2-40B4-BE49-F238E27FC236}">
              <a16:creationId xmlns:a16="http://schemas.microsoft.com/office/drawing/2014/main" id="{E85772C1-D4B4-4D7A-A42B-D934D6EB832C}"/>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93" name="直線コネクタ 392">
          <a:extLst>
            <a:ext uri="{FF2B5EF4-FFF2-40B4-BE49-F238E27FC236}">
              <a16:creationId xmlns:a16="http://schemas.microsoft.com/office/drawing/2014/main" id="{4A25D9CF-62FA-4C33-A459-D09BC8960011}"/>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4" name="テキスト ボックス 393">
          <a:extLst>
            <a:ext uri="{FF2B5EF4-FFF2-40B4-BE49-F238E27FC236}">
              <a16:creationId xmlns:a16="http://schemas.microsoft.com/office/drawing/2014/main" id="{CD3F1304-95FA-48A5-BB06-362ECD8FBCEE}"/>
            </a:ext>
          </a:extLst>
        </xdr:cNvPr>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5" name="直線コネクタ 394">
          <a:extLst>
            <a:ext uri="{FF2B5EF4-FFF2-40B4-BE49-F238E27FC236}">
              <a16:creationId xmlns:a16="http://schemas.microsoft.com/office/drawing/2014/main" id="{1983B3F0-6FC7-48A4-8EEC-4DFE85309F78}"/>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6" name="テキスト ボックス 395">
          <a:extLst>
            <a:ext uri="{FF2B5EF4-FFF2-40B4-BE49-F238E27FC236}">
              <a16:creationId xmlns:a16="http://schemas.microsoft.com/office/drawing/2014/main" id="{4EF58C0E-37DF-44EC-8F0E-777E9DB038DC}"/>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7" name="直線コネクタ 396">
          <a:extLst>
            <a:ext uri="{FF2B5EF4-FFF2-40B4-BE49-F238E27FC236}">
              <a16:creationId xmlns:a16="http://schemas.microsoft.com/office/drawing/2014/main" id="{B261897A-49A4-44A2-A658-C1EBA2266BFE}"/>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8" name="テキスト ボックス 397">
          <a:extLst>
            <a:ext uri="{FF2B5EF4-FFF2-40B4-BE49-F238E27FC236}">
              <a16:creationId xmlns:a16="http://schemas.microsoft.com/office/drawing/2014/main" id="{E27DD44E-999F-4237-ABCB-891C8C4FB925}"/>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9" name="直線コネクタ 398">
          <a:extLst>
            <a:ext uri="{FF2B5EF4-FFF2-40B4-BE49-F238E27FC236}">
              <a16:creationId xmlns:a16="http://schemas.microsoft.com/office/drawing/2014/main" id="{C33EE1AE-2FA0-4627-8EF9-938195853BFF}"/>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400" name="テキスト ボックス 399">
          <a:extLst>
            <a:ext uri="{FF2B5EF4-FFF2-40B4-BE49-F238E27FC236}">
              <a16:creationId xmlns:a16="http://schemas.microsoft.com/office/drawing/2014/main" id="{D1E7965E-E358-4E6B-8E73-443FAE2F1987}"/>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24542725-1CFB-4056-9394-4233E0FCBB3B}"/>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402" name="テキスト ボックス 401">
          <a:extLst>
            <a:ext uri="{FF2B5EF4-FFF2-40B4-BE49-F238E27FC236}">
              <a16:creationId xmlns:a16="http://schemas.microsoft.com/office/drawing/2014/main" id="{55445D4F-085F-4B6C-9FB1-1492087CA9D4}"/>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3" name="【市民会館】&#10;有形固定資産減価償却率グラフ枠">
          <a:extLst>
            <a:ext uri="{FF2B5EF4-FFF2-40B4-BE49-F238E27FC236}">
              <a16:creationId xmlns:a16="http://schemas.microsoft.com/office/drawing/2014/main" id="{69858F8C-76B4-4B3F-A487-D922D2CBE55A}"/>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121920</xdr:rowOff>
    </xdr:from>
    <xdr:to>
      <xdr:col>24</xdr:col>
      <xdr:colOff>62865</xdr:colOff>
      <xdr:row>107</xdr:row>
      <xdr:rowOff>51054</xdr:rowOff>
    </xdr:to>
    <xdr:cxnSp macro="">
      <xdr:nvCxnSpPr>
        <xdr:cNvPr id="404" name="直線コネクタ 403">
          <a:extLst>
            <a:ext uri="{FF2B5EF4-FFF2-40B4-BE49-F238E27FC236}">
              <a16:creationId xmlns:a16="http://schemas.microsoft.com/office/drawing/2014/main" id="{6BB267FD-0872-49E5-9755-22DF7BE83149}"/>
            </a:ext>
          </a:extLst>
        </xdr:cNvPr>
        <xdr:cNvCxnSpPr/>
      </xdr:nvCxnSpPr>
      <xdr:spPr>
        <a:xfrm flipV="1">
          <a:off x="4634865" y="17095470"/>
          <a:ext cx="0" cy="1300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54881</xdr:rowOff>
    </xdr:from>
    <xdr:ext cx="405111" cy="259045"/>
    <xdr:sp macro="" textlink="">
      <xdr:nvSpPr>
        <xdr:cNvPr id="405" name="【市民会館】&#10;有形固定資産減価償却率最小値テキスト">
          <a:extLst>
            <a:ext uri="{FF2B5EF4-FFF2-40B4-BE49-F238E27FC236}">
              <a16:creationId xmlns:a16="http://schemas.microsoft.com/office/drawing/2014/main" id="{211F9CE1-5EC7-4047-95AC-F294189C64A1}"/>
            </a:ext>
          </a:extLst>
        </xdr:cNvPr>
        <xdr:cNvSpPr txBox="1"/>
      </xdr:nvSpPr>
      <xdr:spPr>
        <a:xfrm>
          <a:off x="4673600" y="18400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51054</xdr:rowOff>
    </xdr:from>
    <xdr:to>
      <xdr:col>24</xdr:col>
      <xdr:colOff>152400</xdr:colOff>
      <xdr:row>107</xdr:row>
      <xdr:rowOff>51054</xdr:rowOff>
    </xdr:to>
    <xdr:cxnSp macro="">
      <xdr:nvCxnSpPr>
        <xdr:cNvPr id="406" name="直線コネクタ 405">
          <a:extLst>
            <a:ext uri="{FF2B5EF4-FFF2-40B4-BE49-F238E27FC236}">
              <a16:creationId xmlns:a16="http://schemas.microsoft.com/office/drawing/2014/main" id="{C5818B58-5244-408D-A438-E112698A0EB5}"/>
            </a:ext>
          </a:extLst>
        </xdr:cNvPr>
        <xdr:cNvCxnSpPr/>
      </xdr:nvCxnSpPr>
      <xdr:spPr>
        <a:xfrm>
          <a:off x="4546600" y="18396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68597</xdr:rowOff>
    </xdr:from>
    <xdr:ext cx="405111" cy="259045"/>
    <xdr:sp macro="" textlink="">
      <xdr:nvSpPr>
        <xdr:cNvPr id="407" name="【市民会館】&#10;有形固定資産減価償却率最大値テキスト">
          <a:extLst>
            <a:ext uri="{FF2B5EF4-FFF2-40B4-BE49-F238E27FC236}">
              <a16:creationId xmlns:a16="http://schemas.microsoft.com/office/drawing/2014/main" id="{912323E2-6098-497A-BB49-0D9CEC7E7D00}"/>
            </a:ext>
          </a:extLst>
        </xdr:cNvPr>
        <xdr:cNvSpPr txBox="1"/>
      </xdr:nvSpPr>
      <xdr:spPr>
        <a:xfrm>
          <a:off x="4673600" y="16870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121920</xdr:rowOff>
    </xdr:from>
    <xdr:to>
      <xdr:col>24</xdr:col>
      <xdr:colOff>152400</xdr:colOff>
      <xdr:row>99</xdr:row>
      <xdr:rowOff>121920</xdr:rowOff>
    </xdr:to>
    <xdr:cxnSp macro="">
      <xdr:nvCxnSpPr>
        <xdr:cNvPr id="408" name="直線コネクタ 407">
          <a:extLst>
            <a:ext uri="{FF2B5EF4-FFF2-40B4-BE49-F238E27FC236}">
              <a16:creationId xmlns:a16="http://schemas.microsoft.com/office/drawing/2014/main" id="{75EA2FE7-11B4-4BC1-AD38-99C172C11F5A}"/>
            </a:ext>
          </a:extLst>
        </xdr:cNvPr>
        <xdr:cNvCxnSpPr/>
      </xdr:nvCxnSpPr>
      <xdr:spPr>
        <a:xfrm>
          <a:off x="4546600" y="17095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101</xdr:row>
      <xdr:rowOff>146575</xdr:rowOff>
    </xdr:from>
    <xdr:ext cx="405111" cy="259045"/>
    <xdr:sp macro="" textlink="">
      <xdr:nvSpPr>
        <xdr:cNvPr id="409" name="【市民会館】&#10;有形固定資産減価償却率平均値テキスト">
          <a:extLst>
            <a:ext uri="{FF2B5EF4-FFF2-40B4-BE49-F238E27FC236}">
              <a16:creationId xmlns:a16="http://schemas.microsoft.com/office/drawing/2014/main" id="{A30DD934-7828-4DF6-B5A5-817A9BDA2E99}"/>
            </a:ext>
          </a:extLst>
        </xdr:cNvPr>
        <xdr:cNvSpPr txBox="1"/>
      </xdr:nvSpPr>
      <xdr:spPr>
        <a:xfrm>
          <a:off x="4673600" y="174630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123698</xdr:rowOff>
    </xdr:from>
    <xdr:to>
      <xdr:col>24</xdr:col>
      <xdr:colOff>114300</xdr:colOff>
      <xdr:row>103</xdr:row>
      <xdr:rowOff>53848</xdr:rowOff>
    </xdr:to>
    <xdr:sp macro="" textlink="">
      <xdr:nvSpPr>
        <xdr:cNvPr id="410" name="フローチャート: 判断 409">
          <a:extLst>
            <a:ext uri="{FF2B5EF4-FFF2-40B4-BE49-F238E27FC236}">
              <a16:creationId xmlns:a16="http://schemas.microsoft.com/office/drawing/2014/main" id="{32E00A0B-73CE-4A6C-B2EF-C1A5D3ADBF45}"/>
            </a:ext>
          </a:extLst>
        </xdr:cNvPr>
        <xdr:cNvSpPr/>
      </xdr:nvSpPr>
      <xdr:spPr>
        <a:xfrm>
          <a:off x="4584700" y="1761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87122</xdr:rowOff>
    </xdr:from>
    <xdr:to>
      <xdr:col>20</xdr:col>
      <xdr:colOff>38100</xdr:colOff>
      <xdr:row>103</xdr:row>
      <xdr:rowOff>17272</xdr:rowOff>
    </xdr:to>
    <xdr:sp macro="" textlink="">
      <xdr:nvSpPr>
        <xdr:cNvPr id="411" name="フローチャート: 判断 410">
          <a:extLst>
            <a:ext uri="{FF2B5EF4-FFF2-40B4-BE49-F238E27FC236}">
              <a16:creationId xmlns:a16="http://schemas.microsoft.com/office/drawing/2014/main" id="{53292E5D-B541-4056-81DF-984CB7A8E7DF}"/>
            </a:ext>
          </a:extLst>
        </xdr:cNvPr>
        <xdr:cNvSpPr/>
      </xdr:nvSpPr>
      <xdr:spPr>
        <a:xfrm>
          <a:off x="3746500" y="17575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102</xdr:row>
      <xdr:rowOff>9398</xdr:rowOff>
    </xdr:from>
    <xdr:to>
      <xdr:col>15</xdr:col>
      <xdr:colOff>101600</xdr:colOff>
      <xdr:row>102</xdr:row>
      <xdr:rowOff>110998</xdr:rowOff>
    </xdr:to>
    <xdr:sp macro="" textlink="">
      <xdr:nvSpPr>
        <xdr:cNvPr id="412" name="フローチャート: 判断 411">
          <a:extLst>
            <a:ext uri="{FF2B5EF4-FFF2-40B4-BE49-F238E27FC236}">
              <a16:creationId xmlns:a16="http://schemas.microsoft.com/office/drawing/2014/main" id="{EB019A02-28CB-49F3-939C-FAA1276544C1}"/>
            </a:ext>
          </a:extLst>
        </xdr:cNvPr>
        <xdr:cNvSpPr/>
      </xdr:nvSpPr>
      <xdr:spPr>
        <a:xfrm>
          <a:off x="2857500" y="17497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7113</xdr:rowOff>
    </xdr:from>
    <xdr:to>
      <xdr:col>10</xdr:col>
      <xdr:colOff>165100</xdr:colOff>
      <xdr:row>102</xdr:row>
      <xdr:rowOff>108713</xdr:rowOff>
    </xdr:to>
    <xdr:sp macro="" textlink="">
      <xdr:nvSpPr>
        <xdr:cNvPr id="413" name="フローチャート: 判断 412">
          <a:extLst>
            <a:ext uri="{FF2B5EF4-FFF2-40B4-BE49-F238E27FC236}">
              <a16:creationId xmlns:a16="http://schemas.microsoft.com/office/drawing/2014/main" id="{63EBA423-1FC7-4EE1-AC6A-0BEAB3CCDD48}"/>
            </a:ext>
          </a:extLst>
        </xdr:cNvPr>
        <xdr:cNvSpPr/>
      </xdr:nvSpPr>
      <xdr:spPr>
        <a:xfrm>
          <a:off x="1968500" y="1749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101</xdr:row>
      <xdr:rowOff>103124</xdr:rowOff>
    </xdr:from>
    <xdr:to>
      <xdr:col>6</xdr:col>
      <xdr:colOff>38100</xdr:colOff>
      <xdr:row>102</xdr:row>
      <xdr:rowOff>33274</xdr:rowOff>
    </xdr:to>
    <xdr:sp macro="" textlink="">
      <xdr:nvSpPr>
        <xdr:cNvPr id="414" name="フローチャート: 判断 413">
          <a:extLst>
            <a:ext uri="{FF2B5EF4-FFF2-40B4-BE49-F238E27FC236}">
              <a16:creationId xmlns:a16="http://schemas.microsoft.com/office/drawing/2014/main" id="{50D9160D-F29B-4C45-A2FD-CC74904978F6}"/>
            </a:ext>
          </a:extLst>
        </xdr:cNvPr>
        <xdr:cNvSpPr/>
      </xdr:nvSpPr>
      <xdr:spPr>
        <a:xfrm>
          <a:off x="1079500" y="17419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9355BEC2-FBED-4908-A698-12B92A7A6F14}"/>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3C7EA2A4-4EA1-4313-93A8-0B6254E163DD}"/>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71325659-C0E2-40A2-8FA0-D6E02989661A}"/>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E3E37F94-4182-401E-81EE-2163F2E6C823}"/>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87B0B117-3B52-4607-BFE3-FE26B24F8ED6}"/>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112268</xdr:rowOff>
    </xdr:from>
    <xdr:to>
      <xdr:col>24</xdr:col>
      <xdr:colOff>114300</xdr:colOff>
      <xdr:row>106</xdr:row>
      <xdr:rowOff>42418</xdr:rowOff>
    </xdr:to>
    <xdr:sp macro="" textlink="">
      <xdr:nvSpPr>
        <xdr:cNvPr id="420" name="楕円 419">
          <a:extLst>
            <a:ext uri="{FF2B5EF4-FFF2-40B4-BE49-F238E27FC236}">
              <a16:creationId xmlns:a16="http://schemas.microsoft.com/office/drawing/2014/main" id="{E5563A76-662B-42F3-B5EE-ECE5CACAE024}"/>
            </a:ext>
          </a:extLst>
        </xdr:cNvPr>
        <xdr:cNvSpPr/>
      </xdr:nvSpPr>
      <xdr:spPr>
        <a:xfrm>
          <a:off x="4584700" y="18114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90695</xdr:rowOff>
    </xdr:from>
    <xdr:ext cx="405111" cy="259045"/>
    <xdr:sp macro="" textlink="">
      <xdr:nvSpPr>
        <xdr:cNvPr id="421" name="【市民会館】&#10;有形固定資産減価償却率該当値テキスト">
          <a:extLst>
            <a:ext uri="{FF2B5EF4-FFF2-40B4-BE49-F238E27FC236}">
              <a16:creationId xmlns:a16="http://schemas.microsoft.com/office/drawing/2014/main" id="{1873DE4D-C2AE-4A0E-B4A7-BA01A34D215A}"/>
            </a:ext>
          </a:extLst>
        </xdr:cNvPr>
        <xdr:cNvSpPr txBox="1"/>
      </xdr:nvSpPr>
      <xdr:spPr>
        <a:xfrm>
          <a:off x="4673600" y="18092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57404</xdr:rowOff>
    </xdr:from>
    <xdr:to>
      <xdr:col>20</xdr:col>
      <xdr:colOff>38100</xdr:colOff>
      <xdr:row>105</xdr:row>
      <xdr:rowOff>159004</xdr:rowOff>
    </xdr:to>
    <xdr:sp macro="" textlink="">
      <xdr:nvSpPr>
        <xdr:cNvPr id="422" name="楕円 421">
          <a:extLst>
            <a:ext uri="{FF2B5EF4-FFF2-40B4-BE49-F238E27FC236}">
              <a16:creationId xmlns:a16="http://schemas.microsoft.com/office/drawing/2014/main" id="{93C164B2-A8D1-4C88-9D45-AB711D10AF26}"/>
            </a:ext>
          </a:extLst>
        </xdr:cNvPr>
        <xdr:cNvSpPr/>
      </xdr:nvSpPr>
      <xdr:spPr>
        <a:xfrm>
          <a:off x="3746500" y="1805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108204</xdr:rowOff>
    </xdr:from>
    <xdr:to>
      <xdr:col>24</xdr:col>
      <xdr:colOff>63500</xdr:colOff>
      <xdr:row>105</xdr:row>
      <xdr:rowOff>163068</xdr:rowOff>
    </xdr:to>
    <xdr:cxnSp macro="">
      <xdr:nvCxnSpPr>
        <xdr:cNvPr id="423" name="直線コネクタ 422">
          <a:extLst>
            <a:ext uri="{FF2B5EF4-FFF2-40B4-BE49-F238E27FC236}">
              <a16:creationId xmlns:a16="http://schemas.microsoft.com/office/drawing/2014/main" id="{93C661D1-CC39-4682-A123-AA82D1BE5ECC}"/>
            </a:ext>
          </a:extLst>
        </xdr:cNvPr>
        <xdr:cNvCxnSpPr/>
      </xdr:nvCxnSpPr>
      <xdr:spPr>
        <a:xfrm>
          <a:off x="3797300" y="18110454"/>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33799</xdr:rowOff>
    </xdr:from>
    <xdr:ext cx="405111" cy="259045"/>
    <xdr:sp macro="" textlink="">
      <xdr:nvSpPr>
        <xdr:cNvPr id="424" name="n_1aveValue【市民会館】&#10;有形固定資産減価償却率">
          <a:extLst>
            <a:ext uri="{FF2B5EF4-FFF2-40B4-BE49-F238E27FC236}">
              <a16:creationId xmlns:a16="http://schemas.microsoft.com/office/drawing/2014/main" id="{B507DFA1-3052-4C71-8CA3-D09522E742F7}"/>
            </a:ext>
          </a:extLst>
        </xdr:cNvPr>
        <xdr:cNvSpPr txBox="1"/>
      </xdr:nvSpPr>
      <xdr:spPr>
        <a:xfrm>
          <a:off x="3582044" y="17350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127525</xdr:rowOff>
    </xdr:from>
    <xdr:ext cx="405111" cy="259045"/>
    <xdr:sp macro="" textlink="">
      <xdr:nvSpPr>
        <xdr:cNvPr id="425" name="n_2aveValue【市民会館】&#10;有形固定資産減価償却率">
          <a:extLst>
            <a:ext uri="{FF2B5EF4-FFF2-40B4-BE49-F238E27FC236}">
              <a16:creationId xmlns:a16="http://schemas.microsoft.com/office/drawing/2014/main" id="{214B285F-4AB1-4A3A-A821-598424459C62}"/>
            </a:ext>
          </a:extLst>
        </xdr:cNvPr>
        <xdr:cNvSpPr txBox="1"/>
      </xdr:nvSpPr>
      <xdr:spPr>
        <a:xfrm>
          <a:off x="2705744" y="17272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125240</xdr:rowOff>
    </xdr:from>
    <xdr:ext cx="405111" cy="259045"/>
    <xdr:sp macro="" textlink="">
      <xdr:nvSpPr>
        <xdr:cNvPr id="426" name="n_3aveValue【市民会館】&#10;有形固定資産減価償却率">
          <a:extLst>
            <a:ext uri="{FF2B5EF4-FFF2-40B4-BE49-F238E27FC236}">
              <a16:creationId xmlns:a16="http://schemas.microsoft.com/office/drawing/2014/main" id="{D97BCB00-E6EE-435A-9DE4-ED2F2A0F3A1B}"/>
            </a:ext>
          </a:extLst>
        </xdr:cNvPr>
        <xdr:cNvSpPr txBox="1"/>
      </xdr:nvSpPr>
      <xdr:spPr>
        <a:xfrm>
          <a:off x="1816744" y="17270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49801</xdr:rowOff>
    </xdr:from>
    <xdr:ext cx="405111" cy="259045"/>
    <xdr:sp macro="" textlink="">
      <xdr:nvSpPr>
        <xdr:cNvPr id="427" name="n_4aveValue【市民会館】&#10;有形固定資産減価償却率">
          <a:extLst>
            <a:ext uri="{FF2B5EF4-FFF2-40B4-BE49-F238E27FC236}">
              <a16:creationId xmlns:a16="http://schemas.microsoft.com/office/drawing/2014/main" id="{8702BC4D-E4C9-429C-953E-0B79392D943E}"/>
            </a:ext>
          </a:extLst>
        </xdr:cNvPr>
        <xdr:cNvSpPr txBox="1"/>
      </xdr:nvSpPr>
      <xdr:spPr>
        <a:xfrm>
          <a:off x="927744" y="17194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150131</xdr:rowOff>
    </xdr:from>
    <xdr:ext cx="405111" cy="259045"/>
    <xdr:sp macro="" textlink="">
      <xdr:nvSpPr>
        <xdr:cNvPr id="428" name="n_1mainValue【市民会館】&#10;有形固定資産減価償却率">
          <a:extLst>
            <a:ext uri="{FF2B5EF4-FFF2-40B4-BE49-F238E27FC236}">
              <a16:creationId xmlns:a16="http://schemas.microsoft.com/office/drawing/2014/main" id="{7A0C75CE-A1C2-4D37-ACEF-0B4798D0C06E}"/>
            </a:ext>
          </a:extLst>
        </xdr:cNvPr>
        <xdr:cNvSpPr txBox="1"/>
      </xdr:nvSpPr>
      <xdr:spPr>
        <a:xfrm>
          <a:off x="3582044" y="18152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9" name="正方形/長方形 428">
          <a:extLst>
            <a:ext uri="{FF2B5EF4-FFF2-40B4-BE49-F238E27FC236}">
              <a16:creationId xmlns:a16="http://schemas.microsoft.com/office/drawing/2014/main" id="{6BDB8AB0-AA52-4B53-A3B8-192A0091793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0" name="正方形/長方形 429">
          <a:extLst>
            <a:ext uri="{FF2B5EF4-FFF2-40B4-BE49-F238E27FC236}">
              <a16:creationId xmlns:a16="http://schemas.microsoft.com/office/drawing/2014/main" id="{BFBAB2ED-19BC-409E-BD84-20E9ECDB40D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1" name="正方形/長方形 430">
          <a:extLst>
            <a:ext uri="{FF2B5EF4-FFF2-40B4-BE49-F238E27FC236}">
              <a16:creationId xmlns:a16="http://schemas.microsoft.com/office/drawing/2014/main" id="{5EF56615-1857-4EEE-AA62-695BD9C4B2E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2" name="正方形/長方形 431">
          <a:extLst>
            <a:ext uri="{FF2B5EF4-FFF2-40B4-BE49-F238E27FC236}">
              <a16:creationId xmlns:a16="http://schemas.microsoft.com/office/drawing/2014/main" id="{9F7548E1-8525-4C2A-BAEF-B254AEF3224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3" name="正方形/長方形 432">
          <a:extLst>
            <a:ext uri="{FF2B5EF4-FFF2-40B4-BE49-F238E27FC236}">
              <a16:creationId xmlns:a16="http://schemas.microsoft.com/office/drawing/2014/main" id="{546C2637-480A-4E60-BF4E-7439EA4FD93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4" name="正方形/長方形 433">
          <a:extLst>
            <a:ext uri="{FF2B5EF4-FFF2-40B4-BE49-F238E27FC236}">
              <a16:creationId xmlns:a16="http://schemas.microsoft.com/office/drawing/2014/main" id="{E119A6C4-881C-45B4-A9AB-94FB7B4B92A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5" name="正方形/長方形 434">
          <a:extLst>
            <a:ext uri="{FF2B5EF4-FFF2-40B4-BE49-F238E27FC236}">
              <a16:creationId xmlns:a16="http://schemas.microsoft.com/office/drawing/2014/main" id="{300E29FD-DCCD-464E-BA5B-F741D019887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6" name="正方形/長方形 435">
          <a:extLst>
            <a:ext uri="{FF2B5EF4-FFF2-40B4-BE49-F238E27FC236}">
              <a16:creationId xmlns:a16="http://schemas.microsoft.com/office/drawing/2014/main" id="{78A621EB-D586-42D8-AD2E-1617A6DA0382}"/>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7" name="テキスト ボックス 436">
          <a:extLst>
            <a:ext uri="{FF2B5EF4-FFF2-40B4-BE49-F238E27FC236}">
              <a16:creationId xmlns:a16="http://schemas.microsoft.com/office/drawing/2014/main" id="{E922F99A-B269-4637-8F16-D136064F622C}"/>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8" name="直線コネクタ 437">
          <a:extLst>
            <a:ext uri="{FF2B5EF4-FFF2-40B4-BE49-F238E27FC236}">
              <a16:creationId xmlns:a16="http://schemas.microsoft.com/office/drawing/2014/main" id="{15F4D8D6-F7CC-4A11-870F-254179B11DFF}"/>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39" name="直線コネクタ 438">
          <a:extLst>
            <a:ext uri="{FF2B5EF4-FFF2-40B4-BE49-F238E27FC236}">
              <a16:creationId xmlns:a16="http://schemas.microsoft.com/office/drawing/2014/main" id="{009C0648-56B6-407F-B9E0-C3AB437731AA}"/>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40" name="テキスト ボックス 439">
          <a:extLst>
            <a:ext uri="{FF2B5EF4-FFF2-40B4-BE49-F238E27FC236}">
              <a16:creationId xmlns:a16="http://schemas.microsoft.com/office/drawing/2014/main" id="{CCA743BB-882A-43BC-805C-6DAF0355DD9C}"/>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1" name="直線コネクタ 440">
          <a:extLst>
            <a:ext uri="{FF2B5EF4-FFF2-40B4-BE49-F238E27FC236}">
              <a16:creationId xmlns:a16="http://schemas.microsoft.com/office/drawing/2014/main" id="{354684EC-13F8-427D-9578-B7D7CA761A4A}"/>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42" name="テキスト ボックス 441">
          <a:extLst>
            <a:ext uri="{FF2B5EF4-FFF2-40B4-BE49-F238E27FC236}">
              <a16:creationId xmlns:a16="http://schemas.microsoft.com/office/drawing/2014/main" id="{19838E58-C75B-48CA-BCC6-CF288730FEA1}"/>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3" name="直線コネクタ 442">
          <a:extLst>
            <a:ext uri="{FF2B5EF4-FFF2-40B4-BE49-F238E27FC236}">
              <a16:creationId xmlns:a16="http://schemas.microsoft.com/office/drawing/2014/main" id="{A3B13423-B8B5-484E-9899-0F9C590B541E}"/>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44" name="テキスト ボックス 443">
          <a:extLst>
            <a:ext uri="{FF2B5EF4-FFF2-40B4-BE49-F238E27FC236}">
              <a16:creationId xmlns:a16="http://schemas.microsoft.com/office/drawing/2014/main" id="{B452C6BD-CCE7-445B-A92A-60B7923D4256}"/>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45" name="直線コネクタ 444">
          <a:extLst>
            <a:ext uri="{FF2B5EF4-FFF2-40B4-BE49-F238E27FC236}">
              <a16:creationId xmlns:a16="http://schemas.microsoft.com/office/drawing/2014/main" id="{09E392D9-8CF2-48D8-B2D8-CA9B11DC4801}"/>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46" name="テキスト ボックス 445">
          <a:extLst>
            <a:ext uri="{FF2B5EF4-FFF2-40B4-BE49-F238E27FC236}">
              <a16:creationId xmlns:a16="http://schemas.microsoft.com/office/drawing/2014/main" id="{F81CC909-6FAB-4681-9FE6-F01A97FD4405}"/>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47" name="直線コネクタ 446">
          <a:extLst>
            <a:ext uri="{FF2B5EF4-FFF2-40B4-BE49-F238E27FC236}">
              <a16:creationId xmlns:a16="http://schemas.microsoft.com/office/drawing/2014/main" id="{A86CDEB9-ECD6-4DAD-B736-7E969A866EA4}"/>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48" name="テキスト ボックス 447">
          <a:extLst>
            <a:ext uri="{FF2B5EF4-FFF2-40B4-BE49-F238E27FC236}">
              <a16:creationId xmlns:a16="http://schemas.microsoft.com/office/drawing/2014/main" id="{06EA4642-389C-461C-87DD-3AAD03761248}"/>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49" name="直線コネクタ 448">
          <a:extLst>
            <a:ext uri="{FF2B5EF4-FFF2-40B4-BE49-F238E27FC236}">
              <a16:creationId xmlns:a16="http://schemas.microsoft.com/office/drawing/2014/main" id="{D322F9A1-5914-499B-91CB-8F9F4806936E}"/>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50" name="テキスト ボックス 449">
          <a:extLst>
            <a:ext uri="{FF2B5EF4-FFF2-40B4-BE49-F238E27FC236}">
              <a16:creationId xmlns:a16="http://schemas.microsoft.com/office/drawing/2014/main" id="{EC71EB2F-E0CC-4A13-811B-E0922F3464CD}"/>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1" name="直線コネクタ 450">
          <a:extLst>
            <a:ext uri="{FF2B5EF4-FFF2-40B4-BE49-F238E27FC236}">
              <a16:creationId xmlns:a16="http://schemas.microsoft.com/office/drawing/2014/main" id="{0CE191EC-5986-45D5-B937-7DA295F72F8A}"/>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2" name="テキスト ボックス 451">
          <a:extLst>
            <a:ext uri="{FF2B5EF4-FFF2-40B4-BE49-F238E27FC236}">
              <a16:creationId xmlns:a16="http://schemas.microsoft.com/office/drawing/2014/main" id="{D43F05DA-2660-4854-9141-1630D7BC0225}"/>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3" name="【市民会館】&#10;一人当たり面積グラフ枠">
          <a:extLst>
            <a:ext uri="{FF2B5EF4-FFF2-40B4-BE49-F238E27FC236}">
              <a16:creationId xmlns:a16="http://schemas.microsoft.com/office/drawing/2014/main" id="{68A9914B-260C-4421-B2A2-C71B63D92AC2}"/>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69669</xdr:rowOff>
    </xdr:from>
    <xdr:to>
      <xdr:col>54</xdr:col>
      <xdr:colOff>189865</xdr:colOff>
      <xdr:row>108</xdr:row>
      <xdr:rowOff>66402</xdr:rowOff>
    </xdr:to>
    <xdr:cxnSp macro="">
      <xdr:nvCxnSpPr>
        <xdr:cNvPr id="454" name="直線コネクタ 453">
          <a:extLst>
            <a:ext uri="{FF2B5EF4-FFF2-40B4-BE49-F238E27FC236}">
              <a16:creationId xmlns:a16="http://schemas.microsoft.com/office/drawing/2014/main" id="{026B4D54-F7A9-4EA3-8DC1-4CC1A4F341D1}"/>
            </a:ext>
          </a:extLst>
        </xdr:cNvPr>
        <xdr:cNvCxnSpPr/>
      </xdr:nvCxnSpPr>
      <xdr:spPr>
        <a:xfrm flipV="1">
          <a:off x="10476865" y="17214669"/>
          <a:ext cx="0" cy="1368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70229</xdr:rowOff>
    </xdr:from>
    <xdr:ext cx="469744" cy="259045"/>
    <xdr:sp macro="" textlink="">
      <xdr:nvSpPr>
        <xdr:cNvPr id="455" name="【市民会館】&#10;一人当たり面積最小値テキスト">
          <a:extLst>
            <a:ext uri="{FF2B5EF4-FFF2-40B4-BE49-F238E27FC236}">
              <a16:creationId xmlns:a16="http://schemas.microsoft.com/office/drawing/2014/main" id="{2633E854-3BE5-4FA7-815B-C18FAB999DBB}"/>
            </a:ext>
          </a:extLst>
        </xdr:cNvPr>
        <xdr:cNvSpPr txBox="1"/>
      </xdr:nvSpPr>
      <xdr:spPr>
        <a:xfrm>
          <a:off x="10515600" y="18586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66402</xdr:rowOff>
    </xdr:from>
    <xdr:to>
      <xdr:col>55</xdr:col>
      <xdr:colOff>88900</xdr:colOff>
      <xdr:row>108</xdr:row>
      <xdr:rowOff>66402</xdr:rowOff>
    </xdr:to>
    <xdr:cxnSp macro="">
      <xdr:nvCxnSpPr>
        <xdr:cNvPr id="456" name="直線コネクタ 455">
          <a:extLst>
            <a:ext uri="{FF2B5EF4-FFF2-40B4-BE49-F238E27FC236}">
              <a16:creationId xmlns:a16="http://schemas.microsoft.com/office/drawing/2014/main" id="{187AC1F4-36FE-482D-889F-929D390202F7}"/>
            </a:ext>
          </a:extLst>
        </xdr:cNvPr>
        <xdr:cNvCxnSpPr/>
      </xdr:nvCxnSpPr>
      <xdr:spPr>
        <a:xfrm>
          <a:off x="10388600" y="1858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16346</xdr:rowOff>
    </xdr:from>
    <xdr:ext cx="469744" cy="259045"/>
    <xdr:sp macro="" textlink="">
      <xdr:nvSpPr>
        <xdr:cNvPr id="457" name="【市民会館】&#10;一人当たり面積最大値テキスト">
          <a:extLst>
            <a:ext uri="{FF2B5EF4-FFF2-40B4-BE49-F238E27FC236}">
              <a16:creationId xmlns:a16="http://schemas.microsoft.com/office/drawing/2014/main" id="{5659B794-5247-45AA-8A1F-4766660D71EF}"/>
            </a:ext>
          </a:extLst>
        </xdr:cNvPr>
        <xdr:cNvSpPr txBox="1"/>
      </xdr:nvSpPr>
      <xdr:spPr>
        <a:xfrm>
          <a:off x="10515600" y="16989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69669</xdr:rowOff>
    </xdr:from>
    <xdr:to>
      <xdr:col>55</xdr:col>
      <xdr:colOff>88900</xdr:colOff>
      <xdr:row>100</xdr:row>
      <xdr:rowOff>69669</xdr:rowOff>
    </xdr:to>
    <xdr:cxnSp macro="">
      <xdr:nvCxnSpPr>
        <xdr:cNvPr id="458" name="直線コネクタ 457">
          <a:extLst>
            <a:ext uri="{FF2B5EF4-FFF2-40B4-BE49-F238E27FC236}">
              <a16:creationId xmlns:a16="http://schemas.microsoft.com/office/drawing/2014/main" id="{427C4A2A-FD1E-4D9F-B670-046382BB3CAC}"/>
            </a:ext>
          </a:extLst>
        </xdr:cNvPr>
        <xdr:cNvCxnSpPr/>
      </xdr:nvCxnSpPr>
      <xdr:spPr>
        <a:xfrm>
          <a:off x="10388600" y="17214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43015</xdr:rowOff>
    </xdr:from>
    <xdr:ext cx="469744" cy="259045"/>
    <xdr:sp macro="" textlink="">
      <xdr:nvSpPr>
        <xdr:cNvPr id="459" name="【市民会館】&#10;一人当たり面積平均値テキスト">
          <a:extLst>
            <a:ext uri="{FF2B5EF4-FFF2-40B4-BE49-F238E27FC236}">
              <a16:creationId xmlns:a16="http://schemas.microsoft.com/office/drawing/2014/main" id="{7D5D9B21-AB03-42DC-8F4B-91634DEEF5D4}"/>
            </a:ext>
          </a:extLst>
        </xdr:cNvPr>
        <xdr:cNvSpPr txBox="1"/>
      </xdr:nvSpPr>
      <xdr:spPr>
        <a:xfrm>
          <a:off x="10515600" y="178738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64588</xdr:rowOff>
    </xdr:from>
    <xdr:to>
      <xdr:col>55</xdr:col>
      <xdr:colOff>50800</xdr:colOff>
      <xdr:row>104</xdr:row>
      <xdr:rowOff>166188</xdr:rowOff>
    </xdr:to>
    <xdr:sp macro="" textlink="">
      <xdr:nvSpPr>
        <xdr:cNvPr id="460" name="フローチャート: 判断 459">
          <a:extLst>
            <a:ext uri="{FF2B5EF4-FFF2-40B4-BE49-F238E27FC236}">
              <a16:creationId xmlns:a16="http://schemas.microsoft.com/office/drawing/2014/main" id="{B01319FC-0E2D-427E-ACD8-9733F517FE39}"/>
            </a:ext>
          </a:extLst>
        </xdr:cNvPr>
        <xdr:cNvSpPr/>
      </xdr:nvSpPr>
      <xdr:spPr>
        <a:xfrm>
          <a:off x="10426700" y="1789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84182</xdr:rowOff>
    </xdr:from>
    <xdr:to>
      <xdr:col>50</xdr:col>
      <xdr:colOff>165100</xdr:colOff>
      <xdr:row>105</xdr:row>
      <xdr:rowOff>14332</xdr:rowOff>
    </xdr:to>
    <xdr:sp macro="" textlink="">
      <xdr:nvSpPr>
        <xdr:cNvPr id="461" name="フローチャート: 判断 460">
          <a:extLst>
            <a:ext uri="{FF2B5EF4-FFF2-40B4-BE49-F238E27FC236}">
              <a16:creationId xmlns:a16="http://schemas.microsoft.com/office/drawing/2014/main" id="{4DD8D484-CA16-4BED-8C8C-4B1A80A92573}"/>
            </a:ext>
          </a:extLst>
        </xdr:cNvPr>
        <xdr:cNvSpPr/>
      </xdr:nvSpPr>
      <xdr:spPr>
        <a:xfrm>
          <a:off x="9588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136434</xdr:rowOff>
    </xdr:from>
    <xdr:to>
      <xdr:col>46</xdr:col>
      <xdr:colOff>38100</xdr:colOff>
      <xdr:row>105</xdr:row>
      <xdr:rowOff>66584</xdr:rowOff>
    </xdr:to>
    <xdr:sp macro="" textlink="">
      <xdr:nvSpPr>
        <xdr:cNvPr id="462" name="フローチャート: 判断 461">
          <a:extLst>
            <a:ext uri="{FF2B5EF4-FFF2-40B4-BE49-F238E27FC236}">
              <a16:creationId xmlns:a16="http://schemas.microsoft.com/office/drawing/2014/main" id="{BCC67601-912A-4A0C-9709-331677B643E1}"/>
            </a:ext>
          </a:extLst>
        </xdr:cNvPr>
        <xdr:cNvSpPr/>
      </xdr:nvSpPr>
      <xdr:spPr>
        <a:xfrm>
          <a:off x="8699500" y="1796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146231</xdr:rowOff>
    </xdr:from>
    <xdr:to>
      <xdr:col>41</xdr:col>
      <xdr:colOff>101600</xdr:colOff>
      <xdr:row>105</xdr:row>
      <xdr:rowOff>76381</xdr:rowOff>
    </xdr:to>
    <xdr:sp macro="" textlink="">
      <xdr:nvSpPr>
        <xdr:cNvPr id="463" name="フローチャート: 判断 462">
          <a:extLst>
            <a:ext uri="{FF2B5EF4-FFF2-40B4-BE49-F238E27FC236}">
              <a16:creationId xmlns:a16="http://schemas.microsoft.com/office/drawing/2014/main" id="{01001B8B-1A61-41DD-B4BF-6975ED1FAF0E}"/>
            </a:ext>
          </a:extLst>
        </xdr:cNvPr>
        <xdr:cNvSpPr/>
      </xdr:nvSpPr>
      <xdr:spPr>
        <a:xfrm>
          <a:off x="7810500" y="1797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149498</xdr:rowOff>
    </xdr:from>
    <xdr:to>
      <xdr:col>36</xdr:col>
      <xdr:colOff>165100</xdr:colOff>
      <xdr:row>105</xdr:row>
      <xdr:rowOff>79648</xdr:rowOff>
    </xdr:to>
    <xdr:sp macro="" textlink="">
      <xdr:nvSpPr>
        <xdr:cNvPr id="464" name="フローチャート: 判断 463">
          <a:extLst>
            <a:ext uri="{FF2B5EF4-FFF2-40B4-BE49-F238E27FC236}">
              <a16:creationId xmlns:a16="http://schemas.microsoft.com/office/drawing/2014/main" id="{545D9CB6-9801-4B94-9D10-9E3D6C2DCA74}"/>
            </a:ext>
          </a:extLst>
        </xdr:cNvPr>
        <xdr:cNvSpPr/>
      </xdr:nvSpPr>
      <xdr:spPr>
        <a:xfrm>
          <a:off x="6921500" y="1798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214B8CDD-AC74-40F8-AF83-096D845F2CF6}"/>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D4D18BFF-E461-4A9C-8758-3B59CFA19926}"/>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A7012FD9-8225-4078-BAD3-093C549167B8}"/>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5F8D9AE5-FFCC-4DF5-A312-D070269826FA}"/>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8533347D-B241-4152-97ED-7FFBC074945C}"/>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101</xdr:row>
      <xdr:rowOff>49893</xdr:rowOff>
    </xdr:from>
    <xdr:to>
      <xdr:col>55</xdr:col>
      <xdr:colOff>50800</xdr:colOff>
      <xdr:row>101</xdr:row>
      <xdr:rowOff>151493</xdr:rowOff>
    </xdr:to>
    <xdr:sp macro="" textlink="">
      <xdr:nvSpPr>
        <xdr:cNvPr id="470" name="楕円 469">
          <a:extLst>
            <a:ext uri="{FF2B5EF4-FFF2-40B4-BE49-F238E27FC236}">
              <a16:creationId xmlns:a16="http://schemas.microsoft.com/office/drawing/2014/main" id="{9E34969C-7B20-4697-B903-75AACA991024}"/>
            </a:ext>
          </a:extLst>
        </xdr:cNvPr>
        <xdr:cNvSpPr/>
      </xdr:nvSpPr>
      <xdr:spPr>
        <a:xfrm>
          <a:off x="10426700" y="17366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100</xdr:row>
      <xdr:rowOff>72770</xdr:rowOff>
    </xdr:from>
    <xdr:ext cx="469744" cy="259045"/>
    <xdr:sp macro="" textlink="">
      <xdr:nvSpPr>
        <xdr:cNvPr id="471" name="【市民会館】&#10;一人当たり面積該当値テキスト">
          <a:extLst>
            <a:ext uri="{FF2B5EF4-FFF2-40B4-BE49-F238E27FC236}">
              <a16:creationId xmlns:a16="http://schemas.microsoft.com/office/drawing/2014/main" id="{0A820E71-22F0-4BE2-AEAF-7E9A80565FD7}"/>
            </a:ext>
          </a:extLst>
        </xdr:cNvPr>
        <xdr:cNvSpPr txBox="1"/>
      </xdr:nvSpPr>
      <xdr:spPr>
        <a:xfrm>
          <a:off x="10515600" y="1721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101</xdr:row>
      <xdr:rowOff>98879</xdr:rowOff>
    </xdr:from>
    <xdr:to>
      <xdr:col>50</xdr:col>
      <xdr:colOff>165100</xdr:colOff>
      <xdr:row>102</xdr:row>
      <xdr:rowOff>29029</xdr:rowOff>
    </xdr:to>
    <xdr:sp macro="" textlink="">
      <xdr:nvSpPr>
        <xdr:cNvPr id="472" name="楕円 471">
          <a:extLst>
            <a:ext uri="{FF2B5EF4-FFF2-40B4-BE49-F238E27FC236}">
              <a16:creationId xmlns:a16="http://schemas.microsoft.com/office/drawing/2014/main" id="{090B4904-7811-4A2B-BB2E-A2134F84EE8E}"/>
            </a:ext>
          </a:extLst>
        </xdr:cNvPr>
        <xdr:cNvSpPr/>
      </xdr:nvSpPr>
      <xdr:spPr>
        <a:xfrm>
          <a:off x="9588500" y="1741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101</xdr:row>
      <xdr:rowOff>100693</xdr:rowOff>
    </xdr:from>
    <xdr:to>
      <xdr:col>55</xdr:col>
      <xdr:colOff>0</xdr:colOff>
      <xdr:row>101</xdr:row>
      <xdr:rowOff>149679</xdr:rowOff>
    </xdr:to>
    <xdr:cxnSp macro="">
      <xdr:nvCxnSpPr>
        <xdr:cNvPr id="473" name="直線コネクタ 472">
          <a:extLst>
            <a:ext uri="{FF2B5EF4-FFF2-40B4-BE49-F238E27FC236}">
              <a16:creationId xmlns:a16="http://schemas.microsoft.com/office/drawing/2014/main" id="{C0C0974A-D456-47F1-AFD1-69C690DFF4F5}"/>
            </a:ext>
          </a:extLst>
        </xdr:cNvPr>
        <xdr:cNvCxnSpPr/>
      </xdr:nvCxnSpPr>
      <xdr:spPr>
        <a:xfrm flipV="1">
          <a:off x="9639300" y="17417143"/>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5459</xdr:rowOff>
    </xdr:from>
    <xdr:ext cx="469744" cy="259045"/>
    <xdr:sp macro="" textlink="">
      <xdr:nvSpPr>
        <xdr:cNvPr id="474" name="n_1aveValue【市民会館】&#10;一人当たり面積">
          <a:extLst>
            <a:ext uri="{FF2B5EF4-FFF2-40B4-BE49-F238E27FC236}">
              <a16:creationId xmlns:a16="http://schemas.microsoft.com/office/drawing/2014/main" id="{25FE6AAF-3F38-4110-B041-61BF3561D586}"/>
            </a:ext>
          </a:extLst>
        </xdr:cNvPr>
        <xdr:cNvSpPr txBox="1"/>
      </xdr:nvSpPr>
      <xdr:spPr>
        <a:xfrm>
          <a:off x="9391727" y="18007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83111</xdr:rowOff>
    </xdr:from>
    <xdr:ext cx="469744" cy="259045"/>
    <xdr:sp macro="" textlink="">
      <xdr:nvSpPr>
        <xdr:cNvPr id="475" name="n_2aveValue【市民会館】&#10;一人当たり面積">
          <a:extLst>
            <a:ext uri="{FF2B5EF4-FFF2-40B4-BE49-F238E27FC236}">
              <a16:creationId xmlns:a16="http://schemas.microsoft.com/office/drawing/2014/main" id="{3C600C20-49B9-4D32-9040-99F2FA3E43EA}"/>
            </a:ext>
          </a:extLst>
        </xdr:cNvPr>
        <xdr:cNvSpPr txBox="1"/>
      </xdr:nvSpPr>
      <xdr:spPr>
        <a:xfrm>
          <a:off x="8515427" y="17742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92908</xdr:rowOff>
    </xdr:from>
    <xdr:ext cx="469744" cy="259045"/>
    <xdr:sp macro="" textlink="">
      <xdr:nvSpPr>
        <xdr:cNvPr id="476" name="n_3aveValue【市民会館】&#10;一人当たり面積">
          <a:extLst>
            <a:ext uri="{FF2B5EF4-FFF2-40B4-BE49-F238E27FC236}">
              <a16:creationId xmlns:a16="http://schemas.microsoft.com/office/drawing/2014/main" id="{5D7FB58B-60FD-43B5-BDFF-39A60BF57612}"/>
            </a:ext>
          </a:extLst>
        </xdr:cNvPr>
        <xdr:cNvSpPr txBox="1"/>
      </xdr:nvSpPr>
      <xdr:spPr>
        <a:xfrm>
          <a:off x="7626427" y="17752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96175</xdr:rowOff>
    </xdr:from>
    <xdr:ext cx="469744" cy="259045"/>
    <xdr:sp macro="" textlink="">
      <xdr:nvSpPr>
        <xdr:cNvPr id="477" name="n_4aveValue【市民会館】&#10;一人当たり面積">
          <a:extLst>
            <a:ext uri="{FF2B5EF4-FFF2-40B4-BE49-F238E27FC236}">
              <a16:creationId xmlns:a16="http://schemas.microsoft.com/office/drawing/2014/main" id="{B03946AE-D748-4D72-9A73-281ECFD585C4}"/>
            </a:ext>
          </a:extLst>
        </xdr:cNvPr>
        <xdr:cNvSpPr txBox="1"/>
      </xdr:nvSpPr>
      <xdr:spPr>
        <a:xfrm>
          <a:off x="6737427" y="17755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100</xdr:row>
      <xdr:rowOff>45556</xdr:rowOff>
    </xdr:from>
    <xdr:ext cx="469744" cy="259045"/>
    <xdr:sp macro="" textlink="">
      <xdr:nvSpPr>
        <xdr:cNvPr id="478" name="n_1mainValue【市民会館】&#10;一人当たり面積">
          <a:extLst>
            <a:ext uri="{FF2B5EF4-FFF2-40B4-BE49-F238E27FC236}">
              <a16:creationId xmlns:a16="http://schemas.microsoft.com/office/drawing/2014/main" id="{E5A1359A-A3DF-4149-8951-39D0AC5C3D98}"/>
            </a:ext>
          </a:extLst>
        </xdr:cNvPr>
        <xdr:cNvSpPr txBox="1"/>
      </xdr:nvSpPr>
      <xdr:spPr>
        <a:xfrm>
          <a:off x="9391727" y="1719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79" name="正方形/長方形 478">
          <a:extLst>
            <a:ext uri="{FF2B5EF4-FFF2-40B4-BE49-F238E27FC236}">
              <a16:creationId xmlns:a16="http://schemas.microsoft.com/office/drawing/2014/main" id="{A6265332-E059-4E50-96D9-54DBCD01938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0" name="正方形/長方形 479">
          <a:extLst>
            <a:ext uri="{FF2B5EF4-FFF2-40B4-BE49-F238E27FC236}">
              <a16:creationId xmlns:a16="http://schemas.microsoft.com/office/drawing/2014/main" id="{C91C1AC0-EB99-431A-B4E8-3C13D33835C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1" name="正方形/長方形 480">
          <a:extLst>
            <a:ext uri="{FF2B5EF4-FFF2-40B4-BE49-F238E27FC236}">
              <a16:creationId xmlns:a16="http://schemas.microsoft.com/office/drawing/2014/main" id="{92DB8681-37E6-4C7C-B0CB-C28AECB33F0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2" name="正方形/長方形 481">
          <a:extLst>
            <a:ext uri="{FF2B5EF4-FFF2-40B4-BE49-F238E27FC236}">
              <a16:creationId xmlns:a16="http://schemas.microsoft.com/office/drawing/2014/main" id="{12E144BA-5FDB-4ACD-B9E5-D8670EDDBDC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3" name="正方形/長方形 482">
          <a:extLst>
            <a:ext uri="{FF2B5EF4-FFF2-40B4-BE49-F238E27FC236}">
              <a16:creationId xmlns:a16="http://schemas.microsoft.com/office/drawing/2014/main" id="{B8BC4BDC-8ED6-4F28-A949-939EBDF98DB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84" name="正方形/長方形 483">
          <a:extLst>
            <a:ext uri="{FF2B5EF4-FFF2-40B4-BE49-F238E27FC236}">
              <a16:creationId xmlns:a16="http://schemas.microsoft.com/office/drawing/2014/main" id="{A29D4CCA-0D0D-4B48-8B74-2FAFCF6C771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85" name="正方形/長方形 484">
          <a:extLst>
            <a:ext uri="{FF2B5EF4-FFF2-40B4-BE49-F238E27FC236}">
              <a16:creationId xmlns:a16="http://schemas.microsoft.com/office/drawing/2014/main" id="{11CFF451-B12A-4449-8409-2A120F59C3F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86" name="正方形/長方形 485">
          <a:extLst>
            <a:ext uri="{FF2B5EF4-FFF2-40B4-BE49-F238E27FC236}">
              <a16:creationId xmlns:a16="http://schemas.microsoft.com/office/drawing/2014/main" id="{4ABD3851-2616-4D77-9AD6-DC34EACB4FAF}"/>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87" name="正方形/長方形 486">
          <a:extLst>
            <a:ext uri="{FF2B5EF4-FFF2-40B4-BE49-F238E27FC236}">
              <a16:creationId xmlns:a16="http://schemas.microsoft.com/office/drawing/2014/main" id="{195FB142-56C6-404D-B243-5E1288B25FB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88" name="正方形/長方形 487">
          <a:extLst>
            <a:ext uri="{FF2B5EF4-FFF2-40B4-BE49-F238E27FC236}">
              <a16:creationId xmlns:a16="http://schemas.microsoft.com/office/drawing/2014/main" id="{E28DD05E-48B6-4443-8874-283470C629D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89" name="正方形/長方形 488">
          <a:extLst>
            <a:ext uri="{FF2B5EF4-FFF2-40B4-BE49-F238E27FC236}">
              <a16:creationId xmlns:a16="http://schemas.microsoft.com/office/drawing/2014/main" id="{2AE880C2-4D67-49CA-9A6F-64D24B3B427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90" name="正方形/長方形 489">
          <a:extLst>
            <a:ext uri="{FF2B5EF4-FFF2-40B4-BE49-F238E27FC236}">
              <a16:creationId xmlns:a16="http://schemas.microsoft.com/office/drawing/2014/main" id="{EE440537-F09D-486D-BFCF-00AD9E0F12B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91" name="正方形/長方形 490">
          <a:extLst>
            <a:ext uri="{FF2B5EF4-FFF2-40B4-BE49-F238E27FC236}">
              <a16:creationId xmlns:a16="http://schemas.microsoft.com/office/drawing/2014/main" id="{68DC1D24-C33E-45DA-8B50-4B735B0EBBE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92" name="正方形/長方形 491">
          <a:extLst>
            <a:ext uri="{FF2B5EF4-FFF2-40B4-BE49-F238E27FC236}">
              <a16:creationId xmlns:a16="http://schemas.microsoft.com/office/drawing/2014/main" id="{A7812067-AF42-4EDE-9562-17E238ECDC3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93" name="正方形/長方形 492">
          <a:extLst>
            <a:ext uri="{FF2B5EF4-FFF2-40B4-BE49-F238E27FC236}">
              <a16:creationId xmlns:a16="http://schemas.microsoft.com/office/drawing/2014/main" id="{0A0CEB1F-A1CE-427D-A0EF-F27A3E0E26A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94" name="正方形/長方形 493">
          <a:extLst>
            <a:ext uri="{FF2B5EF4-FFF2-40B4-BE49-F238E27FC236}">
              <a16:creationId xmlns:a16="http://schemas.microsoft.com/office/drawing/2014/main" id="{0D8BA812-5DA7-443E-9F52-3F82C0D00559}"/>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95" name="正方形/長方形 494">
          <a:extLst>
            <a:ext uri="{FF2B5EF4-FFF2-40B4-BE49-F238E27FC236}">
              <a16:creationId xmlns:a16="http://schemas.microsoft.com/office/drawing/2014/main" id="{0E9983EE-8C1C-42EC-A3D0-8C9880C4DF2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96" name="正方形/長方形 495">
          <a:extLst>
            <a:ext uri="{FF2B5EF4-FFF2-40B4-BE49-F238E27FC236}">
              <a16:creationId xmlns:a16="http://schemas.microsoft.com/office/drawing/2014/main" id="{38CE66DD-7DEB-4997-BE16-2EA1022249F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97" name="正方形/長方形 496">
          <a:extLst>
            <a:ext uri="{FF2B5EF4-FFF2-40B4-BE49-F238E27FC236}">
              <a16:creationId xmlns:a16="http://schemas.microsoft.com/office/drawing/2014/main" id="{FE38DE86-8659-4FAF-BF2E-B2285A93EC9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98" name="正方形/長方形 497">
          <a:extLst>
            <a:ext uri="{FF2B5EF4-FFF2-40B4-BE49-F238E27FC236}">
              <a16:creationId xmlns:a16="http://schemas.microsoft.com/office/drawing/2014/main" id="{4F14EA1D-2901-479D-84B2-DA6A7D81A5D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99" name="正方形/長方形 498">
          <a:extLst>
            <a:ext uri="{FF2B5EF4-FFF2-40B4-BE49-F238E27FC236}">
              <a16:creationId xmlns:a16="http://schemas.microsoft.com/office/drawing/2014/main" id="{C53AEA8B-2AE9-49C0-B332-9EB6D9DD843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0" name="正方形/長方形 499">
          <a:extLst>
            <a:ext uri="{FF2B5EF4-FFF2-40B4-BE49-F238E27FC236}">
              <a16:creationId xmlns:a16="http://schemas.microsoft.com/office/drawing/2014/main" id="{7A8B0354-A2CD-4955-B12F-82B70123234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1" name="正方形/長方形 500">
          <a:extLst>
            <a:ext uri="{FF2B5EF4-FFF2-40B4-BE49-F238E27FC236}">
              <a16:creationId xmlns:a16="http://schemas.microsoft.com/office/drawing/2014/main" id="{1BC4CAE3-2387-47F1-B585-3361EC7B3E4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2" name="正方形/長方形 501">
          <a:extLst>
            <a:ext uri="{FF2B5EF4-FFF2-40B4-BE49-F238E27FC236}">
              <a16:creationId xmlns:a16="http://schemas.microsoft.com/office/drawing/2014/main" id="{D28E2B64-4287-4780-B110-3AF908040DE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3" name="テキスト ボックス 502">
          <a:extLst>
            <a:ext uri="{FF2B5EF4-FFF2-40B4-BE49-F238E27FC236}">
              <a16:creationId xmlns:a16="http://schemas.microsoft.com/office/drawing/2014/main" id="{BE9D436A-3219-4FEF-833C-BD485260D6C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4" name="直線コネクタ 503">
          <a:extLst>
            <a:ext uri="{FF2B5EF4-FFF2-40B4-BE49-F238E27FC236}">
              <a16:creationId xmlns:a16="http://schemas.microsoft.com/office/drawing/2014/main" id="{42CAA689-31A2-4963-B0F4-B7E9C76EE68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05" name="テキスト ボックス 504">
          <a:extLst>
            <a:ext uri="{FF2B5EF4-FFF2-40B4-BE49-F238E27FC236}">
              <a16:creationId xmlns:a16="http://schemas.microsoft.com/office/drawing/2014/main" id="{D6E856BB-D88B-4CC9-9F18-3F166C40DE2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06" name="直線コネクタ 505">
          <a:extLst>
            <a:ext uri="{FF2B5EF4-FFF2-40B4-BE49-F238E27FC236}">
              <a16:creationId xmlns:a16="http://schemas.microsoft.com/office/drawing/2014/main" id="{B0C25328-C715-4FEB-A346-3AAA8BCC356E}"/>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07" name="テキスト ボックス 506">
          <a:extLst>
            <a:ext uri="{FF2B5EF4-FFF2-40B4-BE49-F238E27FC236}">
              <a16:creationId xmlns:a16="http://schemas.microsoft.com/office/drawing/2014/main" id="{5B5DC876-A763-4EC1-87F3-46E89A22506A}"/>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08" name="直線コネクタ 507">
          <a:extLst>
            <a:ext uri="{FF2B5EF4-FFF2-40B4-BE49-F238E27FC236}">
              <a16:creationId xmlns:a16="http://schemas.microsoft.com/office/drawing/2014/main" id="{A34FFA1C-B4BF-49FF-924A-AE5AA61E0A62}"/>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09" name="テキスト ボックス 508">
          <a:extLst>
            <a:ext uri="{FF2B5EF4-FFF2-40B4-BE49-F238E27FC236}">
              <a16:creationId xmlns:a16="http://schemas.microsoft.com/office/drawing/2014/main" id="{5EB9B14C-4E20-4E20-953D-2C9FDEC52262}"/>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0" name="直線コネクタ 509">
          <a:extLst>
            <a:ext uri="{FF2B5EF4-FFF2-40B4-BE49-F238E27FC236}">
              <a16:creationId xmlns:a16="http://schemas.microsoft.com/office/drawing/2014/main" id="{84E46EC6-4BA4-4D80-A651-4D2F1E39464E}"/>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1" name="テキスト ボックス 510">
          <a:extLst>
            <a:ext uri="{FF2B5EF4-FFF2-40B4-BE49-F238E27FC236}">
              <a16:creationId xmlns:a16="http://schemas.microsoft.com/office/drawing/2014/main" id="{46E8E84C-40C1-48F9-9B14-6F7BE5CF8342}"/>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2" name="直線コネクタ 511">
          <a:extLst>
            <a:ext uri="{FF2B5EF4-FFF2-40B4-BE49-F238E27FC236}">
              <a16:creationId xmlns:a16="http://schemas.microsoft.com/office/drawing/2014/main" id="{ABD88D66-31B8-4009-839E-E6EB8EC39A1D}"/>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13" name="テキスト ボックス 512">
          <a:extLst>
            <a:ext uri="{FF2B5EF4-FFF2-40B4-BE49-F238E27FC236}">
              <a16:creationId xmlns:a16="http://schemas.microsoft.com/office/drawing/2014/main" id="{C01D7FDF-B11E-4544-9FC3-80B4C8140857}"/>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14" name="直線コネクタ 513">
          <a:extLst>
            <a:ext uri="{FF2B5EF4-FFF2-40B4-BE49-F238E27FC236}">
              <a16:creationId xmlns:a16="http://schemas.microsoft.com/office/drawing/2014/main" id="{5CC69F3A-C083-4F2A-9515-9192B3FD9CF7}"/>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15" name="テキスト ボックス 514">
          <a:extLst>
            <a:ext uri="{FF2B5EF4-FFF2-40B4-BE49-F238E27FC236}">
              <a16:creationId xmlns:a16="http://schemas.microsoft.com/office/drawing/2014/main" id="{AFB8C49A-3EBF-42C9-9AD1-B7423D6A5DC2}"/>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16" name="直線コネクタ 515">
          <a:extLst>
            <a:ext uri="{FF2B5EF4-FFF2-40B4-BE49-F238E27FC236}">
              <a16:creationId xmlns:a16="http://schemas.microsoft.com/office/drawing/2014/main" id="{780A7304-E672-422B-AC47-C07B818A56F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17" name="テキスト ボックス 516">
          <a:extLst>
            <a:ext uri="{FF2B5EF4-FFF2-40B4-BE49-F238E27FC236}">
              <a16:creationId xmlns:a16="http://schemas.microsoft.com/office/drawing/2014/main" id="{D07C736B-4C88-401C-AAB7-3760A0A6606A}"/>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18" name="【保健センター・保健所】&#10;有形固定資産減価償却率グラフ枠">
          <a:extLst>
            <a:ext uri="{FF2B5EF4-FFF2-40B4-BE49-F238E27FC236}">
              <a16:creationId xmlns:a16="http://schemas.microsoft.com/office/drawing/2014/main" id="{768A068C-5757-448E-B47B-0A4D8B71B00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139065</xdr:rowOff>
    </xdr:from>
    <xdr:to>
      <xdr:col>85</xdr:col>
      <xdr:colOff>126364</xdr:colOff>
      <xdr:row>64</xdr:row>
      <xdr:rowOff>51435</xdr:rowOff>
    </xdr:to>
    <xdr:cxnSp macro="">
      <xdr:nvCxnSpPr>
        <xdr:cNvPr id="519" name="直線コネクタ 518">
          <a:extLst>
            <a:ext uri="{FF2B5EF4-FFF2-40B4-BE49-F238E27FC236}">
              <a16:creationId xmlns:a16="http://schemas.microsoft.com/office/drawing/2014/main" id="{D8F09026-3F27-4B78-B2AA-AD81F0F00E23}"/>
            </a:ext>
          </a:extLst>
        </xdr:cNvPr>
        <xdr:cNvCxnSpPr/>
      </xdr:nvCxnSpPr>
      <xdr:spPr>
        <a:xfrm flipV="1">
          <a:off x="16318864" y="9740265"/>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55262</xdr:rowOff>
    </xdr:from>
    <xdr:ext cx="405111" cy="259045"/>
    <xdr:sp macro="" textlink="">
      <xdr:nvSpPr>
        <xdr:cNvPr id="520" name="【保健センター・保健所】&#10;有形固定資産減価償却率最小値テキスト">
          <a:extLst>
            <a:ext uri="{FF2B5EF4-FFF2-40B4-BE49-F238E27FC236}">
              <a16:creationId xmlns:a16="http://schemas.microsoft.com/office/drawing/2014/main" id="{956DF2BD-F68A-4244-B710-0AE4911C859D}"/>
            </a:ext>
          </a:extLst>
        </xdr:cNvPr>
        <xdr:cNvSpPr txBox="1"/>
      </xdr:nvSpPr>
      <xdr:spPr>
        <a:xfrm>
          <a:off x="16357600" y="1102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51435</xdr:rowOff>
    </xdr:from>
    <xdr:to>
      <xdr:col>86</xdr:col>
      <xdr:colOff>25400</xdr:colOff>
      <xdr:row>64</xdr:row>
      <xdr:rowOff>51435</xdr:rowOff>
    </xdr:to>
    <xdr:cxnSp macro="">
      <xdr:nvCxnSpPr>
        <xdr:cNvPr id="521" name="直線コネクタ 520">
          <a:extLst>
            <a:ext uri="{FF2B5EF4-FFF2-40B4-BE49-F238E27FC236}">
              <a16:creationId xmlns:a16="http://schemas.microsoft.com/office/drawing/2014/main" id="{13BA43CF-D735-4B92-B791-2CBABF66977D}"/>
            </a:ext>
          </a:extLst>
        </xdr:cNvPr>
        <xdr:cNvCxnSpPr/>
      </xdr:nvCxnSpPr>
      <xdr:spPr>
        <a:xfrm>
          <a:off x="16230600" y="1102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85742</xdr:rowOff>
    </xdr:from>
    <xdr:ext cx="405111" cy="259045"/>
    <xdr:sp macro="" textlink="">
      <xdr:nvSpPr>
        <xdr:cNvPr id="522" name="【保健センター・保健所】&#10;有形固定資産減価償却率最大値テキスト">
          <a:extLst>
            <a:ext uri="{FF2B5EF4-FFF2-40B4-BE49-F238E27FC236}">
              <a16:creationId xmlns:a16="http://schemas.microsoft.com/office/drawing/2014/main" id="{6F902E5C-D838-49F1-8DD0-F001E06306BE}"/>
            </a:ext>
          </a:extLst>
        </xdr:cNvPr>
        <xdr:cNvSpPr txBox="1"/>
      </xdr:nvSpPr>
      <xdr:spPr>
        <a:xfrm>
          <a:off x="16357600" y="951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139065</xdr:rowOff>
    </xdr:from>
    <xdr:to>
      <xdr:col>86</xdr:col>
      <xdr:colOff>25400</xdr:colOff>
      <xdr:row>56</xdr:row>
      <xdr:rowOff>139065</xdr:rowOff>
    </xdr:to>
    <xdr:cxnSp macro="">
      <xdr:nvCxnSpPr>
        <xdr:cNvPr id="523" name="直線コネクタ 522">
          <a:extLst>
            <a:ext uri="{FF2B5EF4-FFF2-40B4-BE49-F238E27FC236}">
              <a16:creationId xmlns:a16="http://schemas.microsoft.com/office/drawing/2014/main" id="{20B65101-2358-42CB-95BB-52E15EAD59C8}"/>
            </a:ext>
          </a:extLst>
        </xdr:cNvPr>
        <xdr:cNvCxnSpPr/>
      </xdr:nvCxnSpPr>
      <xdr:spPr>
        <a:xfrm>
          <a:off x="16230600" y="9740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106697</xdr:rowOff>
    </xdr:from>
    <xdr:ext cx="405111" cy="259045"/>
    <xdr:sp macro="" textlink="">
      <xdr:nvSpPr>
        <xdr:cNvPr id="524" name="【保健センター・保健所】&#10;有形固定資産減価償却率平均値テキスト">
          <a:extLst>
            <a:ext uri="{FF2B5EF4-FFF2-40B4-BE49-F238E27FC236}">
              <a16:creationId xmlns:a16="http://schemas.microsoft.com/office/drawing/2014/main" id="{F93646CF-5A25-4D1B-8287-21F777E5705A}"/>
            </a:ext>
          </a:extLst>
        </xdr:cNvPr>
        <xdr:cNvSpPr txBox="1"/>
      </xdr:nvSpPr>
      <xdr:spPr>
        <a:xfrm>
          <a:off x="16357600" y="10222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128270</xdr:rowOff>
    </xdr:from>
    <xdr:to>
      <xdr:col>85</xdr:col>
      <xdr:colOff>177800</xdr:colOff>
      <xdr:row>60</xdr:row>
      <xdr:rowOff>58420</xdr:rowOff>
    </xdr:to>
    <xdr:sp macro="" textlink="">
      <xdr:nvSpPr>
        <xdr:cNvPr id="525" name="フローチャート: 判断 524">
          <a:extLst>
            <a:ext uri="{FF2B5EF4-FFF2-40B4-BE49-F238E27FC236}">
              <a16:creationId xmlns:a16="http://schemas.microsoft.com/office/drawing/2014/main" id="{11E13CC7-D0B4-4377-9BA5-7CCE017C0819}"/>
            </a:ext>
          </a:extLst>
        </xdr:cNvPr>
        <xdr:cNvSpPr/>
      </xdr:nvSpPr>
      <xdr:spPr>
        <a:xfrm>
          <a:off x="16268700" y="1024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99695</xdr:rowOff>
    </xdr:from>
    <xdr:to>
      <xdr:col>81</xdr:col>
      <xdr:colOff>101600</xdr:colOff>
      <xdr:row>60</xdr:row>
      <xdr:rowOff>29845</xdr:rowOff>
    </xdr:to>
    <xdr:sp macro="" textlink="">
      <xdr:nvSpPr>
        <xdr:cNvPr id="526" name="フローチャート: 判断 525">
          <a:extLst>
            <a:ext uri="{FF2B5EF4-FFF2-40B4-BE49-F238E27FC236}">
              <a16:creationId xmlns:a16="http://schemas.microsoft.com/office/drawing/2014/main" id="{F1AA1B63-56BF-41BB-858B-533010794646}"/>
            </a:ext>
          </a:extLst>
        </xdr:cNvPr>
        <xdr:cNvSpPr/>
      </xdr:nvSpPr>
      <xdr:spPr>
        <a:xfrm>
          <a:off x="15430500" y="1021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80645</xdr:rowOff>
    </xdr:from>
    <xdr:to>
      <xdr:col>76</xdr:col>
      <xdr:colOff>165100</xdr:colOff>
      <xdr:row>60</xdr:row>
      <xdr:rowOff>10795</xdr:rowOff>
    </xdr:to>
    <xdr:sp macro="" textlink="">
      <xdr:nvSpPr>
        <xdr:cNvPr id="527" name="フローチャート: 判断 526">
          <a:extLst>
            <a:ext uri="{FF2B5EF4-FFF2-40B4-BE49-F238E27FC236}">
              <a16:creationId xmlns:a16="http://schemas.microsoft.com/office/drawing/2014/main" id="{E719B80C-8F88-4FC3-9534-0506BFBF2FDD}"/>
            </a:ext>
          </a:extLst>
        </xdr:cNvPr>
        <xdr:cNvSpPr/>
      </xdr:nvSpPr>
      <xdr:spPr>
        <a:xfrm>
          <a:off x="14541500" y="1019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48260</xdr:rowOff>
    </xdr:from>
    <xdr:to>
      <xdr:col>72</xdr:col>
      <xdr:colOff>38100</xdr:colOff>
      <xdr:row>59</xdr:row>
      <xdr:rowOff>149860</xdr:rowOff>
    </xdr:to>
    <xdr:sp macro="" textlink="">
      <xdr:nvSpPr>
        <xdr:cNvPr id="528" name="フローチャート: 判断 527">
          <a:extLst>
            <a:ext uri="{FF2B5EF4-FFF2-40B4-BE49-F238E27FC236}">
              <a16:creationId xmlns:a16="http://schemas.microsoft.com/office/drawing/2014/main" id="{796AAF57-858C-4327-A062-A63226F4516E}"/>
            </a:ext>
          </a:extLst>
        </xdr:cNvPr>
        <xdr:cNvSpPr/>
      </xdr:nvSpPr>
      <xdr:spPr>
        <a:xfrm>
          <a:off x="13652500" y="101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153035</xdr:rowOff>
    </xdr:from>
    <xdr:to>
      <xdr:col>67</xdr:col>
      <xdr:colOff>101600</xdr:colOff>
      <xdr:row>59</xdr:row>
      <xdr:rowOff>83185</xdr:rowOff>
    </xdr:to>
    <xdr:sp macro="" textlink="">
      <xdr:nvSpPr>
        <xdr:cNvPr id="529" name="フローチャート: 判断 528">
          <a:extLst>
            <a:ext uri="{FF2B5EF4-FFF2-40B4-BE49-F238E27FC236}">
              <a16:creationId xmlns:a16="http://schemas.microsoft.com/office/drawing/2014/main" id="{49CE4FE0-FFD5-457F-AF35-5AF5C895B611}"/>
            </a:ext>
          </a:extLst>
        </xdr:cNvPr>
        <xdr:cNvSpPr/>
      </xdr:nvSpPr>
      <xdr:spPr>
        <a:xfrm>
          <a:off x="12763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0" name="テキスト ボックス 529">
          <a:extLst>
            <a:ext uri="{FF2B5EF4-FFF2-40B4-BE49-F238E27FC236}">
              <a16:creationId xmlns:a16="http://schemas.microsoft.com/office/drawing/2014/main" id="{28F2FDFE-0A9B-4922-B68A-40539E42F2E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1" name="テキスト ボックス 530">
          <a:extLst>
            <a:ext uri="{FF2B5EF4-FFF2-40B4-BE49-F238E27FC236}">
              <a16:creationId xmlns:a16="http://schemas.microsoft.com/office/drawing/2014/main" id="{A01BE379-3466-4292-853D-C9206B1DA2B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2" name="テキスト ボックス 531">
          <a:extLst>
            <a:ext uri="{FF2B5EF4-FFF2-40B4-BE49-F238E27FC236}">
              <a16:creationId xmlns:a16="http://schemas.microsoft.com/office/drawing/2014/main" id="{4D73062D-D1EB-43A2-9AC5-DCB638B2B75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3" name="テキスト ボックス 532">
          <a:extLst>
            <a:ext uri="{FF2B5EF4-FFF2-40B4-BE49-F238E27FC236}">
              <a16:creationId xmlns:a16="http://schemas.microsoft.com/office/drawing/2014/main" id="{E8E78D67-271B-452C-B445-C16FC5161A0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4" name="テキスト ボックス 533">
          <a:extLst>
            <a:ext uri="{FF2B5EF4-FFF2-40B4-BE49-F238E27FC236}">
              <a16:creationId xmlns:a16="http://schemas.microsoft.com/office/drawing/2014/main" id="{F1A328FF-2696-4D70-BD4D-00FD8FC64A9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93980</xdr:rowOff>
    </xdr:from>
    <xdr:to>
      <xdr:col>85</xdr:col>
      <xdr:colOff>177800</xdr:colOff>
      <xdr:row>59</xdr:row>
      <xdr:rowOff>24130</xdr:rowOff>
    </xdr:to>
    <xdr:sp macro="" textlink="">
      <xdr:nvSpPr>
        <xdr:cNvPr id="535" name="楕円 534">
          <a:extLst>
            <a:ext uri="{FF2B5EF4-FFF2-40B4-BE49-F238E27FC236}">
              <a16:creationId xmlns:a16="http://schemas.microsoft.com/office/drawing/2014/main" id="{DEBDBF7A-CF5B-47A3-984D-F408553CEF35}"/>
            </a:ext>
          </a:extLst>
        </xdr:cNvPr>
        <xdr:cNvSpPr/>
      </xdr:nvSpPr>
      <xdr:spPr>
        <a:xfrm>
          <a:off x="16268700" y="1003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116857</xdr:rowOff>
    </xdr:from>
    <xdr:ext cx="405111" cy="259045"/>
    <xdr:sp macro="" textlink="">
      <xdr:nvSpPr>
        <xdr:cNvPr id="536" name="【保健センター・保健所】&#10;有形固定資産減価償却率該当値テキスト">
          <a:extLst>
            <a:ext uri="{FF2B5EF4-FFF2-40B4-BE49-F238E27FC236}">
              <a16:creationId xmlns:a16="http://schemas.microsoft.com/office/drawing/2014/main" id="{6EA7CF76-4FC7-4B1C-88A0-EF4F5B83980D}"/>
            </a:ext>
          </a:extLst>
        </xdr:cNvPr>
        <xdr:cNvSpPr txBox="1"/>
      </xdr:nvSpPr>
      <xdr:spPr>
        <a:xfrm>
          <a:off x="16357600" y="988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38735</xdr:rowOff>
    </xdr:from>
    <xdr:to>
      <xdr:col>81</xdr:col>
      <xdr:colOff>101600</xdr:colOff>
      <xdr:row>58</xdr:row>
      <xdr:rowOff>140335</xdr:rowOff>
    </xdr:to>
    <xdr:sp macro="" textlink="">
      <xdr:nvSpPr>
        <xdr:cNvPr id="537" name="楕円 536">
          <a:extLst>
            <a:ext uri="{FF2B5EF4-FFF2-40B4-BE49-F238E27FC236}">
              <a16:creationId xmlns:a16="http://schemas.microsoft.com/office/drawing/2014/main" id="{564AD8D4-693F-4734-BE3A-10A8FDB9DF4A}"/>
            </a:ext>
          </a:extLst>
        </xdr:cNvPr>
        <xdr:cNvSpPr/>
      </xdr:nvSpPr>
      <xdr:spPr>
        <a:xfrm>
          <a:off x="15430500" y="9982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89535</xdr:rowOff>
    </xdr:from>
    <xdr:to>
      <xdr:col>85</xdr:col>
      <xdr:colOff>127000</xdr:colOff>
      <xdr:row>58</xdr:row>
      <xdr:rowOff>144780</xdr:rowOff>
    </xdr:to>
    <xdr:cxnSp macro="">
      <xdr:nvCxnSpPr>
        <xdr:cNvPr id="538" name="直線コネクタ 537">
          <a:extLst>
            <a:ext uri="{FF2B5EF4-FFF2-40B4-BE49-F238E27FC236}">
              <a16:creationId xmlns:a16="http://schemas.microsoft.com/office/drawing/2014/main" id="{93C1858E-E2F8-4141-8834-D7C1C349E0C2}"/>
            </a:ext>
          </a:extLst>
        </xdr:cNvPr>
        <xdr:cNvCxnSpPr/>
      </xdr:nvCxnSpPr>
      <xdr:spPr>
        <a:xfrm>
          <a:off x="15481300" y="10033635"/>
          <a:ext cx="8382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156845</xdr:rowOff>
    </xdr:from>
    <xdr:to>
      <xdr:col>76</xdr:col>
      <xdr:colOff>165100</xdr:colOff>
      <xdr:row>58</xdr:row>
      <xdr:rowOff>86995</xdr:rowOff>
    </xdr:to>
    <xdr:sp macro="" textlink="">
      <xdr:nvSpPr>
        <xdr:cNvPr id="539" name="楕円 538">
          <a:extLst>
            <a:ext uri="{FF2B5EF4-FFF2-40B4-BE49-F238E27FC236}">
              <a16:creationId xmlns:a16="http://schemas.microsoft.com/office/drawing/2014/main" id="{5B2B0774-CBD4-4073-93DD-BD5367CC30EB}"/>
            </a:ext>
          </a:extLst>
        </xdr:cNvPr>
        <xdr:cNvSpPr/>
      </xdr:nvSpPr>
      <xdr:spPr>
        <a:xfrm>
          <a:off x="14541500" y="992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36195</xdr:rowOff>
    </xdr:from>
    <xdr:to>
      <xdr:col>81</xdr:col>
      <xdr:colOff>50800</xdr:colOff>
      <xdr:row>58</xdr:row>
      <xdr:rowOff>89535</xdr:rowOff>
    </xdr:to>
    <xdr:cxnSp macro="">
      <xdr:nvCxnSpPr>
        <xdr:cNvPr id="540" name="直線コネクタ 539">
          <a:extLst>
            <a:ext uri="{FF2B5EF4-FFF2-40B4-BE49-F238E27FC236}">
              <a16:creationId xmlns:a16="http://schemas.microsoft.com/office/drawing/2014/main" id="{9722A2BE-796B-4E97-8B82-03B1EE56FA77}"/>
            </a:ext>
          </a:extLst>
        </xdr:cNvPr>
        <xdr:cNvCxnSpPr/>
      </xdr:nvCxnSpPr>
      <xdr:spPr>
        <a:xfrm>
          <a:off x="14592300" y="998029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101600</xdr:rowOff>
    </xdr:from>
    <xdr:to>
      <xdr:col>72</xdr:col>
      <xdr:colOff>38100</xdr:colOff>
      <xdr:row>58</xdr:row>
      <xdr:rowOff>31750</xdr:rowOff>
    </xdr:to>
    <xdr:sp macro="" textlink="">
      <xdr:nvSpPr>
        <xdr:cNvPr id="541" name="楕円 540">
          <a:extLst>
            <a:ext uri="{FF2B5EF4-FFF2-40B4-BE49-F238E27FC236}">
              <a16:creationId xmlns:a16="http://schemas.microsoft.com/office/drawing/2014/main" id="{EBAEE65E-40C7-420F-A59B-E9EC227C2FF3}"/>
            </a:ext>
          </a:extLst>
        </xdr:cNvPr>
        <xdr:cNvSpPr/>
      </xdr:nvSpPr>
      <xdr:spPr>
        <a:xfrm>
          <a:off x="13652500" y="987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152400</xdr:rowOff>
    </xdr:from>
    <xdr:to>
      <xdr:col>76</xdr:col>
      <xdr:colOff>114300</xdr:colOff>
      <xdr:row>58</xdr:row>
      <xdr:rowOff>36195</xdr:rowOff>
    </xdr:to>
    <xdr:cxnSp macro="">
      <xdr:nvCxnSpPr>
        <xdr:cNvPr id="542" name="直線コネクタ 541">
          <a:extLst>
            <a:ext uri="{FF2B5EF4-FFF2-40B4-BE49-F238E27FC236}">
              <a16:creationId xmlns:a16="http://schemas.microsoft.com/office/drawing/2014/main" id="{EB6BAC15-EC7B-497D-8FE0-8D290E0CD3CF}"/>
            </a:ext>
          </a:extLst>
        </xdr:cNvPr>
        <xdr:cNvCxnSpPr/>
      </xdr:nvCxnSpPr>
      <xdr:spPr>
        <a:xfrm>
          <a:off x="13703300" y="992505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48260</xdr:rowOff>
    </xdr:from>
    <xdr:to>
      <xdr:col>67</xdr:col>
      <xdr:colOff>101600</xdr:colOff>
      <xdr:row>57</xdr:row>
      <xdr:rowOff>149860</xdr:rowOff>
    </xdr:to>
    <xdr:sp macro="" textlink="">
      <xdr:nvSpPr>
        <xdr:cNvPr id="543" name="楕円 542">
          <a:extLst>
            <a:ext uri="{FF2B5EF4-FFF2-40B4-BE49-F238E27FC236}">
              <a16:creationId xmlns:a16="http://schemas.microsoft.com/office/drawing/2014/main" id="{00670EC9-79F9-432D-A6FC-7E3916E7DFED}"/>
            </a:ext>
          </a:extLst>
        </xdr:cNvPr>
        <xdr:cNvSpPr/>
      </xdr:nvSpPr>
      <xdr:spPr>
        <a:xfrm>
          <a:off x="12763500" y="982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99060</xdr:rowOff>
    </xdr:from>
    <xdr:to>
      <xdr:col>71</xdr:col>
      <xdr:colOff>177800</xdr:colOff>
      <xdr:row>57</xdr:row>
      <xdr:rowOff>152400</xdr:rowOff>
    </xdr:to>
    <xdr:cxnSp macro="">
      <xdr:nvCxnSpPr>
        <xdr:cNvPr id="544" name="直線コネクタ 543">
          <a:extLst>
            <a:ext uri="{FF2B5EF4-FFF2-40B4-BE49-F238E27FC236}">
              <a16:creationId xmlns:a16="http://schemas.microsoft.com/office/drawing/2014/main" id="{C7C49319-D0AA-4E93-BA90-337D375B83CE}"/>
            </a:ext>
          </a:extLst>
        </xdr:cNvPr>
        <xdr:cNvCxnSpPr/>
      </xdr:nvCxnSpPr>
      <xdr:spPr>
        <a:xfrm>
          <a:off x="12814300" y="987171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20972</xdr:rowOff>
    </xdr:from>
    <xdr:ext cx="405111" cy="259045"/>
    <xdr:sp macro="" textlink="">
      <xdr:nvSpPr>
        <xdr:cNvPr id="545" name="n_1aveValue【保健センター・保健所】&#10;有形固定資産減価償却率">
          <a:extLst>
            <a:ext uri="{FF2B5EF4-FFF2-40B4-BE49-F238E27FC236}">
              <a16:creationId xmlns:a16="http://schemas.microsoft.com/office/drawing/2014/main" id="{0D575E92-4155-4111-9277-EF1028DE417D}"/>
            </a:ext>
          </a:extLst>
        </xdr:cNvPr>
        <xdr:cNvSpPr txBox="1"/>
      </xdr:nvSpPr>
      <xdr:spPr>
        <a:xfrm>
          <a:off x="15266044" y="1030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1922</xdr:rowOff>
    </xdr:from>
    <xdr:ext cx="405111" cy="259045"/>
    <xdr:sp macro="" textlink="">
      <xdr:nvSpPr>
        <xdr:cNvPr id="546" name="n_2aveValue【保健センター・保健所】&#10;有形固定資産減価償却率">
          <a:extLst>
            <a:ext uri="{FF2B5EF4-FFF2-40B4-BE49-F238E27FC236}">
              <a16:creationId xmlns:a16="http://schemas.microsoft.com/office/drawing/2014/main" id="{A6856BF7-85F9-4CA0-9F5B-014538955A58}"/>
            </a:ext>
          </a:extLst>
        </xdr:cNvPr>
        <xdr:cNvSpPr txBox="1"/>
      </xdr:nvSpPr>
      <xdr:spPr>
        <a:xfrm>
          <a:off x="14389744" y="1028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140987</xdr:rowOff>
    </xdr:from>
    <xdr:ext cx="405111" cy="259045"/>
    <xdr:sp macro="" textlink="">
      <xdr:nvSpPr>
        <xdr:cNvPr id="547" name="n_3aveValue【保健センター・保健所】&#10;有形固定資産減価償却率">
          <a:extLst>
            <a:ext uri="{FF2B5EF4-FFF2-40B4-BE49-F238E27FC236}">
              <a16:creationId xmlns:a16="http://schemas.microsoft.com/office/drawing/2014/main" id="{4164FE8B-20B4-4C34-BA04-3BEACCF463B5}"/>
            </a:ext>
          </a:extLst>
        </xdr:cNvPr>
        <xdr:cNvSpPr txBox="1"/>
      </xdr:nvSpPr>
      <xdr:spPr>
        <a:xfrm>
          <a:off x="13500744" y="10256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74312</xdr:rowOff>
    </xdr:from>
    <xdr:ext cx="405111" cy="259045"/>
    <xdr:sp macro="" textlink="">
      <xdr:nvSpPr>
        <xdr:cNvPr id="548" name="n_4aveValue【保健センター・保健所】&#10;有形固定資産減価償却率">
          <a:extLst>
            <a:ext uri="{FF2B5EF4-FFF2-40B4-BE49-F238E27FC236}">
              <a16:creationId xmlns:a16="http://schemas.microsoft.com/office/drawing/2014/main" id="{9D52894F-BE96-4CBA-8B6A-48CADE16D5EA}"/>
            </a:ext>
          </a:extLst>
        </xdr:cNvPr>
        <xdr:cNvSpPr txBox="1"/>
      </xdr:nvSpPr>
      <xdr:spPr>
        <a:xfrm>
          <a:off x="12611744" y="10189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156862</xdr:rowOff>
    </xdr:from>
    <xdr:ext cx="405111" cy="259045"/>
    <xdr:sp macro="" textlink="">
      <xdr:nvSpPr>
        <xdr:cNvPr id="549" name="n_1mainValue【保健センター・保健所】&#10;有形固定資産減価償却率">
          <a:extLst>
            <a:ext uri="{FF2B5EF4-FFF2-40B4-BE49-F238E27FC236}">
              <a16:creationId xmlns:a16="http://schemas.microsoft.com/office/drawing/2014/main" id="{5C4ED14A-1245-4807-A646-8D3DA062FB02}"/>
            </a:ext>
          </a:extLst>
        </xdr:cNvPr>
        <xdr:cNvSpPr txBox="1"/>
      </xdr:nvSpPr>
      <xdr:spPr>
        <a:xfrm>
          <a:off x="15266044" y="975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103522</xdr:rowOff>
    </xdr:from>
    <xdr:ext cx="405111" cy="259045"/>
    <xdr:sp macro="" textlink="">
      <xdr:nvSpPr>
        <xdr:cNvPr id="550" name="n_2mainValue【保健センター・保健所】&#10;有形固定資産減価償却率">
          <a:extLst>
            <a:ext uri="{FF2B5EF4-FFF2-40B4-BE49-F238E27FC236}">
              <a16:creationId xmlns:a16="http://schemas.microsoft.com/office/drawing/2014/main" id="{4EC5121D-1325-462C-AE52-F7D2185E6E9E}"/>
            </a:ext>
          </a:extLst>
        </xdr:cNvPr>
        <xdr:cNvSpPr txBox="1"/>
      </xdr:nvSpPr>
      <xdr:spPr>
        <a:xfrm>
          <a:off x="14389744" y="970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48277</xdr:rowOff>
    </xdr:from>
    <xdr:ext cx="405111" cy="259045"/>
    <xdr:sp macro="" textlink="">
      <xdr:nvSpPr>
        <xdr:cNvPr id="551" name="n_3mainValue【保健センター・保健所】&#10;有形固定資産減価償却率">
          <a:extLst>
            <a:ext uri="{FF2B5EF4-FFF2-40B4-BE49-F238E27FC236}">
              <a16:creationId xmlns:a16="http://schemas.microsoft.com/office/drawing/2014/main" id="{F9E0A02A-F41F-4BBF-B10C-4371401069A0}"/>
            </a:ext>
          </a:extLst>
        </xdr:cNvPr>
        <xdr:cNvSpPr txBox="1"/>
      </xdr:nvSpPr>
      <xdr:spPr>
        <a:xfrm>
          <a:off x="13500744" y="964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166387</xdr:rowOff>
    </xdr:from>
    <xdr:ext cx="405111" cy="259045"/>
    <xdr:sp macro="" textlink="">
      <xdr:nvSpPr>
        <xdr:cNvPr id="552" name="n_4mainValue【保健センター・保健所】&#10;有形固定資産減価償却率">
          <a:extLst>
            <a:ext uri="{FF2B5EF4-FFF2-40B4-BE49-F238E27FC236}">
              <a16:creationId xmlns:a16="http://schemas.microsoft.com/office/drawing/2014/main" id="{0B57C68E-034E-4935-AA80-D2D781A88FEB}"/>
            </a:ext>
          </a:extLst>
        </xdr:cNvPr>
        <xdr:cNvSpPr txBox="1"/>
      </xdr:nvSpPr>
      <xdr:spPr>
        <a:xfrm>
          <a:off x="12611744" y="959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3" name="正方形/長方形 552">
          <a:extLst>
            <a:ext uri="{FF2B5EF4-FFF2-40B4-BE49-F238E27FC236}">
              <a16:creationId xmlns:a16="http://schemas.microsoft.com/office/drawing/2014/main" id="{9E426748-F2B6-4A76-8286-9D56F0AAAE7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4" name="正方形/長方形 553">
          <a:extLst>
            <a:ext uri="{FF2B5EF4-FFF2-40B4-BE49-F238E27FC236}">
              <a16:creationId xmlns:a16="http://schemas.microsoft.com/office/drawing/2014/main" id="{2D85E606-2404-4C04-A382-A637DFBAB40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5" name="正方形/長方形 554">
          <a:extLst>
            <a:ext uri="{FF2B5EF4-FFF2-40B4-BE49-F238E27FC236}">
              <a16:creationId xmlns:a16="http://schemas.microsoft.com/office/drawing/2014/main" id="{3F5CFDA8-6BA5-48F8-8FE4-C3DECDBE34D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56" name="正方形/長方形 555">
          <a:extLst>
            <a:ext uri="{FF2B5EF4-FFF2-40B4-BE49-F238E27FC236}">
              <a16:creationId xmlns:a16="http://schemas.microsoft.com/office/drawing/2014/main" id="{D41A8B3C-126D-4973-A1A7-574B7BBEBD0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57" name="正方形/長方形 556">
          <a:extLst>
            <a:ext uri="{FF2B5EF4-FFF2-40B4-BE49-F238E27FC236}">
              <a16:creationId xmlns:a16="http://schemas.microsoft.com/office/drawing/2014/main" id="{BCF0A5FB-F4CB-4204-A3CC-02B3D735933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58" name="正方形/長方形 557">
          <a:extLst>
            <a:ext uri="{FF2B5EF4-FFF2-40B4-BE49-F238E27FC236}">
              <a16:creationId xmlns:a16="http://schemas.microsoft.com/office/drawing/2014/main" id="{90F99AC1-9CE6-4C45-B986-F884AFBFEE9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59" name="正方形/長方形 558">
          <a:extLst>
            <a:ext uri="{FF2B5EF4-FFF2-40B4-BE49-F238E27FC236}">
              <a16:creationId xmlns:a16="http://schemas.microsoft.com/office/drawing/2014/main" id="{9F8FBCE6-D03E-4763-8B58-2F04EDA4D92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0" name="正方形/長方形 559">
          <a:extLst>
            <a:ext uri="{FF2B5EF4-FFF2-40B4-BE49-F238E27FC236}">
              <a16:creationId xmlns:a16="http://schemas.microsoft.com/office/drawing/2014/main" id="{EB926646-DEB3-48AF-98A2-92E74B1929D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1" name="テキスト ボックス 560">
          <a:extLst>
            <a:ext uri="{FF2B5EF4-FFF2-40B4-BE49-F238E27FC236}">
              <a16:creationId xmlns:a16="http://schemas.microsoft.com/office/drawing/2014/main" id="{512B8CC9-361F-4494-B592-ED1A0D49D42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2" name="直線コネクタ 561">
          <a:extLst>
            <a:ext uri="{FF2B5EF4-FFF2-40B4-BE49-F238E27FC236}">
              <a16:creationId xmlns:a16="http://schemas.microsoft.com/office/drawing/2014/main" id="{9662052B-0345-4749-8AA8-D173CA038A2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63" name="直線コネクタ 562">
          <a:extLst>
            <a:ext uri="{FF2B5EF4-FFF2-40B4-BE49-F238E27FC236}">
              <a16:creationId xmlns:a16="http://schemas.microsoft.com/office/drawing/2014/main" id="{85442F17-CC97-403B-B700-619BA858F998}"/>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64" name="テキスト ボックス 563">
          <a:extLst>
            <a:ext uri="{FF2B5EF4-FFF2-40B4-BE49-F238E27FC236}">
              <a16:creationId xmlns:a16="http://schemas.microsoft.com/office/drawing/2014/main" id="{682B0291-DE73-4DB0-9597-FE604F179736}"/>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65" name="直線コネクタ 564">
          <a:extLst>
            <a:ext uri="{FF2B5EF4-FFF2-40B4-BE49-F238E27FC236}">
              <a16:creationId xmlns:a16="http://schemas.microsoft.com/office/drawing/2014/main" id="{6463E4C4-6462-4E3F-9B69-CC93077A6551}"/>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66" name="テキスト ボックス 565">
          <a:extLst>
            <a:ext uri="{FF2B5EF4-FFF2-40B4-BE49-F238E27FC236}">
              <a16:creationId xmlns:a16="http://schemas.microsoft.com/office/drawing/2014/main" id="{0D243F42-6E1D-4C70-BC94-492E760B9EF9}"/>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67" name="直線コネクタ 566">
          <a:extLst>
            <a:ext uri="{FF2B5EF4-FFF2-40B4-BE49-F238E27FC236}">
              <a16:creationId xmlns:a16="http://schemas.microsoft.com/office/drawing/2014/main" id="{FC8D51C9-BC30-4195-98DD-0168E6677E2E}"/>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68" name="テキスト ボックス 567">
          <a:extLst>
            <a:ext uri="{FF2B5EF4-FFF2-40B4-BE49-F238E27FC236}">
              <a16:creationId xmlns:a16="http://schemas.microsoft.com/office/drawing/2014/main" id="{ADCAB3CF-BB86-4DD7-B9EF-11B46C31F9C7}"/>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69" name="直線コネクタ 568">
          <a:extLst>
            <a:ext uri="{FF2B5EF4-FFF2-40B4-BE49-F238E27FC236}">
              <a16:creationId xmlns:a16="http://schemas.microsoft.com/office/drawing/2014/main" id="{2F1C5AE4-CE68-4297-A667-5324E1AF7F11}"/>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0" name="テキスト ボックス 569">
          <a:extLst>
            <a:ext uri="{FF2B5EF4-FFF2-40B4-BE49-F238E27FC236}">
              <a16:creationId xmlns:a16="http://schemas.microsoft.com/office/drawing/2014/main" id="{92B870C4-DA14-45C5-AA18-09BF8A15C024}"/>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1" name="直線コネクタ 570">
          <a:extLst>
            <a:ext uri="{FF2B5EF4-FFF2-40B4-BE49-F238E27FC236}">
              <a16:creationId xmlns:a16="http://schemas.microsoft.com/office/drawing/2014/main" id="{6B5C8A6C-47B8-42D6-9A9E-AFE6C7129CBB}"/>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72" name="テキスト ボックス 571">
          <a:extLst>
            <a:ext uri="{FF2B5EF4-FFF2-40B4-BE49-F238E27FC236}">
              <a16:creationId xmlns:a16="http://schemas.microsoft.com/office/drawing/2014/main" id="{8B41AFDA-392A-4CA0-B2EF-1BEA949FC5D7}"/>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3" name="直線コネクタ 572">
          <a:extLst>
            <a:ext uri="{FF2B5EF4-FFF2-40B4-BE49-F238E27FC236}">
              <a16:creationId xmlns:a16="http://schemas.microsoft.com/office/drawing/2014/main" id="{5F797C88-5949-4D45-95DC-A838A2F574F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4" name="テキスト ボックス 573">
          <a:extLst>
            <a:ext uri="{FF2B5EF4-FFF2-40B4-BE49-F238E27FC236}">
              <a16:creationId xmlns:a16="http://schemas.microsoft.com/office/drawing/2014/main" id="{EF0ADB6E-94DA-4DA9-947B-2384AA2A6ED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5" name="【保健センター・保健所】&#10;一人当たり面積グラフ枠">
          <a:extLst>
            <a:ext uri="{FF2B5EF4-FFF2-40B4-BE49-F238E27FC236}">
              <a16:creationId xmlns:a16="http://schemas.microsoft.com/office/drawing/2014/main" id="{692032CA-EB8F-43D3-A457-5F70B7351F2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38100</xdr:rowOff>
    </xdr:from>
    <xdr:to>
      <xdr:col>116</xdr:col>
      <xdr:colOff>62864</xdr:colOff>
      <xdr:row>63</xdr:row>
      <xdr:rowOff>144780</xdr:rowOff>
    </xdr:to>
    <xdr:cxnSp macro="">
      <xdr:nvCxnSpPr>
        <xdr:cNvPr id="576" name="直線コネクタ 575">
          <a:extLst>
            <a:ext uri="{FF2B5EF4-FFF2-40B4-BE49-F238E27FC236}">
              <a16:creationId xmlns:a16="http://schemas.microsoft.com/office/drawing/2014/main" id="{590BC546-80FF-48C3-AABF-DA3CA21E8613}"/>
            </a:ext>
          </a:extLst>
        </xdr:cNvPr>
        <xdr:cNvCxnSpPr/>
      </xdr:nvCxnSpPr>
      <xdr:spPr>
        <a:xfrm flipV="1">
          <a:off x="22160864" y="9467850"/>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148607</xdr:rowOff>
    </xdr:from>
    <xdr:ext cx="469744" cy="259045"/>
    <xdr:sp macro="" textlink="">
      <xdr:nvSpPr>
        <xdr:cNvPr id="577" name="【保健センター・保健所】&#10;一人当たり面積最小値テキスト">
          <a:extLst>
            <a:ext uri="{FF2B5EF4-FFF2-40B4-BE49-F238E27FC236}">
              <a16:creationId xmlns:a16="http://schemas.microsoft.com/office/drawing/2014/main" id="{44646881-F117-420A-BD13-8C881D264D1A}"/>
            </a:ext>
          </a:extLst>
        </xdr:cNvPr>
        <xdr:cNvSpPr txBox="1"/>
      </xdr:nvSpPr>
      <xdr:spPr>
        <a:xfrm>
          <a:off x="22199600" y="1094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144780</xdr:rowOff>
    </xdr:from>
    <xdr:to>
      <xdr:col>116</xdr:col>
      <xdr:colOff>152400</xdr:colOff>
      <xdr:row>63</xdr:row>
      <xdr:rowOff>144780</xdr:rowOff>
    </xdr:to>
    <xdr:cxnSp macro="">
      <xdr:nvCxnSpPr>
        <xdr:cNvPr id="578" name="直線コネクタ 577">
          <a:extLst>
            <a:ext uri="{FF2B5EF4-FFF2-40B4-BE49-F238E27FC236}">
              <a16:creationId xmlns:a16="http://schemas.microsoft.com/office/drawing/2014/main" id="{2EBB4A07-54A8-4339-908C-E590E8920DC5}"/>
            </a:ext>
          </a:extLst>
        </xdr:cNvPr>
        <xdr:cNvCxnSpPr/>
      </xdr:nvCxnSpPr>
      <xdr:spPr>
        <a:xfrm>
          <a:off x="22072600" y="10946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156227</xdr:rowOff>
    </xdr:from>
    <xdr:ext cx="469744" cy="259045"/>
    <xdr:sp macro="" textlink="">
      <xdr:nvSpPr>
        <xdr:cNvPr id="579" name="【保健センター・保健所】&#10;一人当たり面積最大値テキスト">
          <a:extLst>
            <a:ext uri="{FF2B5EF4-FFF2-40B4-BE49-F238E27FC236}">
              <a16:creationId xmlns:a16="http://schemas.microsoft.com/office/drawing/2014/main" id="{4F9A1043-C1C3-417E-9043-F78B507AD27D}"/>
            </a:ext>
          </a:extLst>
        </xdr:cNvPr>
        <xdr:cNvSpPr txBox="1"/>
      </xdr:nvSpPr>
      <xdr:spPr>
        <a:xfrm>
          <a:off x="22199600" y="924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38100</xdr:rowOff>
    </xdr:from>
    <xdr:to>
      <xdr:col>116</xdr:col>
      <xdr:colOff>152400</xdr:colOff>
      <xdr:row>55</xdr:row>
      <xdr:rowOff>38100</xdr:rowOff>
    </xdr:to>
    <xdr:cxnSp macro="">
      <xdr:nvCxnSpPr>
        <xdr:cNvPr id="580" name="直線コネクタ 579">
          <a:extLst>
            <a:ext uri="{FF2B5EF4-FFF2-40B4-BE49-F238E27FC236}">
              <a16:creationId xmlns:a16="http://schemas.microsoft.com/office/drawing/2014/main" id="{384504E9-3D20-433A-BA36-106BFD15B390}"/>
            </a:ext>
          </a:extLst>
        </xdr:cNvPr>
        <xdr:cNvCxnSpPr/>
      </xdr:nvCxnSpPr>
      <xdr:spPr>
        <a:xfrm>
          <a:off x="22072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116857</xdr:rowOff>
    </xdr:from>
    <xdr:ext cx="469744" cy="259045"/>
    <xdr:sp macro="" textlink="">
      <xdr:nvSpPr>
        <xdr:cNvPr id="581" name="【保健センター・保健所】&#10;一人当たり面積平均値テキスト">
          <a:extLst>
            <a:ext uri="{FF2B5EF4-FFF2-40B4-BE49-F238E27FC236}">
              <a16:creationId xmlns:a16="http://schemas.microsoft.com/office/drawing/2014/main" id="{16ECC733-1958-4958-9554-898F99EBC559}"/>
            </a:ext>
          </a:extLst>
        </xdr:cNvPr>
        <xdr:cNvSpPr txBox="1"/>
      </xdr:nvSpPr>
      <xdr:spPr>
        <a:xfrm>
          <a:off x="22199600" y="104038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93980</xdr:rowOff>
    </xdr:from>
    <xdr:to>
      <xdr:col>116</xdr:col>
      <xdr:colOff>114300</xdr:colOff>
      <xdr:row>62</xdr:row>
      <xdr:rowOff>24130</xdr:rowOff>
    </xdr:to>
    <xdr:sp macro="" textlink="">
      <xdr:nvSpPr>
        <xdr:cNvPr id="582" name="フローチャート: 判断 581">
          <a:extLst>
            <a:ext uri="{FF2B5EF4-FFF2-40B4-BE49-F238E27FC236}">
              <a16:creationId xmlns:a16="http://schemas.microsoft.com/office/drawing/2014/main" id="{32A7F6D6-19F1-48EF-B5B8-092EB3BBF5A3}"/>
            </a:ext>
          </a:extLst>
        </xdr:cNvPr>
        <xdr:cNvSpPr/>
      </xdr:nvSpPr>
      <xdr:spPr>
        <a:xfrm>
          <a:off x="22110700" y="105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116840</xdr:rowOff>
    </xdr:from>
    <xdr:to>
      <xdr:col>112</xdr:col>
      <xdr:colOff>38100</xdr:colOff>
      <xdr:row>62</xdr:row>
      <xdr:rowOff>46990</xdr:rowOff>
    </xdr:to>
    <xdr:sp macro="" textlink="">
      <xdr:nvSpPr>
        <xdr:cNvPr id="583" name="フローチャート: 判断 582">
          <a:extLst>
            <a:ext uri="{FF2B5EF4-FFF2-40B4-BE49-F238E27FC236}">
              <a16:creationId xmlns:a16="http://schemas.microsoft.com/office/drawing/2014/main" id="{DC751BE8-B1F0-4C6D-A64A-3E691EFF788A}"/>
            </a:ext>
          </a:extLst>
        </xdr:cNvPr>
        <xdr:cNvSpPr/>
      </xdr:nvSpPr>
      <xdr:spPr>
        <a:xfrm>
          <a:off x="212725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113030</xdr:rowOff>
    </xdr:from>
    <xdr:to>
      <xdr:col>107</xdr:col>
      <xdr:colOff>101600</xdr:colOff>
      <xdr:row>62</xdr:row>
      <xdr:rowOff>43180</xdr:rowOff>
    </xdr:to>
    <xdr:sp macro="" textlink="">
      <xdr:nvSpPr>
        <xdr:cNvPr id="584" name="フローチャート: 判断 583">
          <a:extLst>
            <a:ext uri="{FF2B5EF4-FFF2-40B4-BE49-F238E27FC236}">
              <a16:creationId xmlns:a16="http://schemas.microsoft.com/office/drawing/2014/main" id="{53F5B3BF-E1EC-4871-8E4F-2FDCB9BDA5BB}"/>
            </a:ext>
          </a:extLst>
        </xdr:cNvPr>
        <xdr:cNvSpPr/>
      </xdr:nvSpPr>
      <xdr:spPr>
        <a:xfrm>
          <a:off x="20383500" y="1057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120650</xdr:rowOff>
    </xdr:from>
    <xdr:to>
      <xdr:col>102</xdr:col>
      <xdr:colOff>165100</xdr:colOff>
      <xdr:row>62</xdr:row>
      <xdr:rowOff>50800</xdr:rowOff>
    </xdr:to>
    <xdr:sp macro="" textlink="">
      <xdr:nvSpPr>
        <xdr:cNvPr id="585" name="フローチャート: 判断 584">
          <a:extLst>
            <a:ext uri="{FF2B5EF4-FFF2-40B4-BE49-F238E27FC236}">
              <a16:creationId xmlns:a16="http://schemas.microsoft.com/office/drawing/2014/main" id="{CA452C31-DF1F-43A7-B1DA-A08A76DFACB1}"/>
            </a:ext>
          </a:extLst>
        </xdr:cNvPr>
        <xdr:cNvSpPr/>
      </xdr:nvSpPr>
      <xdr:spPr>
        <a:xfrm>
          <a:off x="19494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147320</xdr:rowOff>
    </xdr:from>
    <xdr:to>
      <xdr:col>98</xdr:col>
      <xdr:colOff>38100</xdr:colOff>
      <xdr:row>62</xdr:row>
      <xdr:rowOff>77470</xdr:rowOff>
    </xdr:to>
    <xdr:sp macro="" textlink="">
      <xdr:nvSpPr>
        <xdr:cNvPr id="586" name="フローチャート: 判断 585">
          <a:extLst>
            <a:ext uri="{FF2B5EF4-FFF2-40B4-BE49-F238E27FC236}">
              <a16:creationId xmlns:a16="http://schemas.microsoft.com/office/drawing/2014/main" id="{7F84D89A-577D-421A-A00E-8B7C67E44A91}"/>
            </a:ext>
          </a:extLst>
        </xdr:cNvPr>
        <xdr:cNvSpPr/>
      </xdr:nvSpPr>
      <xdr:spPr>
        <a:xfrm>
          <a:off x="18605500" y="1060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87" name="テキスト ボックス 586">
          <a:extLst>
            <a:ext uri="{FF2B5EF4-FFF2-40B4-BE49-F238E27FC236}">
              <a16:creationId xmlns:a16="http://schemas.microsoft.com/office/drawing/2014/main" id="{51CA7B5A-252F-4FAB-90EC-2196CF81C72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88" name="テキスト ボックス 587">
          <a:extLst>
            <a:ext uri="{FF2B5EF4-FFF2-40B4-BE49-F238E27FC236}">
              <a16:creationId xmlns:a16="http://schemas.microsoft.com/office/drawing/2014/main" id="{F3590836-B85D-457D-BB0B-1E9F6641487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89" name="テキスト ボックス 588">
          <a:extLst>
            <a:ext uri="{FF2B5EF4-FFF2-40B4-BE49-F238E27FC236}">
              <a16:creationId xmlns:a16="http://schemas.microsoft.com/office/drawing/2014/main" id="{D8B9BB4F-EE17-4BB0-A1C5-A4EDFD0C347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0" name="テキスト ボックス 589">
          <a:extLst>
            <a:ext uri="{FF2B5EF4-FFF2-40B4-BE49-F238E27FC236}">
              <a16:creationId xmlns:a16="http://schemas.microsoft.com/office/drawing/2014/main" id="{5AA307E3-31B7-4E85-90A8-B78F8984548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9861892B-5BCA-4EAE-83CA-F5482EB02C5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63500</xdr:rowOff>
    </xdr:from>
    <xdr:to>
      <xdr:col>116</xdr:col>
      <xdr:colOff>114300</xdr:colOff>
      <xdr:row>62</xdr:row>
      <xdr:rowOff>165100</xdr:rowOff>
    </xdr:to>
    <xdr:sp macro="" textlink="">
      <xdr:nvSpPr>
        <xdr:cNvPr id="592" name="楕円 591">
          <a:extLst>
            <a:ext uri="{FF2B5EF4-FFF2-40B4-BE49-F238E27FC236}">
              <a16:creationId xmlns:a16="http://schemas.microsoft.com/office/drawing/2014/main" id="{93A0DF19-CE9D-40F9-8241-974113707B8A}"/>
            </a:ext>
          </a:extLst>
        </xdr:cNvPr>
        <xdr:cNvSpPr/>
      </xdr:nvSpPr>
      <xdr:spPr>
        <a:xfrm>
          <a:off x="221107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41927</xdr:rowOff>
    </xdr:from>
    <xdr:ext cx="469744" cy="259045"/>
    <xdr:sp macro="" textlink="">
      <xdr:nvSpPr>
        <xdr:cNvPr id="593" name="【保健センター・保健所】&#10;一人当たり面積該当値テキスト">
          <a:extLst>
            <a:ext uri="{FF2B5EF4-FFF2-40B4-BE49-F238E27FC236}">
              <a16:creationId xmlns:a16="http://schemas.microsoft.com/office/drawing/2014/main" id="{E8484BE9-5D1F-44D0-8619-D413CA1638D5}"/>
            </a:ext>
          </a:extLst>
        </xdr:cNvPr>
        <xdr:cNvSpPr txBox="1"/>
      </xdr:nvSpPr>
      <xdr:spPr>
        <a:xfrm>
          <a:off x="22199600"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74930</xdr:rowOff>
    </xdr:from>
    <xdr:to>
      <xdr:col>112</xdr:col>
      <xdr:colOff>38100</xdr:colOff>
      <xdr:row>63</xdr:row>
      <xdr:rowOff>5080</xdr:rowOff>
    </xdr:to>
    <xdr:sp macro="" textlink="">
      <xdr:nvSpPr>
        <xdr:cNvPr id="594" name="楕円 593">
          <a:extLst>
            <a:ext uri="{FF2B5EF4-FFF2-40B4-BE49-F238E27FC236}">
              <a16:creationId xmlns:a16="http://schemas.microsoft.com/office/drawing/2014/main" id="{D2E4A489-B691-49EC-B895-F2837B0789F0}"/>
            </a:ext>
          </a:extLst>
        </xdr:cNvPr>
        <xdr:cNvSpPr/>
      </xdr:nvSpPr>
      <xdr:spPr>
        <a:xfrm>
          <a:off x="212725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114300</xdr:rowOff>
    </xdr:from>
    <xdr:to>
      <xdr:col>116</xdr:col>
      <xdr:colOff>63500</xdr:colOff>
      <xdr:row>62</xdr:row>
      <xdr:rowOff>125730</xdr:rowOff>
    </xdr:to>
    <xdr:cxnSp macro="">
      <xdr:nvCxnSpPr>
        <xdr:cNvPr id="595" name="直線コネクタ 594">
          <a:extLst>
            <a:ext uri="{FF2B5EF4-FFF2-40B4-BE49-F238E27FC236}">
              <a16:creationId xmlns:a16="http://schemas.microsoft.com/office/drawing/2014/main" id="{25227983-09A9-4D97-962B-8C9C9BA12E3E}"/>
            </a:ext>
          </a:extLst>
        </xdr:cNvPr>
        <xdr:cNvCxnSpPr/>
      </xdr:nvCxnSpPr>
      <xdr:spPr>
        <a:xfrm flipV="1">
          <a:off x="21323300" y="1074420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82550</xdr:rowOff>
    </xdr:from>
    <xdr:to>
      <xdr:col>107</xdr:col>
      <xdr:colOff>101600</xdr:colOff>
      <xdr:row>63</xdr:row>
      <xdr:rowOff>12700</xdr:rowOff>
    </xdr:to>
    <xdr:sp macro="" textlink="">
      <xdr:nvSpPr>
        <xdr:cNvPr id="596" name="楕円 595">
          <a:extLst>
            <a:ext uri="{FF2B5EF4-FFF2-40B4-BE49-F238E27FC236}">
              <a16:creationId xmlns:a16="http://schemas.microsoft.com/office/drawing/2014/main" id="{A0C3D18E-37DC-46B6-B050-413CEB614149}"/>
            </a:ext>
          </a:extLst>
        </xdr:cNvPr>
        <xdr:cNvSpPr/>
      </xdr:nvSpPr>
      <xdr:spPr>
        <a:xfrm>
          <a:off x="20383500" y="1071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125730</xdr:rowOff>
    </xdr:from>
    <xdr:to>
      <xdr:col>111</xdr:col>
      <xdr:colOff>177800</xdr:colOff>
      <xdr:row>62</xdr:row>
      <xdr:rowOff>133350</xdr:rowOff>
    </xdr:to>
    <xdr:cxnSp macro="">
      <xdr:nvCxnSpPr>
        <xdr:cNvPr id="597" name="直線コネクタ 596">
          <a:extLst>
            <a:ext uri="{FF2B5EF4-FFF2-40B4-BE49-F238E27FC236}">
              <a16:creationId xmlns:a16="http://schemas.microsoft.com/office/drawing/2014/main" id="{8B3E413E-FD81-48A4-B5F5-0D570ED1790A}"/>
            </a:ext>
          </a:extLst>
        </xdr:cNvPr>
        <xdr:cNvCxnSpPr/>
      </xdr:nvCxnSpPr>
      <xdr:spPr>
        <a:xfrm flipV="1">
          <a:off x="20434300" y="107556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90170</xdr:rowOff>
    </xdr:from>
    <xdr:to>
      <xdr:col>102</xdr:col>
      <xdr:colOff>165100</xdr:colOff>
      <xdr:row>63</xdr:row>
      <xdr:rowOff>20320</xdr:rowOff>
    </xdr:to>
    <xdr:sp macro="" textlink="">
      <xdr:nvSpPr>
        <xdr:cNvPr id="598" name="楕円 597">
          <a:extLst>
            <a:ext uri="{FF2B5EF4-FFF2-40B4-BE49-F238E27FC236}">
              <a16:creationId xmlns:a16="http://schemas.microsoft.com/office/drawing/2014/main" id="{86646296-9E9B-42E2-BB6D-4C37546B0590}"/>
            </a:ext>
          </a:extLst>
        </xdr:cNvPr>
        <xdr:cNvSpPr/>
      </xdr:nvSpPr>
      <xdr:spPr>
        <a:xfrm>
          <a:off x="194945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133350</xdr:rowOff>
    </xdr:from>
    <xdr:to>
      <xdr:col>107</xdr:col>
      <xdr:colOff>50800</xdr:colOff>
      <xdr:row>62</xdr:row>
      <xdr:rowOff>140970</xdr:rowOff>
    </xdr:to>
    <xdr:cxnSp macro="">
      <xdr:nvCxnSpPr>
        <xdr:cNvPr id="599" name="直線コネクタ 598">
          <a:extLst>
            <a:ext uri="{FF2B5EF4-FFF2-40B4-BE49-F238E27FC236}">
              <a16:creationId xmlns:a16="http://schemas.microsoft.com/office/drawing/2014/main" id="{A47F5BA3-EFDF-4F55-A47E-0CEBE8C6DC41}"/>
            </a:ext>
          </a:extLst>
        </xdr:cNvPr>
        <xdr:cNvCxnSpPr/>
      </xdr:nvCxnSpPr>
      <xdr:spPr>
        <a:xfrm flipV="1">
          <a:off x="19545300" y="107632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93980</xdr:rowOff>
    </xdr:from>
    <xdr:to>
      <xdr:col>98</xdr:col>
      <xdr:colOff>38100</xdr:colOff>
      <xdr:row>63</xdr:row>
      <xdr:rowOff>24130</xdr:rowOff>
    </xdr:to>
    <xdr:sp macro="" textlink="">
      <xdr:nvSpPr>
        <xdr:cNvPr id="600" name="楕円 599">
          <a:extLst>
            <a:ext uri="{FF2B5EF4-FFF2-40B4-BE49-F238E27FC236}">
              <a16:creationId xmlns:a16="http://schemas.microsoft.com/office/drawing/2014/main" id="{6595C182-F5D7-4622-B19F-FF0BD09FB718}"/>
            </a:ext>
          </a:extLst>
        </xdr:cNvPr>
        <xdr:cNvSpPr/>
      </xdr:nvSpPr>
      <xdr:spPr>
        <a:xfrm>
          <a:off x="18605500" y="1072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140970</xdr:rowOff>
    </xdr:from>
    <xdr:to>
      <xdr:col>102</xdr:col>
      <xdr:colOff>114300</xdr:colOff>
      <xdr:row>62</xdr:row>
      <xdr:rowOff>144780</xdr:rowOff>
    </xdr:to>
    <xdr:cxnSp macro="">
      <xdr:nvCxnSpPr>
        <xdr:cNvPr id="601" name="直線コネクタ 600">
          <a:extLst>
            <a:ext uri="{FF2B5EF4-FFF2-40B4-BE49-F238E27FC236}">
              <a16:creationId xmlns:a16="http://schemas.microsoft.com/office/drawing/2014/main" id="{947E4FC6-5197-490D-B443-E08714964076}"/>
            </a:ext>
          </a:extLst>
        </xdr:cNvPr>
        <xdr:cNvCxnSpPr/>
      </xdr:nvCxnSpPr>
      <xdr:spPr>
        <a:xfrm flipV="1">
          <a:off x="18656300" y="107708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63517</xdr:rowOff>
    </xdr:from>
    <xdr:ext cx="469744" cy="259045"/>
    <xdr:sp macro="" textlink="">
      <xdr:nvSpPr>
        <xdr:cNvPr id="602" name="n_1aveValue【保健センター・保健所】&#10;一人当たり面積">
          <a:extLst>
            <a:ext uri="{FF2B5EF4-FFF2-40B4-BE49-F238E27FC236}">
              <a16:creationId xmlns:a16="http://schemas.microsoft.com/office/drawing/2014/main" id="{98E01400-4EF3-424A-A421-47365CB8AD32}"/>
            </a:ext>
          </a:extLst>
        </xdr:cNvPr>
        <xdr:cNvSpPr txBox="1"/>
      </xdr:nvSpPr>
      <xdr:spPr>
        <a:xfrm>
          <a:off x="21075727" y="10350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59707</xdr:rowOff>
    </xdr:from>
    <xdr:ext cx="469744" cy="259045"/>
    <xdr:sp macro="" textlink="">
      <xdr:nvSpPr>
        <xdr:cNvPr id="603" name="n_2aveValue【保健センター・保健所】&#10;一人当たり面積">
          <a:extLst>
            <a:ext uri="{FF2B5EF4-FFF2-40B4-BE49-F238E27FC236}">
              <a16:creationId xmlns:a16="http://schemas.microsoft.com/office/drawing/2014/main" id="{CAF7B581-E21E-4B58-85C6-081B6614B76B}"/>
            </a:ext>
          </a:extLst>
        </xdr:cNvPr>
        <xdr:cNvSpPr txBox="1"/>
      </xdr:nvSpPr>
      <xdr:spPr>
        <a:xfrm>
          <a:off x="20199427" y="1034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67327</xdr:rowOff>
    </xdr:from>
    <xdr:ext cx="469744" cy="259045"/>
    <xdr:sp macro="" textlink="">
      <xdr:nvSpPr>
        <xdr:cNvPr id="604" name="n_3aveValue【保健センター・保健所】&#10;一人当たり面積">
          <a:extLst>
            <a:ext uri="{FF2B5EF4-FFF2-40B4-BE49-F238E27FC236}">
              <a16:creationId xmlns:a16="http://schemas.microsoft.com/office/drawing/2014/main" id="{D6B564CC-12CA-4A1F-9C66-8A0AD34861FC}"/>
            </a:ext>
          </a:extLst>
        </xdr:cNvPr>
        <xdr:cNvSpPr txBox="1"/>
      </xdr:nvSpPr>
      <xdr:spPr>
        <a:xfrm>
          <a:off x="193104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93997</xdr:rowOff>
    </xdr:from>
    <xdr:ext cx="469744" cy="259045"/>
    <xdr:sp macro="" textlink="">
      <xdr:nvSpPr>
        <xdr:cNvPr id="605" name="n_4aveValue【保健センター・保健所】&#10;一人当たり面積">
          <a:extLst>
            <a:ext uri="{FF2B5EF4-FFF2-40B4-BE49-F238E27FC236}">
              <a16:creationId xmlns:a16="http://schemas.microsoft.com/office/drawing/2014/main" id="{359DA4EC-C062-4AED-90CC-1109BF45DF7B}"/>
            </a:ext>
          </a:extLst>
        </xdr:cNvPr>
        <xdr:cNvSpPr txBox="1"/>
      </xdr:nvSpPr>
      <xdr:spPr>
        <a:xfrm>
          <a:off x="18421427" y="1038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167657</xdr:rowOff>
    </xdr:from>
    <xdr:ext cx="469744" cy="259045"/>
    <xdr:sp macro="" textlink="">
      <xdr:nvSpPr>
        <xdr:cNvPr id="606" name="n_1mainValue【保健センター・保健所】&#10;一人当たり面積">
          <a:extLst>
            <a:ext uri="{FF2B5EF4-FFF2-40B4-BE49-F238E27FC236}">
              <a16:creationId xmlns:a16="http://schemas.microsoft.com/office/drawing/2014/main" id="{0A2C7A50-4A57-49CB-8E5E-5A0EC8E1FBA0}"/>
            </a:ext>
          </a:extLst>
        </xdr:cNvPr>
        <xdr:cNvSpPr txBox="1"/>
      </xdr:nvSpPr>
      <xdr:spPr>
        <a:xfrm>
          <a:off x="21075727" y="1079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3827</xdr:rowOff>
    </xdr:from>
    <xdr:ext cx="469744" cy="259045"/>
    <xdr:sp macro="" textlink="">
      <xdr:nvSpPr>
        <xdr:cNvPr id="607" name="n_2mainValue【保健センター・保健所】&#10;一人当たり面積">
          <a:extLst>
            <a:ext uri="{FF2B5EF4-FFF2-40B4-BE49-F238E27FC236}">
              <a16:creationId xmlns:a16="http://schemas.microsoft.com/office/drawing/2014/main" id="{28F91688-BFAD-457F-A135-3971AF363BEA}"/>
            </a:ext>
          </a:extLst>
        </xdr:cNvPr>
        <xdr:cNvSpPr txBox="1"/>
      </xdr:nvSpPr>
      <xdr:spPr>
        <a:xfrm>
          <a:off x="20199427" y="1080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11447</xdr:rowOff>
    </xdr:from>
    <xdr:ext cx="469744" cy="259045"/>
    <xdr:sp macro="" textlink="">
      <xdr:nvSpPr>
        <xdr:cNvPr id="608" name="n_3mainValue【保健センター・保健所】&#10;一人当たり面積">
          <a:extLst>
            <a:ext uri="{FF2B5EF4-FFF2-40B4-BE49-F238E27FC236}">
              <a16:creationId xmlns:a16="http://schemas.microsoft.com/office/drawing/2014/main" id="{6AC438D9-530C-4BE4-A3A1-4EAD78736D49}"/>
            </a:ext>
          </a:extLst>
        </xdr:cNvPr>
        <xdr:cNvSpPr txBox="1"/>
      </xdr:nvSpPr>
      <xdr:spPr>
        <a:xfrm>
          <a:off x="19310427" y="1081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15257</xdr:rowOff>
    </xdr:from>
    <xdr:ext cx="469744" cy="259045"/>
    <xdr:sp macro="" textlink="">
      <xdr:nvSpPr>
        <xdr:cNvPr id="609" name="n_4mainValue【保健センター・保健所】&#10;一人当たり面積">
          <a:extLst>
            <a:ext uri="{FF2B5EF4-FFF2-40B4-BE49-F238E27FC236}">
              <a16:creationId xmlns:a16="http://schemas.microsoft.com/office/drawing/2014/main" id="{E8383B99-78D6-4A2A-8E62-50984317E795}"/>
            </a:ext>
          </a:extLst>
        </xdr:cNvPr>
        <xdr:cNvSpPr txBox="1"/>
      </xdr:nvSpPr>
      <xdr:spPr>
        <a:xfrm>
          <a:off x="18421427" y="1081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0" name="正方形/長方形 609">
          <a:extLst>
            <a:ext uri="{FF2B5EF4-FFF2-40B4-BE49-F238E27FC236}">
              <a16:creationId xmlns:a16="http://schemas.microsoft.com/office/drawing/2014/main" id="{E64EAC0E-3639-459F-A75E-733C8DF48AF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1" name="正方形/長方形 610">
          <a:extLst>
            <a:ext uri="{FF2B5EF4-FFF2-40B4-BE49-F238E27FC236}">
              <a16:creationId xmlns:a16="http://schemas.microsoft.com/office/drawing/2014/main" id="{2F0D54CB-1E25-4E7F-A52D-91F9C2181E7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2" name="正方形/長方形 611">
          <a:extLst>
            <a:ext uri="{FF2B5EF4-FFF2-40B4-BE49-F238E27FC236}">
              <a16:creationId xmlns:a16="http://schemas.microsoft.com/office/drawing/2014/main" id="{4CC57260-C3F8-4EC0-976F-837845F3B9C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3" name="正方形/長方形 612">
          <a:extLst>
            <a:ext uri="{FF2B5EF4-FFF2-40B4-BE49-F238E27FC236}">
              <a16:creationId xmlns:a16="http://schemas.microsoft.com/office/drawing/2014/main" id="{7DFD5FD6-CF2E-4E4C-A403-D618C205295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4" name="正方形/長方形 613">
          <a:extLst>
            <a:ext uri="{FF2B5EF4-FFF2-40B4-BE49-F238E27FC236}">
              <a16:creationId xmlns:a16="http://schemas.microsoft.com/office/drawing/2014/main" id="{BF0B9C19-BF01-43B7-82CA-85A9700CEEA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5" name="正方形/長方形 614">
          <a:extLst>
            <a:ext uri="{FF2B5EF4-FFF2-40B4-BE49-F238E27FC236}">
              <a16:creationId xmlns:a16="http://schemas.microsoft.com/office/drawing/2014/main" id="{72845852-B4F3-47E2-8269-F51A9EA004E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16" name="正方形/長方形 615">
          <a:extLst>
            <a:ext uri="{FF2B5EF4-FFF2-40B4-BE49-F238E27FC236}">
              <a16:creationId xmlns:a16="http://schemas.microsoft.com/office/drawing/2014/main" id="{AB9E2C56-B455-4752-BF7E-AE3D8CDEECC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17" name="正方形/長方形 616">
          <a:extLst>
            <a:ext uri="{FF2B5EF4-FFF2-40B4-BE49-F238E27FC236}">
              <a16:creationId xmlns:a16="http://schemas.microsoft.com/office/drawing/2014/main" id="{5B443CEE-1ADE-4D04-A1EB-B9A7DCC1655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18" name="テキスト ボックス 617">
          <a:extLst>
            <a:ext uri="{FF2B5EF4-FFF2-40B4-BE49-F238E27FC236}">
              <a16:creationId xmlns:a16="http://schemas.microsoft.com/office/drawing/2014/main" id="{7FE15EFA-E4B6-41A3-85F7-3AF4E22B9BB1}"/>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19" name="直線コネクタ 618">
          <a:extLst>
            <a:ext uri="{FF2B5EF4-FFF2-40B4-BE49-F238E27FC236}">
              <a16:creationId xmlns:a16="http://schemas.microsoft.com/office/drawing/2014/main" id="{D70A737A-FAFC-446E-8FDC-A867C23F91E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0" name="テキスト ボックス 619">
          <a:extLst>
            <a:ext uri="{FF2B5EF4-FFF2-40B4-BE49-F238E27FC236}">
              <a16:creationId xmlns:a16="http://schemas.microsoft.com/office/drawing/2014/main" id="{2256958E-7704-400A-BB85-31DD157B030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1" name="直線コネクタ 620">
          <a:extLst>
            <a:ext uri="{FF2B5EF4-FFF2-40B4-BE49-F238E27FC236}">
              <a16:creationId xmlns:a16="http://schemas.microsoft.com/office/drawing/2014/main" id="{546FF06A-80DA-4331-BBC4-548B2D7C89DB}"/>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2" name="テキスト ボックス 621">
          <a:extLst>
            <a:ext uri="{FF2B5EF4-FFF2-40B4-BE49-F238E27FC236}">
              <a16:creationId xmlns:a16="http://schemas.microsoft.com/office/drawing/2014/main" id="{47D73E2F-7C9C-4CB8-983E-2A7B2D55D59E}"/>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23" name="直線コネクタ 622">
          <a:extLst>
            <a:ext uri="{FF2B5EF4-FFF2-40B4-BE49-F238E27FC236}">
              <a16:creationId xmlns:a16="http://schemas.microsoft.com/office/drawing/2014/main" id="{95640B37-8FBE-407A-B05F-B5D7C5240F28}"/>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24" name="テキスト ボックス 623">
          <a:extLst>
            <a:ext uri="{FF2B5EF4-FFF2-40B4-BE49-F238E27FC236}">
              <a16:creationId xmlns:a16="http://schemas.microsoft.com/office/drawing/2014/main" id="{833704E8-037A-4FCC-B942-C0C43A5A1751}"/>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25" name="直線コネクタ 624">
          <a:extLst>
            <a:ext uri="{FF2B5EF4-FFF2-40B4-BE49-F238E27FC236}">
              <a16:creationId xmlns:a16="http://schemas.microsoft.com/office/drawing/2014/main" id="{5F1BC143-8926-4100-9F26-7081CBF20719}"/>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26" name="テキスト ボックス 625">
          <a:extLst>
            <a:ext uri="{FF2B5EF4-FFF2-40B4-BE49-F238E27FC236}">
              <a16:creationId xmlns:a16="http://schemas.microsoft.com/office/drawing/2014/main" id="{253FF806-8299-43D8-9946-C94900F3C8AF}"/>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27" name="直線コネクタ 626">
          <a:extLst>
            <a:ext uri="{FF2B5EF4-FFF2-40B4-BE49-F238E27FC236}">
              <a16:creationId xmlns:a16="http://schemas.microsoft.com/office/drawing/2014/main" id="{BB27458B-AD11-4D68-AFF0-3CC94BCD33B6}"/>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28" name="テキスト ボックス 627">
          <a:extLst>
            <a:ext uri="{FF2B5EF4-FFF2-40B4-BE49-F238E27FC236}">
              <a16:creationId xmlns:a16="http://schemas.microsoft.com/office/drawing/2014/main" id="{76A1669F-B58E-4EFE-B34B-302008CEF0E9}"/>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29" name="直線コネクタ 628">
          <a:extLst>
            <a:ext uri="{FF2B5EF4-FFF2-40B4-BE49-F238E27FC236}">
              <a16:creationId xmlns:a16="http://schemas.microsoft.com/office/drawing/2014/main" id="{C2565FE7-7692-46B9-ACD7-CC37ACEB3629}"/>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0" name="テキスト ボックス 629">
          <a:extLst>
            <a:ext uri="{FF2B5EF4-FFF2-40B4-BE49-F238E27FC236}">
              <a16:creationId xmlns:a16="http://schemas.microsoft.com/office/drawing/2014/main" id="{DCE516DE-1041-426C-9109-B0BB54540AB1}"/>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1" name="直線コネクタ 630">
          <a:extLst>
            <a:ext uri="{FF2B5EF4-FFF2-40B4-BE49-F238E27FC236}">
              <a16:creationId xmlns:a16="http://schemas.microsoft.com/office/drawing/2014/main" id="{67202C13-DA35-4EA7-B072-4FDFE7FEADF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2" name="テキスト ボックス 631">
          <a:extLst>
            <a:ext uri="{FF2B5EF4-FFF2-40B4-BE49-F238E27FC236}">
              <a16:creationId xmlns:a16="http://schemas.microsoft.com/office/drawing/2014/main" id="{4A6F01EF-5F1E-4659-A345-E20885ADF623}"/>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3" name="【消防施設】&#10;有形固定資産減価償却率グラフ枠">
          <a:extLst>
            <a:ext uri="{FF2B5EF4-FFF2-40B4-BE49-F238E27FC236}">
              <a16:creationId xmlns:a16="http://schemas.microsoft.com/office/drawing/2014/main" id="{511F21CE-13E3-44F1-8653-FAFA0A42C0D1}"/>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51436</xdr:rowOff>
    </xdr:from>
    <xdr:to>
      <xdr:col>85</xdr:col>
      <xdr:colOff>126364</xdr:colOff>
      <xdr:row>86</xdr:row>
      <xdr:rowOff>34289</xdr:rowOff>
    </xdr:to>
    <xdr:cxnSp macro="">
      <xdr:nvCxnSpPr>
        <xdr:cNvPr id="634" name="直線コネクタ 633">
          <a:extLst>
            <a:ext uri="{FF2B5EF4-FFF2-40B4-BE49-F238E27FC236}">
              <a16:creationId xmlns:a16="http://schemas.microsoft.com/office/drawing/2014/main" id="{6F5502DD-EF7E-4CED-8462-966F144BBA10}"/>
            </a:ext>
          </a:extLst>
        </xdr:cNvPr>
        <xdr:cNvCxnSpPr/>
      </xdr:nvCxnSpPr>
      <xdr:spPr>
        <a:xfrm flipV="1">
          <a:off x="16318864" y="13424536"/>
          <a:ext cx="0" cy="1354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635" name="【消防施設】&#10;有形固定資産減価償却率最小値テキスト">
          <a:extLst>
            <a:ext uri="{FF2B5EF4-FFF2-40B4-BE49-F238E27FC236}">
              <a16:creationId xmlns:a16="http://schemas.microsoft.com/office/drawing/2014/main" id="{C717E076-73C0-4113-B2EC-9BD18A5F5B0F}"/>
            </a:ext>
          </a:extLst>
        </xdr:cNvPr>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636" name="直線コネクタ 635">
          <a:extLst>
            <a:ext uri="{FF2B5EF4-FFF2-40B4-BE49-F238E27FC236}">
              <a16:creationId xmlns:a16="http://schemas.microsoft.com/office/drawing/2014/main" id="{64AD7BD5-6D81-4DC6-939F-EDE4D1401FD3}"/>
            </a:ext>
          </a:extLst>
        </xdr:cNvPr>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169563</xdr:rowOff>
    </xdr:from>
    <xdr:ext cx="405111" cy="259045"/>
    <xdr:sp macro="" textlink="">
      <xdr:nvSpPr>
        <xdr:cNvPr id="637" name="【消防施設】&#10;有形固定資産減価償却率最大値テキスト">
          <a:extLst>
            <a:ext uri="{FF2B5EF4-FFF2-40B4-BE49-F238E27FC236}">
              <a16:creationId xmlns:a16="http://schemas.microsoft.com/office/drawing/2014/main" id="{39CF3459-2830-4A42-AB84-D0892549AC4F}"/>
            </a:ext>
          </a:extLst>
        </xdr:cNvPr>
        <xdr:cNvSpPr txBox="1"/>
      </xdr:nvSpPr>
      <xdr:spPr>
        <a:xfrm>
          <a:off x="16357600" y="13199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51436</xdr:rowOff>
    </xdr:from>
    <xdr:to>
      <xdr:col>86</xdr:col>
      <xdr:colOff>25400</xdr:colOff>
      <xdr:row>78</xdr:row>
      <xdr:rowOff>51436</xdr:rowOff>
    </xdr:to>
    <xdr:cxnSp macro="">
      <xdr:nvCxnSpPr>
        <xdr:cNvPr id="638" name="直線コネクタ 637">
          <a:extLst>
            <a:ext uri="{FF2B5EF4-FFF2-40B4-BE49-F238E27FC236}">
              <a16:creationId xmlns:a16="http://schemas.microsoft.com/office/drawing/2014/main" id="{47DC42C0-93B5-4C08-B4E4-589C97B6505C}"/>
            </a:ext>
          </a:extLst>
        </xdr:cNvPr>
        <xdr:cNvCxnSpPr/>
      </xdr:nvCxnSpPr>
      <xdr:spPr>
        <a:xfrm>
          <a:off x="16230600" y="13424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114952</xdr:rowOff>
    </xdr:from>
    <xdr:ext cx="405111" cy="259045"/>
    <xdr:sp macro="" textlink="">
      <xdr:nvSpPr>
        <xdr:cNvPr id="639" name="【消防施設】&#10;有形固定資産減価償却率平均値テキスト">
          <a:extLst>
            <a:ext uri="{FF2B5EF4-FFF2-40B4-BE49-F238E27FC236}">
              <a16:creationId xmlns:a16="http://schemas.microsoft.com/office/drawing/2014/main" id="{C32612B0-EF60-4969-913A-E96B0669E63B}"/>
            </a:ext>
          </a:extLst>
        </xdr:cNvPr>
        <xdr:cNvSpPr txBox="1"/>
      </xdr:nvSpPr>
      <xdr:spPr>
        <a:xfrm>
          <a:off x="16357600" y="140024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92075</xdr:rowOff>
    </xdr:from>
    <xdr:to>
      <xdr:col>85</xdr:col>
      <xdr:colOff>177800</xdr:colOff>
      <xdr:row>83</xdr:row>
      <xdr:rowOff>22225</xdr:rowOff>
    </xdr:to>
    <xdr:sp macro="" textlink="">
      <xdr:nvSpPr>
        <xdr:cNvPr id="640" name="フローチャート: 判断 639">
          <a:extLst>
            <a:ext uri="{FF2B5EF4-FFF2-40B4-BE49-F238E27FC236}">
              <a16:creationId xmlns:a16="http://schemas.microsoft.com/office/drawing/2014/main" id="{5449444E-C64A-4E65-A3D2-4259BD12A4F6}"/>
            </a:ext>
          </a:extLst>
        </xdr:cNvPr>
        <xdr:cNvSpPr/>
      </xdr:nvSpPr>
      <xdr:spPr>
        <a:xfrm>
          <a:off x="16268700" y="1415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151130</xdr:rowOff>
    </xdr:from>
    <xdr:to>
      <xdr:col>81</xdr:col>
      <xdr:colOff>101600</xdr:colOff>
      <xdr:row>83</xdr:row>
      <xdr:rowOff>81280</xdr:rowOff>
    </xdr:to>
    <xdr:sp macro="" textlink="">
      <xdr:nvSpPr>
        <xdr:cNvPr id="641" name="フローチャート: 判断 640">
          <a:extLst>
            <a:ext uri="{FF2B5EF4-FFF2-40B4-BE49-F238E27FC236}">
              <a16:creationId xmlns:a16="http://schemas.microsoft.com/office/drawing/2014/main" id="{FEB17F53-9167-4714-B51B-BDDB06B9B609}"/>
            </a:ext>
          </a:extLst>
        </xdr:cNvPr>
        <xdr:cNvSpPr/>
      </xdr:nvSpPr>
      <xdr:spPr>
        <a:xfrm>
          <a:off x="154305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120650</xdr:rowOff>
    </xdr:from>
    <xdr:to>
      <xdr:col>76</xdr:col>
      <xdr:colOff>165100</xdr:colOff>
      <xdr:row>83</xdr:row>
      <xdr:rowOff>50800</xdr:rowOff>
    </xdr:to>
    <xdr:sp macro="" textlink="">
      <xdr:nvSpPr>
        <xdr:cNvPr id="642" name="フローチャート: 判断 641">
          <a:extLst>
            <a:ext uri="{FF2B5EF4-FFF2-40B4-BE49-F238E27FC236}">
              <a16:creationId xmlns:a16="http://schemas.microsoft.com/office/drawing/2014/main" id="{6FED608F-6181-4DC7-AB2E-2344088EB171}"/>
            </a:ext>
          </a:extLst>
        </xdr:cNvPr>
        <xdr:cNvSpPr/>
      </xdr:nvSpPr>
      <xdr:spPr>
        <a:xfrm>
          <a:off x="14541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92075</xdr:rowOff>
    </xdr:from>
    <xdr:to>
      <xdr:col>72</xdr:col>
      <xdr:colOff>38100</xdr:colOff>
      <xdr:row>83</xdr:row>
      <xdr:rowOff>22225</xdr:rowOff>
    </xdr:to>
    <xdr:sp macro="" textlink="">
      <xdr:nvSpPr>
        <xdr:cNvPr id="643" name="フローチャート: 判断 642">
          <a:extLst>
            <a:ext uri="{FF2B5EF4-FFF2-40B4-BE49-F238E27FC236}">
              <a16:creationId xmlns:a16="http://schemas.microsoft.com/office/drawing/2014/main" id="{C7C9EB76-1990-4664-8B5A-A7917E2845DE}"/>
            </a:ext>
          </a:extLst>
        </xdr:cNvPr>
        <xdr:cNvSpPr/>
      </xdr:nvSpPr>
      <xdr:spPr>
        <a:xfrm>
          <a:off x="13652500" y="1415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40639</xdr:rowOff>
    </xdr:from>
    <xdr:to>
      <xdr:col>67</xdr:col>
      <xdr:colOff>101600</xdr:colOff>
      <xdr:row>82</xdr:row>
      <xdr:rowOff>142239</xdr:rowOff>
    </xdr:to>
    <xdr:sp macro="" textlink="">
      <xdr:nvSpPr>
        <xdr:cNvPr id="644" name="フローチャート: 判断 643">
          <a:extLst>
            <a:ext uri="{FF2B5EF4-FFF2-40B4-BE49-F238E27FC236}">
              <a16:creationId xmlns:a16="http://schemas.microsoft.com/office/drawing/2014/main" id="{0AE92C64-F9BA-4C61-A380-4A2ADBA38636}"/>
            </a:ext>
          </a:extLst>
        </xdr:cNvPr>
        <xdr:cNvSpPr/>
      </xdr:nvSpPr>
      <xdr:spPr>
        <a:xfrm>
          <a:off x="12763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45" name="テキスト ボックス 644">
          <a:extLst>
            <a:ext uri="{FF2B5EF4-FFF2-40B4-BE49-F238E27FC236}">
              <a16:creationId xmlns:a16="http://schemas.microsoft.com/office/drawing/2014/main" id="{1E8889E7-9AA8-45C2-A76E-6570844C19E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46" name="テキスト ボックス 645">
          <a:extLst>
            <a:ext uri="{FF2B5EF4-FFF2-40B4-BE49-F238E27FC236}">
              <a16:creationId xmlns:a16="http://schemas.microsoft.com/office/drawing/2014/main" id="{B3BA24A9-3222-4B07-A483-E4112A21B4CE}"/>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47" name="テキスト ボックス 646">
          <a:extLst>
            <a:ext uri="{FF2B5EF4-FFF2-40B4-BE49-F238E27FC236}">
              <a16:creationId xmlns:a16="http://schemas.microsoft.com/office/drawing/2014/main" id="{8D8391A5-0577-4364-AD9B-318DA76883B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48" name="テキスト ボックス 647">
          <a:extLst>
            <a:ext uri="{FF2B5EF4-FFF2-40B4-BE49-F238E27FC236}">
              <a16:creationId xmlns:a16="http://schemas.microsoft.com/office/drawing/2014/main" id="{10830A59-F58D-4AFB-A504-E94C67CDF56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49" name="テキスト ボックス 648">
          <a:extLst>
            <a:ext uri="{FF2B5EF4-FFF2-40B4-BE49-F238E27FC236}">
              <a16:creationId xmlns:a16="http://schemas.microsoft.com/office/drawing/2014/main" id="{453A41C1-5697-4C45-A83D-B9FAB74A6893}"/>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154939</xdr:rowOff>
    </xdr:from>
    <xdr:to>
      <xdr:col>85</xdr:col>
      <xdr:colOff>177800</xdr:colOff>
      <xdr:row>86</xdr:row>
      <xdr:rowOff>85089</xdr:rowOff>
    </xdr:to>
    <xdr:sp macro="" textlink="">
      <xdr:nvSpPr>
        <xdr:cNvPr id="650" name="楕円 649">
          <a:extLst>
            <a:ext uri="{FF2B5EF4-FFF2-40B4-BE49-F238E27FC236}">
              <a16:creationId xmlns:a16="http://schemas.microsoft.com/office/drawing/2014/main" id="{3A0E67E2-EB3A-41BD-9013-7A7B94A08162}"/>
            </a:ext>
          </a:extLst>
        </xdr:cNvPr>
        <xdr:cNvSpPr/>
      </xdr:nvSpPr>
      <xdr:spPr>
        <a:xfrm>
          <a:off x="16268700" y="1472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69866</xdr:rowOff>
    </xdr:from>
    <xdr:ext cx="405111" cy="259045"/>
    <xdr:sp macro="" textlink="">
      <xdr:nvSpPr>
        <xdr:cNvPr id="651" name="【消防施設】&#10;有形固定資産減価償却率該当値テキスト">
          <a:extLst>
            <a:ext uri="{FF2B5EF4-FFF2-40B4-BE49-F238E27FC236}">
              <a16:creationId xmlns:a16="http://schemas.microsoft.com/office/drawing/2014/main" id="{03CAD1A3-A949-4D42-9393-8BA54781FE5D}"/>
            </a:ext>
          </a:extLst>
        </xdr:cNvPr>
        <xdr:cNvSpPr txBox="1"/>
      </xdr:nvSpPr>
      <xdr:spPr>
        <a:xfrm>
          <a:off x="16357600" y="14643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133986</xdr:rowOff>
    </xdr:from>
    <xdr:to>
      <xdr:col>81</xdr:col>
      <xdr:colOff>101600</xdr:colOff>
      <xdr:row>86</xdr:row>
      <xdr:rowOff>64136</xdr:rowOff>
    </xdr:to>
    <xdr:sp macro="" textlink="">
      <xdr:nvSpPr>
        <xdr:cNvPr id="652" name="楕円 651">
          <a:extLst>
            <a:ext uri="{FF2B5EF4-FFF2-40B4-BE49-F238E27FC236}">
              <a16:creationId xmlns:a16="http://schemas.microsoft.com/office/drawing/2014/main" id="{1B461B7B-0ADE-4352-AE0C-8F8A76388F82}"/>
            </a:ext>
          </a:extLst>
        </xdr:cNvPr>
        <xdr:cNvSpPr/>
      </xdr:nvSpPr>
      <xdr:spPr>
        <a:xfrm>
          <a:off x="15430500" y="14707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13336</xdr:rowOff>
    </xdr:from>
    <xdr:to>
      <xdr:col>85</xdr:col>
      <xdr:colOff>127000</xdr:colOff>
      <xdr:row>86</xdr:row>
      <xdr:rowOff>34289</xdr:rowOff>
    </xdr:to>
    <xdr:cxnSp macro="">
      <xdr:nvCxnSpPr>
        <xdr:cNvPr id="653" name="直線コネクタ 652">
          <a:extLst>
            <a:ext uri="{FF2B5EF4-FFF2-40B4-BE49-F238E27FC236}">
              <a16:creationId xmlns:a16="http://schemas.microsoft.com/office/drawing/2014/main" id="{A7A07740-E506-4618-A519-13EC2EF11A89}"/>
            </a:ext>
          </a:extLst>
        </xdr:cNvPr>
        <xdr:cNvCxnSpPr/>
      </xdr:nvCxnSpPr>
      <xdr:spPr>
        <a:xfrm>
          <a:off x="15481300" y="14758036"/>
          <a:ext cx="838200" cy="20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114936</xdr:rowOff>
    </xdr:from>
    <xdr:to>
      <xdr:col>76</xdr:col>
      <xdr:colOff>165100</xdr:colOff>
      <xdr:row>86</xdr:row>
      <xdr:rowOff>45086</xdr:rowOff>
    </xdr:to>
    <xdr:sp macro="" textlink="">
      <xdr:nvSpPr>
        <xdr:cNvPr id="654" name="楕円 653">
          <a:extLst>
            <a:ext uri="{FF2B5EF4-FFF2-40B4-BE49-F238E27FC236}">
              <a16:creationId xmlns:a16="http://schemas.microsoft.com/office/drawing/2014/main" id="{E7FCDE45-3195-44B0-BD46-63D17DB532AC}"/>
            </a:ext>
          </a:extLst>
        </xdr:cNvPr>
        <xdr:cNvSpPr/>
      </xdr:nvSpPr>
      <xdr:spPr>
        <a:xfrm>
          <a:off x="14541500" y="1468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165736</xdr:rowOff>
    </xdr:from>
    <xdr:to>
      <xdr:col>81</xdr:col>
      <xdr:colOff>50800</xdr:colOff>
      <xdr:row>86</xdr:row>
      <xdr:rowOff>13336</xdr:rowOff>
    </xdr:to>
    <xdr:cxnSp macro="">
      <xdr:nvCxnSpPr>
        <xdr:cNvPr id="655" name="直線コネクタ 654">
          <a:extLst>
            <a:ext uri="{FF2B5EF4-FFF2-40B4-BE49-F238E27FC236}">
              <a16:creationId xmlns:a16="http://schemas.microsoft.com/office/drawing/2014/main" id="{E2154F4F-57DD-4901-B5AE-AABA0E4699E4}"/>
            </a:ext>
          </a:extLst>
        </xdr:cNvPr>
        <xdr:cNvCxnSpPr/>
      </xdr:nvCxnSpPr>
      <xdr:spPr>
        <a:xfrm>
          <a:off x="14592300" y="14738986"/>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90170</xdr:rowOff>
    </xdr:from>
    <xdr:to>
      <xdr:col>72</xdr:col>
      <xdr:colOff>38100</xdr:colOff>
      <xdr:row>86</xdr:row>
      <xdr:rowOff>20320</xdr:rowOff>
    </xdr:to>
    <xdr:sp macro="" textlink="">
      <xdr:nvSpPr>
        <xdr:cNvPr id="656" name="楕円 655">
          <a:extLst>
            <a:ext uri="{FF2B5EF4-FFF2-40B4-BE49-F238E27FC236}">
              <a16:creationId xmlns:a16="http://schemas.microsoft.com/office/drawing/2014/main" id="{503E3C4F-FFDF-4333-BC08-67A9C2EED2D1}"/>
            </a:ext>
          </a:extLst>
        </xdr:cNvPr>
        <xdr:cNvSpPr/>
      </xdr:nvSpPr>
      <xdr:spPr>
        <a:xfrm>
          <a:off x="136525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140970</xdr:rowOff>
    </xdr:from>
    <xdr:to>
      <xdr:col>76</xdr:col>
      <xdr:colOff>114300</xdr:colOff>
      <xdr:row>85</xdr:row>
      <xdr:rowOff>165736</xdr:rowOff>
    </xdr:to>
    <xdr:cxnSp macro="">
      <xdr:nvCxnSpPr>
        <xdr:cNvPr id="657" name="直線コネクタ 656">
          <a:extLst>
            <a:ext uri="{FF2B5EF4-FFF2-40B4-BE49-F238E27FC236}">
              <a16:creationId xmlns:a16="http://schemas.microsoft.com/office/drawing/2014/main" id="{F1AD3F9F-B569-475A-B0A0-7F2DB584271D}"/>
            </a:ext>
          </a:extLst>
        </xdr:cNvPr>
        <xdr:cNvCxnSpPr/>
      </xdr:nvCxnSpPr>
      <xdr:spPr>
        <a:xfrm>
          <a:off x="13703300" y="14714220"/>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57786</xdr:rowOff>
    </xdr:from>
    <xdr:to>
      <xdr:col>67</xdr:col>
      <xdr:colOff>101600</xdr:colOff>
      <xdr:row>85</xdr:row>
      <xdr:rowOff>159386</xdr:rowOff>
    </xdr:to>
    <xdr:sp macro="" textlink="">
      <xdr:nvSpPr>
        <xdr:cNvPr id="658" name="楕円 657">
          <a:extLst>
            <a:ext uri="{FF2B5EF4-FFF2-40B4-BE49-F238E27FC236}">
              <a16:creationId xmlns:a16="http://schemas.microsoft.com/office/drawing/2014/main" id="{8F2CE425-6394-41F7-925A-1A96F90E5B8C}"/>
            </a:ext>
          </a:extLst>
        </xdr:cNvPr>
        <xdr:cNvSpPr/>
      </xdr:nvSpPr>
      <xdr:spPr>
        <a:xfrm>
          <a:off x="12763500" y="1463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108586</xdr:rowOff>
    </xdr:from>
    <xdr:to>
      <xdr:col>71</xdr:col>
      <xdr:colOff>177800</xdr:colOff>
      <xdr:row>85</xdr:row>
      <xdr:rowOff>140970</xdr:rowOff>
    </xdr:to>
    <xdr:cxnSp macro="">
      <xdr:nvCxnSpPr>
        <xdr:cNvPr id="659" name="直線コネクタ 658">
          <a:extLst>
            <a:ext uri="{FF2B5EF4-FFF2-40B4-BE49-F238E27FC236}">
              <a16:creationId xmlns:a16="http://schemas.microsoft.com/office/drawing/2014/main" id="{DD318194-5BB6-4698-88AC-FD6E3FD5258A}"/>
            </a:ext>
          </a:extLst>
        </xdr:cNvPr>
        <xdr:cNvCxnSpPr/>
      </xdr:nvCxnSpPr>
      <xdr:spPr>
        <a:xfrm>
          <a:off x="12814300" y="14681836"/>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97807</xdr:rowOff>
    </xdr:from>
    <xdr:ext cx="405111" cy="259045"/>
    <xdr:sp macro="" textlink="">
      <xdr:nvSpPr>
        <xdr:cNvPr id="660" name="n_1aveValue【消防施設】&#10;有形固定資産減価償却率">
          <a:extLst>
            <a:ext uri="{FF2B5EF4-FFF2-40B4-BE49-F238E27FC236}">
              <a16:creationId xmlns:a16="http://schemas.microsoft.com/office/drawing/2014/main" id="{5FFAA858-AC8B-4C24-BC61-6042D90DE531}"/>
            </a:ext>
          </a:extLst>
        </xdr:cNvPr>
        <xdr:cNvSpPr txBox="1"/>
      </xdr:nvSpPr>
      <xdr:spPr>
        <a:xfrm>
          <a:off x="15266044" y="1398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67327</xdr:rowOff>
    </xdr:from>
    <xdr:ext cx="405111" cy="259045"/>
    <xdr:sp macro="" textlink="">
      <xdr:nvSpPr>
        <xdr:cNvPr id="661" name="n_2aveValue【消防施設】&#10;有形固定資産減価償却率">
          <a:extLst>
            <a:ext uri="{FF2B5EF4-FFF2-40B4-BE49-F238E27FC236}">
              <a16:creationId xmlns:a16="http://schemas.microsoft.com/office/drawing/2014/main" id="{5123394C-D169-4DEE-B46E-2D5689AD5F21}"/>
            </a:ext>
          </a:extLst>
        </xdr:cNvPr>
        <xdr:cNvSpPr txBox="1"/>
      </xdr:nvSpPr>
      <xdr:spPr>
        <a:xfrm>
          <a:off x="14389744" y="1395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38752</xdr:rowOff>
    </xdr:from>
    <xdr:ext cx="405111" cy="259045"/>
    <xdr:sp macro="" textlink="">
      <xdr:nvSpPr>
        <xdr:cNvPr id="662" name="n_3aveValue【消防施設】&#10;有形固定資産減価償却率">
          <a:extLst>
            <a:ext uri="{FF2B5EF4-FFF2-40B4-BE49-F238E27FC236}">
              <a16:creationId xmlns:a16="http://schemas.microsoft.com/office/drawing/2014/main" id="{42D80B14-9415-48CF-8397-4366A8BEB5D4}"/>
            </a:ext>
          </a:extLst>
        </xdr:cNvPr>
        <xdr:cNvSpPr txBox="1"/>
      </xdr:nvSpPr>
      <xdr:spPr>
        <a:xfrm>
          <a:off x="13500744" y="1392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158766</xdr:rowOff>
    </xdr:from>
    <xdr:ext cx="405111" cy="259045"/>
    <xdr:sp macro="" textlink="">
      <xdr:nvSpPr>
        <xdr:cNvPr id="663" name="n_4aveValue【消防施設】&#10;有形固定資産減価償却率">
          <a:extLst>
            <a:ext uri="{FF2B5EF4-FFF2-40B4-BE49-F238E27FC236}">
              <a16:creationId xmlns:a16="http://schemas.microsoft.com/office/drawing/2014/main" id="{3CAECAFB-2398-4266-AE42-211E2A5D0CDB}"/>
            </a:ext>
          </a:extLst>
        </xdr:cNvPr>
        <xdr:cNvSpPr txBox="1"/>
      </xdr:nvSpPr>
      <xdr:spPr>
        <a:xfrm>
          <a:off x="12611744" y="1387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55263</xdr:rowOff>
    </xdr:from>
    <xdr:ext cx="405111" cy="259045"/>
    <xdr:sp macro="" textlink="">
      <xdr:nvSpPr>
        <xdr:cNvPr id="664" name="n_1mainValue【消防施設】&#10;有形固定資産減価償却率">
          <a:extLst>
            <a:ext uri="{FF2B5EF4-FFF2-40B4-BE49-F238E27FC236}">
              <a16:creationId xmlns:a16="http://schemas.microsoft.com/office/drawing/2014/main" id="{F59C12D3-C50B-4936-A035-29377D98559D}"/>
            </a:ext>
          </a:extLst>
        </xdr:cNvPr>
        <xdr:cNvSpPr txBox="1"/>
      </xdr:nvSpPr>
      <xdr:spPr>
        <a:xfrm>
          <a:off x="15266044" y="14799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36213</xdr:rowOff>
    </xdr:from>
    <xdr:ext cx="405111" cy="259045"/>
    <xdr:sp macro="" textlink="">
      <xdr:nvSpPr>
        <xdr:cNvPr id="665" name="n_2mainValue【消防施設】&#10;有形固定資産減価償却率">
          <a:extLst>
            <a:ext uri="{FF2B5EF4-FFF2-40B4-BE49-F238E27FC236}">
              <a16:creationId xmlns:a16="http://schemas.microsoft.com/office/drawing/2014/main" id="{4A138AF7-29E0-448F-ABB8-3855EC5C4C2B}"/>
            </a:ext>
          </a:extLst>
        </xdr:cNvPr>
        <xdr:cNvSpPr txBox="1"/>
      </xdr:nvSpPr>
      <xdr:spPr>
        <a:xfrm>
          <a:off x="14389744" y="14780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11447</xdr:rowOff>
    </xdr:from>
    <xdr:ext cx="405111" cy="259045"/>
    <xdr:sp macro="" textlink="">
      <xdr:nvSpPr>
        <xdr:cNvPr id="666" name="n_3mainValue【消防施設】&#10;有形固定資産減価償却率">
          <a:extLst>
            <a:ext uri="{FF2B5EF4-FFF2-40B4-BE49-F238E27FC236}">
              <a16:creationId xmlns:a16="http://schemas.microsoft.com/office/drawing/2014/main" id="{8B808868-9FC1-4894-8AE1-B3C608C05AA1}"/>
            </a:ext>
          </a:extLst>
        </xdr:cNvPr>
        <xdr:cNvSpPr txBox="1"/>
      </xdr:nvSpPr>
      <xdr:spPr>
        <a:xfrm>
          <a:off x="13500744" y="1475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150513</xdr:rowOff>
    </xdr:from>
    <xdr:ext cx="405111" cy="259045"/>
    <xdr:sp macro="" textlink="">
      <xdr:nvSpPr>
        <xdr:cNvPr id="667" name="n_4mainValue【消防施設】&#10;有形固定資産減価償却率">
          <a:extLst>
            <a:ext uri="{FF2B5EF4-FFF2-40B4-BE49-F238E27FC236}">
              <a16:creationId xmlns:a16="http://schemas.microsoft.com/office/drawing/2014/main" id="{0DA8C1EC-7A9D-480E-9CCE-8B5DB98FCFB2}"/>
            </a:ext>
          </a:extLst>
        </xdr:cNvPr>
        <xdr:cNvSpPr txBox="1"/>
      </xdr:nvSpPr>
      <xdr:spPr>
        <a:xfrm>
          <a:off x="12611744" y="1472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68" name="正方形/長方形 667">
          <a:extLst>
            <a:ext uri="{FF2B5EF4-FFF2-40B4-BE49-F238E27FC236}">
              <a16:creationId xmlns:a16="http://schemas.microsoft.com/office/drawing/2014/main" id="{30AE96F9-97DD-4D41-AFE3-C4A76F010F8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69" name="正方形/長方形 668">
          <a:extLst>
            <a:ext uri="{FF2B5EF4-FFF2-40B4-BE49-F238E27FC236}">
              <a16:creationId xmlns:a16="http://schemas.microsoft.com/office/drawing/2014/main" id="{5798A655-2B04-4668-9B9E-D124D1CE8D9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0" name="正方形/長方形 669">
          <a:extLst>
            <a:ext uri="{FF2B5EF4-FFF2-40B4-BE49-F238E27FC236}">
              <a16:creationId xmlns:a16="http://schemas.microsoft.com/office/drawing/2014/main" id="{F5436992-54D6-43C8-8F0F-98A113F3717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1" name="正方形/長方形 670">
          <a:extLst>
            <a:ext uri="{FF2B5EF4-FFF2-40B4-BE49-F238E27FC236}">
              <a16:creationId xmlns:a16="http://schemas.microsoft.com/office/drawing/2014/main" id="{8C13C867-C84B-4507-862B-EA9045759C5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2" name="正方形/長方形 671">
          <a:extLst>
            <a:ext uri="{FF2B5EF4-FFF2-40B4-BE49-F238E27FC236}">
              <a16:creationId xmlns:a16="http://schemas.microsoft.com/office/drawing/2014/main" id="{8CB97E1C-BD9B-43F9-BDCA-72E778A34C4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3" name="正方形/長方形 672">
          <a:extLst>
            <a:ext uri="{FF2B5EF4-FFF2-40B4-BE49-F238E27FC236}">
              <a16:creationId xmlns:a16="http://schemas.microsoft.com/office/drawing/2014/main" id="{70C391C5-3086-4B5B-A3CF-8F1DE85864B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4" name="正方形/長方形 673">
          <a:extLst>
            <a:ext uri="{FF2B5EF4-FFF2-40B4-BE49-F238E27FC236}">
              <a16:creationId xmlns:a16="http://schemas.microsoft.com/office/drawing/2014/main" id="{FC1C29D6-F345-4B14-A192-4E02AE703F9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75" name="正方形/長方形 674">
          <a:extLst>
            <a:ext uri="{FF2B5EF4-FFF2-40B4-BE49-F238E27FC236}">
              <a16:creationId xmlns:a16="http://schemas.microsoft.com/office/drawing/2014/main" id="{55111242-FAA3-4C24-ABE9-C6B332943276}"/>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76" name="テキスト ボックス 675">
          <a:extLst>
            <a:ext uri="{FF2B5EF4-FFF2-40B4-BE49-F238E27FC236}">
              <a16:creationId xmlns:a16="http://schemas.microsoft.com/office/drawing/2014/main" id="{59996792-9B41-4846-965A-F3ABB75F2875}"/>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77" name="直線コネクタ 676">
          <a:extLst>
            <a:ext uri="{FF2B5EF4-FFF2-40B4-BE49-F238E27FC236}">
              <a16:creationId xmlns:a16="http://schemas.microsoft.com/office/drawing/2014/main" id="{B145C86E-8B4B-4148-9DB4-DF90F90FF44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78" name="直線コネクタ 677">
          <a:extLst>
            <a:ext uri="{FF2B5EF4-FFF2-40B4-BE49-F238E27FC236}">
              <a16:creationId xmlns:a16="http://schemas.microsoft.com/office/drawing/2014/main" id="{E2AE2E1A-CFB3-47E2-AE32-C1290B78FE19}"/>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79" name="テキスト ボックス 678">
          <a:extLst>
            <a:ext uri="{FF2B5EF4-FFF2-40B4-BE49-F238E27FC236}">
              <a16:creationId xmlns:a16="http://schemas.microsoft.com/office/drawing/2014/main" id="{C43155AF-7256-452F-8C75-A97BD236578E}"/>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0" name="直線コネクタ 679">
          <a:extLst>
            <a:ext uri="{FF2B5EF4-FFF2-40B4-BE49-F238E27FC236}">
              <a16:creationId xmlns:a16="http://schemas.microsoft.com/office/drawing/2014/main" id="{C0ACF429-567E-43A4-B0E2-80776085606C}"/>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1" name="テキスト ボックス 680">
          <a:extLst>
            <a:ext uri="{FF2B5EF4-FFF2-40B4-BE49-F238E27FC236}">
              <a16:creationId xmlns:a16="http://schemas.microsoft.com/office/drawing/2014/main" id="{C6C05575-8E5F-4158-B992-9CFC5AE35B0F}"/>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2" name="直線コネクタ 681">
          <a:extLst>
            <a:ext uri="{FF2B5EF4-FFF2-40B4-BE49-F238E27FC236}">
              <a16:creationId xmlns:a16="http://schemas.microsoft.com/office/drawing/2014/main" id="{CDF2EE3B-C004-448D-BDC3-647683B27EB2}"/>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3" name="テキスト ボックス 682">
          <a:extLst>
            <a:ext uri="{FF2B5EF4-FFF2-40B4-BE49-F238E27FC236}">
              <a16:creationId xmlns:a16="http://schemas.microsoft.com/office/drawing/2014/main" id="{FD510A71-2869-46C2-910A-1EE0428B028C}"/>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84" name="直線コネクタ 683">
          <a:extLst>
            <a:ext uri="{FF2B5EF4-FFF2-40B4-BE49-F238E27FC236}">
              <a16:creationId xmlns:a16="http://schemas.microsoft.com/office/drawing/2014/main" id="{EB3B05E5-06BB-4F98-94FD-FBEE4231BD9E}"/>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85" name="テキスト ボックス 684">
          <a:extLst>
            <a:ext uri="{FF2B5EF4-FFF2-40B4-BE49-F238E27FC236}">
              <a16:creationId xmlns:a16="http://schemas.microsoft.com/office/drawing/2014/main" id="{C863E921-90CD-4A8F-83E5-37DE436787CD}"/>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86" name="直線コネクタ 685">
          <a:extLst>
            <a:ext uri="{FF2B5EF4-FFF2-40B4-BE49-F238E27FC236}">
              <a16:creationId xmlns:a16="http://schemas.microsoft.com/office/drawing/2014/main" id="{BD7ED44F-71ED-4A4A-A45F-EEEC9407664C}"/>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87" name="テキスト ボックス 686">
          <a:extLst>
            <a:ext uri="{FF2B5EF4-FFF2-40B4-BE49-F238E27FC236}">
              <a16:creationId xmlns:a16="http://schemas.microsoft.com/office/drawing/2014/main" id="{F6C4A056-5BF3-49F6-B485-A19E59DE3712}"/>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88" name="直線コネクタ 687">
          <a:extLst>
            <a:ext uri="{FF2B5EF4-FFF2-40B4-BE49-F238E27FC236}">
              <a16:creationId xmlns:a16="http://schemas.microsoft.com/office/drawing/2014/main" id="{F4ADE0D6-F912-40F2-93DD-F7F0413A684B}"/>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89" name="テキスト ボックス 688">
          <a:extLst>
            <a:ext uri="{FF2B5EF4-FFF2-40B4-BE49-F238E27FC236}">
              <a16:creationId xmlns:a16="http://schemas.microsoft.com/office/drawing/2014/main" id="{160DAF2D-35A4-401B-8322-799EA69035AB}"/>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0" name="【消防施設】&#10;一人当たり面積グラフ枠">
          <a:extLst>
            <a:ext uri="{FF2B5EF4-FFF2-40B4-BE49-F238E27FC236}">
              <a16:creationId xmlns:a16="http://schemas.microsoft.com/office/drawing/2014/main" id="{D7376E6D-00AE-4845-B1ED-5A0AD11DD1B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0</xdr:rowOff>
    </xdr:from>
    <xdr:to>
      <xdr:col>116</xdr:col>
      <xdr:colOff>62864</xdr:colOff>
      <xdr:row>86</xdr:row>
      <xdr:rowOff>85089</xdr:rowOff>
    </xdr:to>
    <xdr:cxnSp macro="">
      <xdr:nvCxnSpPr>
        <xdr:cNvPr id="691" name="直線コネクタ 690">
          <a:extLst>
            <a:ext uri="{FF2B5EF4-FFF2-40B4-BE49-F238E27FC236}">
              <a16:creationId xmlns:a16="http://schemas.microsoft.com/office/drawing/2014/main" id="{EC9ACA93-A2CE-4A4E-9171-E287E88BC08B}"/>
            </a:ext>
          </a:extLst>
        </xdr:cNvPr>
        <xdr:cNvCxnSpPr/>
      </xdr:nvCxnSpPr>
      <xdr:spPr>
        <a:xfrm flipV="1">
          <a:off x="22160864" y="13373100"/>
          <a:ext cx="0" cy="1456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88916</xdr:rowOff>
    </xdr:from>
    <xdr:ext cx="469744" cy="259045"/>
    <xdr:sp macro="" textlink="">
      <xdr:nvSpPr>
        <xdr:cNvPr id="692" name="【消防施設】&#10;一人当たり面積最小値テキスト">
          <a:extLst>
            <a:ext uri="{FF2B5EF4-FFF2-40B4-BE49-F238E27FC236}">
              <a16:creationId xmlns:a16="http://schemas.microsoft.com/office/drawing/2014/main" id="{0A236F93-CF19-4433-8387-E81B3D1712C1}"/>
            </a:ext>
          </a:extLst>
        </xdr:cNvPr>
        <xdr:cNvSpPr txBox="1"/>
      </xdr:nvSpPr>
      <xdr:spPr>
        <a:xfrm>
          <a:off x="22199600" y="1483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85089</xdr:rowOff>
    </xdr:from>
    <xdr:to>
      <xdr:col>116</xdr:col>
      <xdr:colOff>152400</xdr:colOff>
      <xdr:row>86</xdr:row>
      <xdr:rowOff>85089</xdr:rowOff>
    </xdr:to>
    <xdr:cxnSp macro="">
      <xdr:nvCxnSpPr>
        <xdr:cNvPr id="693" name="直線コネクタ 692">
          <a:extLst>
            <a:ext uri="{FF2B5EF4-FFF2-40B4-BE49-F238E27FC236}">
              <a16:creationId xmlns:a16="http://schemas.microsoft.com/office/drawing/2014/main" id="{508A33F4-415B-4846-BE09-19D883604469}"/>
            </a:ext>
          </a:extLst>
        </xdr:cNvPr>
        <xdr:cNvCxnSpPr/>
      </xdr:nvCxnSpPr>
      <xdr:spPr>
        <a:xfrm>
          <a:off x="22072600" y="1482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118127</xdr:rowOff>
    </xdr:from>
    <xdr:ext cx="469744" cy="259045"/>
    <xdr:sp macro="" textlink="">
      <xdr:nvSpPr>
        <xdr:cNvPr id="694" name="【消防施設】&#10;一人当たり面積最大値テキスト">
          <a:extLst>
            <a:ext uri="{FF2B5EF4-FFF2-40B4-BE49-F238E27FC236}">
              <a16:creationId xmlns:a16="http://schemas.microsoft.com/office/drawing/2014/main" id="{A8534967-0156-4DAF-A887-B44B8E554E0A}"/>
            </a:ext>
          </a:extLst>
        </xdr:cNvPr>
        <xdr:cNvSpPr txBox="1"/>
      </xdr:nvSpPr>
      <xdr:spPr>
        <a:xfrm>
          <a:off x="22199600" y="1314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0</xdr:rowOff>
    </xdr:from>
    <xdr:to>
      <xdr:col>116</xdr:col>
      <xdr:colOff>152400</xdr:colOff>
      <xdr:row>78</xdr:row>
      <xdr:rowOff>0</xdr:rowOff>
    </xdr:to>
    <xdr:cxnSp macro="">
      <xdr:nvCxnSpPr>
        <xdr:cNvPr id="695" name="直線コネクタ 694">
          <a:extLst>
            <a:ext uri="{FF2B5EF4-FFF2-40B4-BE49-F238E27FC236}">
              <a16:creationId xmlns:a16="http://schemas.microsoft.com/office/drawing/2014/main" id="{1A89AB72-7CAF-45E6-80E8-F6251ECAEFF0}"/>
            </a:ext>
          </a:extLst>
        </xdr:cNvPr>
        <xdr:cNvCxnSpPr/>
      </xdr:nvCxnSpPr>
      <xdr:spPr>
        <a:xfrm>
          <a:off x="22072600" y="1337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10177</xdr:rowOff>
    </xdr:from>
    <xdr:ext cx="469744" cy="259045"/>
    <xdr:sp macro="" textlink="">
      <xdr:nvSpPr>
        <xdr:cNvPr id="696" name="【消防施設】&#10;一人当たり面積平均値テキスト">
          <a:extLst>
            <a:ext uri="{FF2B5EF4-FFF2-40B4-BE49-F238E27FC236}">
              <a16:creationId xmlns:a16="http://schemas.microsoft.com/office/drawing/2014/main" id="{2069CBE2-E270-44FD-8C88-BADA9A3244C9}"/>
            </a:ext>
          </a:extLst>
        </xdr:cNvPr>
        <xdr:cNvSpPr txBox="1"/>
      </xdr:nvSpPr>
      <xdr:spPr>
        <a:xfrm>
          <a:off x="22199600" y="14411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697" name="フローチャート: 判断 696">
          <a:extLst>
            <a:ext uri="{FF2B5EF4-FFF2-40B4-BE49-F238E27FC236}">
              <a16:creationId xmlns:a16="http://schemas.microsoft.com/office/drawing/2014/main" id="{CA49F302-DD00-4854-BB32-E12A3B3B2959}"/>
            </a:ext>
          </a:extLst>
        </xdr:cNvPr>
        <xdr:cNvSpPr/>
      </xdr:nvSpPr>
      <xdr:spPr>
        <a:xfrm>
          <a:off x="221107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168911</xdr:rowOff>
    </xdr:from>
    <xdr:to>
      <xdr:col>112</xdr:col>
      <xdr:colOff>38100</xdr:colOff>
      <xdr:row>85</xdr:row>
      <xdr:rowOff>99061</xdr:rowOff>
    </xdr:to>
    <xdr:sp macro="" textlink="">
      <xdr:nvSpPr>
        <xdr:cNvPr id="698" name="フローチャート: 判断 697">
          <a:extLst>
            <a:ext uri="{FF2B5EF4-FFF2-40B4-BE49-F238E27FC236}">
              <a16:creationId xmlns:a16="http://schemas.microsoft.com/office/drawing/2014/main" id="{52CF90EB-6268-4A2C-9892-5220CC5938CA}"/>
            </a:ext>
          </a:extLst>
        </xdr:cNvPr>
        <xdr:cNvSpPr/>
      </xdr:nvSpPr>
      <xdr:spPr>
        <a:xfrm>
          <a:off x="21272500" y="14570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1270</xdr:rowOff>
    </xdr:from>
    <xdr:to>
      <xdr:col>107</xdr:col>
      <xdr:colOff>101600</xdr:colOff>
      <xdr:row>85</xdr:row>
      <xdr:rowOff>102870</xdr:rowOff>
    </xdr:to>
    <xdr:sp macro="" textlink="">
      <xdr:nvSpPr>
        <xdr:cNvPr id="699" name="フローチャート: 判断 698">
          <a:extLst>
            <a:ext uri="{FF2B5EF4-FFF2-40B4-BE49-F238E27FC236}">
              <a16:creationId xmlns:a16="http://schemas.microsoft.com/office/drawing/2014/main" id="{5D8685A9-DF3A-423C-B46A-F6D395392E82}"/>
            </a:ext>
          </a:extLst>
        </xdr:cNvPr>
        <xdr:cNvSpPr/>
      </xdr:nvSpPr>
      <xdr:spPr>
        <a:xfrm>
          <a:off x="20383500" y="1457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2539</xdr:rowOff>
    </xdr:from>
    <xdr:to>
      <xdr:col>102</xdr:col>
      <xdr:colOff>165100</xdr:colOff>
      <xdr:row>85</xdr:row>
      <xdr:rowOff>104139</xdr:rowOff>
    </xdr:to>
    <xdr:sp macro="" textlink="">
      <xdr:nvSpPr>
        <xdr:cNvPr id="700" name="フローチャート: 判断 699">
          <a:extLst>
            <a:ext uri="{FF2B5EF4-FFF2-40B4-BE49-F238E27FC236}">
              <a16:creationId xmlns:a16="http://schemas.microsoft.com/office/drawing/2014/main" id="{79A176AF-53D5-4CAA-B57D-8A4AF9B5F2B2}"/>
            </a:ext>
          </a:extLst>
        </xdr:cNvPr>
        <xdr:cNvSpPr/>
      </xdr:nvSpPr>
      <xdr:spPr>
        <a:xfrm>
          <a:off x="19494500" y="1457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0</xdr:rowOff>
    </xdr:from>
    <xdr:to>
      <xdr:col>98</xdr:col>
      <xdr:colOff>38100</xdr:colOff>
      <xdr:row>85</xdr:row>
      <xdr:rowOff>101600</xdr:rowOff>
    </xdr:to>
    <xdr:sp macro="" textlink="">
      <xdr:nvSpPr>
        <xdr:cNvPr id="701" name="フローチャート: 判断 700">
          <a:extLst>
            <a:ext uri="{FF2B5EF4-FFF2-40B4-BE49-F238E27FC236}">
              <a16:creationId xmlns:a16="http://schemas.microsoft.com/office/drawing/2014/main" id="{35229B79-1DDC-486B-93BB-94B68CF673FD}"/>
            </a:ext>
          </a:extLst>
        </xdr:cNvPr>
        <xdr:cNvSpPr/>
      </xdr:nvSpPr>
      <xdr:spPr>
        <a:xfrm>
          <a:off x="18605500" y="145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2" name="テキスト ボックス 701">
          <a:extLst>
            <a:ext uri="{FF2B5EF4-FFF2-40B4-BE49-F238E27FC236}">
              <a16:creationId xmlns:a16="http://schemas.microsoft.com/office/drawing/2014/main" id="{6A40D689-726A-4F3F-B349-F0E59ADC427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3" name="テキスト ボックス 702">
          <a:extLst>
            <a:ext uri="{FF2B5EF4-FFF2-40B4-BE49-F238E27FC236}">
              <a16:creationId xmlns:a16="http://schemas.microsoft.com/office/drawing/2014/main" id="{05BAB3C6-C11F-4474-8467-2C23BD252B0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4" name="テキスト ボックス 703">
          <a:extLst>
            <a:ext uri="{FF2B5EF4-FFF2-40B4-BE49-F238E27FC236}">
              <a16:creationId xmlns:a16="http://schemas.microsoft.com/office/drawing/2014/main" id="{C4439D96-F136-4215-9620-67DEBA7064B1}"/>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05" name="テキスト ボックス 704">
          <a:extLst>
            <a:ext uri="{FF2B5EF4-FFF2-40B4-BE49-F238E27FC236}">
              <a16:creationId xmlns:a16="http://schemas.microsoft.com/office/drawing/2014/main" id="{1D799DD1-E486-44E5-B267-462764F0506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06" name="テキスト ボックス 705">
          <a:extLst>
            <a:ext uri="{FF2B5EF4-FFF2-40B4-BE49-F238E27FC236}">
              <a16:creationId xmlns:a16="http://schemas.microsoft.com/office/drawing/2014/main" id="{A1C93F00-9612-4E1D-91EE-FB605A465FAA}"/>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135889</xdr:rowOff>
    </xdr:from>
    <xdr:to>
      <xdr:col>116</xdr:col>
      <xdr:colOff>114300</xdr:colOff>
      <xdr:row>86</xdr:row>
      <xdr:rowOff>66039</xdr:rowOff>
    </xdr:to>
    <xdr:sp macro="" textlink="">
      <xdr:nvSpPr>
        <xdr:cNvPr id="707" name="楕円 706">
          <a:extLst>
            <a:ext uri="{FF2B5EF4-FFF2-40B4-BE49-F238E27FC236}">
              <a16:creationId xmlns:a16="http://schemas.microsoft.com/office/drawing/2014/main" id="{610EAB33-48CF-439C-A3C9-B18D3F15E8EF}"/>
            </a:ext>
          </a:extLst>
        </xdr:cNvPr>
        <xdr:cNvSpPr/>
      </xdr:nvSpPr>
      <xdr:spPr>
        <a:xfrm>
          <a:off x="22110700" y="1470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50816</xdr:rowOff>
    </xdr:from>
    <xdr:ext cx="469744" cy="259045"/>
    <xdr:sp macro="" textlink="">
      <xdr:nvSpPr>
        <xdr:cNvPr id="708" name="【消防施設】&#10;一人当たり面積該当値テキスト">
          <a:extLst>
            <a:ext uri="{FF2B5EF4-FFF2-40B4-BE49-F238E27FC236}">
              <a16:creationId xmlns:a16="http://schemas.microsoft.com/office/drawing/2014/main" id="{A5C0172A-5ACE-4EBF-9E71-14744A99CE3A}"/>
            </a:ext>
          </a:extLst>
        </xdr:cNvPr>
        <xdr:cNvSpPr txBox="1"/>
      </xdr:nvSpPr>
      <xdr:spPr>
        <a:xfrm>
          <a:off x="22199600" y="1462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139700</xdr:rowOff>
    </xdr:from>
    <xdr:to>
      <xdr:col>112</xdr:col>
      <xdr:colOff>38100</xdr:colOff>
      <xdr:row>86</xdr:row>
      <xdr:rowOff>69850</xdr:rowOff>
    </xdr:to>
    <xdr:sp macro="" textlink="">
      <xdr:nvSpPr>
        <xdr:cNvPr id="709" name="楕円 708">
          <a:extLst>
            <a:ext uri="{FF2B5EF4-FFF2-40B4-BE49-F238E27FC236}">
              <a16:creationId xmlns:a16="http://schemas.microsoft.com/office/drawing/2014/main" id="{2733965D-DF24-4596-BE55-693EF3C4420F}"/>
            </a:ext>
          </a:extLst>
        </xdr:cNvPr>
        <xdr:cNvSpPr/>
      </xdr:nvSpPr>
      <xdr:spPr>
        <a:xfrm>
          <a:off x="21272500" y="1471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15239</xdr:rowOff>
    </xdr:from>
    <xdr:to>
      <xdr:col>116</xdr:col>
      <xdr:colOff>63500</xdr:colOff>
      <xdr:row>86</xdr:row>
      <xdr:rowOff>19050</xdr:rowOff>
    </xdr:to>
    <xdr:cxnSp macro="">
      <xdr:nvCxnSpPr>
        <xdr:cNvPr id="710" name="直線コネクタ 709">
          <a:extLst>
            <a:ext uri="{FF2B5EF4-FFF2-40B4-BE49-F238E27FC236}">
              <a16:creationId xmlns:a16="http://schemas.microsoft.com/office/drawing/2014/main" id="{00BFD9D5-F2A6-429B-92A9-430B309A64D0}"/>
            </a:ext>
          </a:extLst>
        </xdr:cNvPr>
        <xdr:cNvCxnSpPr/>
      </xdr:nvCxnSpPr>
      <xdr:spPr>
        <a:xfrm flipV="1">
          <a:off x="21323300" y="14759939"/>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142239</xdr:rowOff>
    </xdr:from>
    <xdr:to>
      <xdr:col>107</xdr:col>
      <xdr:colOff>101600</xdr:colOff>
      <xdr:row>86</xdr:row>
      <xdr:rowOff>72389</xdr:rowOff>
    </xdr:to>
    <xdr:sp macro="" textlink="">
      <xdr:nvSpPr>
        <xdr:cNvPr id="711" name="楕円 710">
          <a:extLst>
            <a:ext uri="{FF2B5EF4-FFF2-40B4-BE49-F238E27FC236}">
              <a16:creationId xmlns:a16="http://schemas.microsoft.com/office/drawing/2014/main" id="{EF8EFEE8-0633-4901-B12E-EFFEB27EACDB}"/>
            </a:ext>
          </a:extLst>
        </xdr:cNvPr>
        <xdr:cNvSpPr/>
      </xdr:nvSpPr>
      <xdr:spPr>
        <a:xfrm>
          <a:off x="20383500" y="14715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19050</xdr:rowOff>
    </xdr:from>
    <xdr:to>
      <xdr:col>111</xdr:col>
      <xdr:colOff>177800</xdr:colOff>
      <xdr:row>86</xdr:row>
      <xdr:rowOff>21589</xdr:rowOff>
    </xdr:to>
    <xdr:cxnSp macro="">
      <xdr:nvCxnSpPr>
        <xdr:cNvPr id="712" name="直線コネクタ 711">
          <a:extLst>
            <a:ext uri="{FF2B5EF4-FFF2-40B4-BE49-F238E27FC236}">
              <a16:creationId xmlns:a16="http://schemas.microsoft.com/office/drawing/2014/main" id="{F22054E1-0EED-47E1-BA09-C13EB2029BAA}"/>
            </a:ext>
          </a:extLst>
        </xdr:cNvPr>
        <xdr:cNvCxnSpPr/>
      </xdr:nvCxnSpPr>
      <xdr:spPr>
        <a:xfrm flipV="1">
          <a:off x="20434300" y="14763750"/>
          <a:ext cx="88900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144780</xdr:rowOff>
    </xdr:from>
    <xdr:to>
      <xdr:col>102</xdr:col>
      <xdr:colOff>165100</xdr:colOff>
      <xdr:row>86</xdr:row>
      <xdr:rowOff>74930</xdr:rowOff>
    </xdr:to>
    <xdr:sp macro="" textlink="">
      <xdr:nvSpPr>
        <xdr:cNvPr id="713" name="楕円 712">
          <a:extLst>
            <a:ext uri="{FF2B5EF4-FFF2-40B4-BE49-F238E27FC236}">
              <a16:creationId xmlns:a16="http://schemas.microsoft.com/office/drawing/2014/main" id="{2F11B0E7-EA39-44F9-A373-6FF27B81CBBC}"/>
            </a:ext>
          </a:extLst>
        </xdr:cNvPr>
        <xdr:cNvSpPr/>
      </xdr:nvSpPr>
      <xdr:spPr>
        <a:xfrm>
          <a:off x="19494500" y="1471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21589</xdr:rowOff>
    </xdr:from>
    <xdr:to>
      <xdr:col>107</xdr:col>
      <xdr:colOff>50800</xdr:colOff>
      <xdr:row>86</xdr:row>
      <xdr:rowOff>24130</xdr:rowOff>
    </xdr:to>
    <xdr:cxnSp macro="">
      <xdr:nvCxnSpPr>
        <xdr:cNvPr id="714" name="直線コネクタ 713">
          <a:extLst>
            <a:ext uri="{FF2B5EF4-FFF2-40B4-BE49-F238E27FC236}">
              <a16:creationId xmlns:a16="http://schemas.microsoft.com/office/drawing/2014/main" id="{3D21C1F5-8194-4FA4-B65F-6725F5978F9F}"/>
            </a:ext>
          </a:extLst>
        </xdr:cNvPr>
        <xdr:cNvCxnSpPr/>
      </xdr:nvCxnSpPr>
      <xdr:spPr>
        <a:xfrm flipV="1">
          <a:off x="19545300" y="14766289"/>
          <a:ext cx="8890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146050</xdr:rowOff>
    </xdr:from>
    <xdr:to>
      <xdr:col>98</xdr:col>
      <xdr:colOff>38100</xdr:colOff>
      <xdr:row>86</xdr:row>
      <xdr:rowOff>76200</xdr:rowOff>
    </xdr:to>
    <xdr:sp macro="" textlink="">
      <xdr:nvSpPr>
        <xdr:cNvPr id="715" name="楕円 714">
          <a:extLst>
            <a:ext uri="{FF2B5EF4-FFF2-40B4-BE49-F238E27FC236}">
              <a16:creationId xmlns:a16="http://schemas.microsoft.com/office/drawing/2014/main" id="{2BB091E5-A01A-4E82-92A5-BF5AFF46FAB9}"/>
            </a:ext>
          </a:extLst>
        </xdr:cNvPr>
        <xdr:cNvSpPr/>
      </xdr:nvSpPr>
      <xdr:spPr>
        <a:xfrm>
          <a:off x="18605500" y="1471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24130</xdr:rowOff>
    </xdr:from>
    <xdr:to>
      <xdr:col>102</xdr:col>
      <xdr:colOff>114300</xdr:colOff>
      <xdr:row>86</xdr:row>
      <xdr:rowOff>25400</xdr:rowOff>
    </xdr:to>
    <xdr:cxnSp macro="">
      <xdr:nvCxnSpPr>
        <xdr:cNvPr id="716" name="直線コネクタ 715">
          <a:extLst>
            <a:ext uri="{FF2B5EF4-FFF2-40B4-BE49-F238E27FC236}">
              <a16:creationId xmlns:a16="http://schemas.microsoft.com/office/drawing/2014/main" id="{622383DD-0A70-4022-A82E-CA28013D4BBB}"/>
            </a:ext>
          </a:extLst>
        </xdr:cNvPr>
        <xdr:cNvCxnSpPr/>
      </xdr:nvCxnSpPr>
      <xdr:spPr>
        <a:xfrm flipV="1">
          <a:off x="18656300" y="1476883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115588</xdr:rowOff>
    </xdr:from>
    <xdr:ext cx="469744" cy="259045"/>
    <xdr:sp macro="" textlink="">
      <xdr:nvSpPr>
        <xdr:cNvPr id="717" name="n_1aveValue【消防施設】&#10;一人当たり面積">
          <a:extLst>
            <a:ext uri="{FF2B5EF4-FFF2-40B4-BE49-F238E27FC236}">
              <a16:creationId xmlns:a16="http://schemas.microsoft.com/office/drawing/2014/main" id="{460850F3-BD51-492E-BF93-96167F5D9632}"/>
            </a:ext>
          </a:extLst>
        </xdr:cNvPr>
        <xdr:cNvSpPr txBox="1"/>
      </xdr:nvSpPr>
      <xdr:spPr>
        <a:xfrm>
          <a:off x="21075727" y="14345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119397</xdr:rowOff>
    </xdr:from>
    <xdr:ext cx="469744" cy="259045"/>
    <xdr:sp macro="" textlink="">
      <xdr:nvSpPr>
        <xdr:cNvPr id="718" name="n_2aveValue【消防施設】&#10;一人当たり面積">
          <a:extLst>
            <a:ext uri="{FF2B5EF4-FFF2-40B4-BE49-F238E27FC236}">
              <a16:creationId xmlns:a16="http://schemas.microsoft.com/office/drawing/2014/main" id="{AF5BB41B-FC24-45F7-8570-D8DBFEF64DB9}"/>
            </a:ext>
          </a:extLst>
        </xdr:cNvPr>
        <xdr:cNvSpPr txBox="1"/>
      </xdr:nvSpPr>
      <xdr:spPr>
        <a:xfrm>
          <a:off x="20199427" y="1434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120666</xdr:rowOff>
    </xdr:from>
    <xdr:ext cx="469744" cy="259045"/>
    <xdr:sp macro="" textlink="">
      <xdr:nvSpPr>
        <xdr:cNvPr id="719" name="n_3aveValue【消防施設】&#10;一人当たり面積">
          <a:extLst>
            <a:ext uri="{FF2B5EF4-FFF2-40B4-BE49-F238E27FC236}">
              <a16:creationId xmlns:a16="http://schemas.microsoft.com/office/drawing/2014/main" id="{3006DD87-A224-49B9-B5C8-6C5450EB7252}"/>
            </a:ext>
          </a:extLst>
        </xdr:cNvPr>
        <xdr:cNvSpPr txBox="1"/>
      </xdr:nvSpPr>
      <xdr:spPr>
        <a:xfrm>
          <a:off x="19310427" y="14351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118127</xdr:rowOff>
    </xdr:from>
    <xdr:ext cx="469744" cy="259045"/>
    <xdr:sp macro="" textlink="">
      <xdr:nvSpPr>
        <xdr:cNvPr id="720" name="n_4aveValue【消防施設】&#10;一人当たり面積">
          <a:extLst>
            <a:ext uri="{FF2B5EF4-FFF2-40B4-BE49-F238E27FC236}">
              <a16:creationId xmlns:a16="http://schemas.microsoft.com/office/drawing/2014/main" id="{8C3E1A98-C589-4DE4-967F-9947B4847C26}"/>
            </a:ext>
          </a:extLst>
        </xdr:cNvPr>
        <xdr:cNvSpPr txBox="1"/>
      </xdr:nvSpPr>
      <xdr:spPr>
        <a:xfrm>
          <a:off x="18421427" y="143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60977</xdr:rowOff>
    </xdr:from>
    <xdr:ext cx="469744" cy="259045"/>
    <xdr:sp macro="" textlink="">
      <xdr:nvSpPr>
        <xdr:cNvPr id="721" name="n_1mainValue【消防施設】&#10;一人当たり面積">
          <a:extLst>
            <a:ext uri="{FF2B5EF4-FFF2-40B4-BE49-F238E27FC236}">
              <a16:creationId xmlns:a16="http://schemas.microsoft.com/office/drawing/2014/main" id="{61107CFC-1870-4067-B54E-00636FB65DDF}"/>
            </a:ext>
          </a:extLst>
        </xdr:cNvPr>
        <xdr:cNvSpPr txBox="1"/>
      </xdr:nvSpPr>
      <xdr:spPr>
        <a:xfrm>
          <a:off x="21075727" y="1480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63516</xdr:rowOff>
    </xdr:from>
    <xdr:ext cx="469744" cy="259045"/>
    <xdr:sp macro="" textlink="">
      <xdr:nvSpPr>
        <xdr:cNvPr id="722" name="n_2mainValue【消防施設】&#10;一人当たり面積">
          <a:extLst>
            <a:ext uri="{FF2B5EF4-FFF2-40B4-BE49-F238E27FC236}">
              <a16:creationId xmlns:a16="http://schemas.microsoft.com/office/drawing/2014/main" id="{3E46D61D-5FD8-4B0B-AA31-7A7F50105DDD}"/>
            </a:ext>
          </a:extLst>
        </xdr:cNvPr>
        <xdr:cNvSpPr txBox="1"/>
      </xdr:nvSpPr>
      <xdr:spPr>
        <a:xfrm>
          <a:off x="20199427" y="14808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66057</xdr:rowOff>
    </xdr:from>
    <xdr:ext cx="469744" cy="259045"/>
    <xdr:sp macro="" textlink="">
      <xdr:nvSpPr>
        <xdr:cNvPr id="723" name="n_3mainValue【消防施設】&#10;一人当たり面積">
          <a:extLst>
            <a:ext uri="{FF2B5EF4-FFF2-40B4-BE49-F238E27FC236}">
              <a16:creationId xmlns:a16="http://schemas.microsoft.com/office/drawing/2014/main" id="{1496DD5B-08CD-4C59-A829-A7113C91B7C2}"/>
            </a:ext>
          </a:extLst>
        </xdr:cNvPr>
        <xdr:cNvSpPr txBox="1"/>
      </xdr:nvSpPr>
      <xdr:spPr>
        <a:xfrm>
          <a:off x="19310427" y="14810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67327</xdr:rowOff>
    </xdr:from>
    <xdr:ext cx="469744" cy="259045"/>
    <xdr:sp macro="" textlink="">
      <xdr:nvSpPr>
        <xdr:cNvPr id="724" name="n_4mainValue【消防施設】&#10;一人当たり面積">
          <a:extLst>
            <a:ext uri="{FF2B5EF4-FFF2-40B4-BE49-F238E27FC236}">
              <a16:creationId xmlns:a16="http://schemas.microsoft.com/office/drawing/2014/main" id="{57250B5C-C873-4951-8BEB-36C3F0EDFAFC}"/>
            </a:ext>
          </a:extLst>
        </xdr:cNvPr>
        <xdr:cNvSpPr txBox="1"/>
      </xdr:nvSpPr>
      <xdr:spPr>
        <a:xfrm>
          <a:off x="18421427" y="1481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5" name="正方形/長方形 724">
          <a:extLst>
            <a:ext uri="{FF2B5EF4-FFF2-40B4-BE49-F238E27FC236}">
              <a16:creationId xmlns:a16="http://schemas.microsoft.com/office/drawing/2014/main" id="{8DA05EA5-F50F-4BB6-9DF2-B1575D83C6D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6" name="正方形/長方形 725">
          <a:extLst>
            <a:ext uri="{FF2B5EF4-FFF2-40B4-BE49-F238E27FC236}">
              <a16:creationId xmlns:a16="http://schemas.microsoft.com/office/drawing/2014/main" id="{8BAB1CD0-3FA5-462C-B633-D2BE1A70DAD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7" name="正方形/長方形 726">
          <a:extLst>
            <a:ext uri="{FF2B5EF4-FFF2-40B4-BE49-F238E27FC236}">
              <a16:creationId xmlns:a16="http://schemas.microsoft.com/office/drawing/2014/main" id="{5D745D88-1BF7-4C8B-9448-630F2DFBD7E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28" name="正方形/長方形 727">
          <a:extLst>
            <a:ext uri="{FF2B5EF4-FFF2-40B4-BE49-F238E27FC236}">
              <a16:creationId xmlns:a16="http://schemas.microsoft.com/office/drawing/2014/main" id="{6B1266CA-C6A5-4BD5-8BD8-C6F515E7268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29" name="正方形/長方形 728">
          <a:extLst>
            <a:ext uri="{FF2B5EF4-FFF2-40B4-BE49-F238E27FC236}">
              <a16:creationId xmlns:a16="http://schemas.microsoft.com/office/drawing/2014/main" id="{AE9BE5A8-8C2F-46F6-A3E0-FF02F64FA6A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0" name="正方形/長方形 729">
          <a:extLst>
            <a:ext uri="{FF2B5EF4-FFF2-40B4-BE49-F238E27FC236}">
              <a16:creationId xmlns:a16="http://schemas.microsoft.com/office/drawing/2014/main" id="{FADE7731-8A76-462D-A058-306F01C2368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1" name="正方形/長方形 730">
          <a:extLst>
            <a:ext uri="{FF2B5EF4-FFF2-40B4-BE49-F238E27FC236}">
              <a16:creationId xmlns:a16="http://schemas.microsoft.com/office/drawing/2014/main" id="{D731A94E-A2E5-4958-AE33-8F38D3B00DA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2" name="正方形/長方形 731">
          <a:extLst>
            <a:ext uri="{FF2B5EF4-FFF2-40B4-BE49-F238E27FC236}">
              <a16:creationId xmlns:a16="http://schemas.microsoft.com/office/drawing/2014/main" id="{1B238F2B-3332-47E1-B562-F7BE7D5FBCF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3" name="テキスト ボックス 732">
          <a:extLst>
            <a:ext uri="{FF2B5EF4-FFF2-40B4-BE49-F238E27FC236}">
              <a16:creationId xmlns:a16="http://schemas.microsoft.com/office/drawing/2014/main" id="{DBFD6BCE-24C1-4BA4-AA1C-24237F3ADD0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4" name="直線コネクタ 733">
          <a:extLst>
            <a:ext uri="{FF2B5EF4-FFF2-40B4-BE49-F238E27FC236}">
              <a16:creationId xmlns:a16="http://schemas.microsoft.com/office/drawing/2014/main" id="{8628CEBF-02DF-44A0-8824-EA2BEFD9D82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5" name="テキスト ボックス 734">
          <a:extLst>
            <a:ext uri="{FF2B5EF4-FFF2-40B4-BE49-F238E27FC236}">
              <a16:creationId xmlns:a16="http://schemas.microsoft.com/office/drawing/2014/main" id="{0F2D0E36-706C-48C7-9A74-7F132373B66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36" name="直線コネクタ 735">
          <a:extLst>
            <a:ext uri="{FF2B5EF4-FFF2-40B4-BE49-F238E27FC236}">
              <a16:creationId xmlns:a16="http://schemas.microsoft.com/office/drawing/2014/main" id="{B2638C43-1F2B-4308-836D-48B95280971C}"/>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37" name="テキスト ボックス 736">
          <a:extLst>
            <a:ext uri="{FF2B5EF4-FFF2-40B4-BE49-F238E27FC236}">
              <a16:creationId xmlns:a16="http://schemas.microsoft.com/office/drawing/2014/main" id="{DC266945-FCB6-4C01-B47A-4702A14DBDB1}"/>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38" name="直線コネクタ 737">
          <a:extLst>
            <a:ext uri="{FF2B5EF4-FFF2-40B4-BE49-F238E27FC236}">
              <a16:creationId xmlns:a16="http://schemas.microsoft.com/office/drawing/2014/main" id="{B4C662A9-649D-4D8A-8B67-DD171ACF3AAE}"/>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39" name="テキスト ボックス 738">
          <a:extLst>
            <a:ext uri="{FF2B5EF4-FFF2-40B4-BE49-F238E27FC236}">
              <a16:creationId xmlns:a16="http://schemas.microsoft.com/office/drawing/2014/main" id="{2EDBD588-8592-48E8-90CB-08EBE4BDAA2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0" name="直線コネクタ 739">
          <a:extLst>
            <a:ext uri="{FF2B5EF4-FFF2-40B4-BE49-F238E27FC236}">
              <a16:creationId xmlns:a16="http://schemas.microsoft.com/office/drawing/2014/main" id="{BDFE93E9-A042-432C-836F-D549EB9F5B92}"/>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1" name="テキスト ボックス 740">
          <a:extLst>
            <a:ext uri="{FF2B5EF4-FFF2-40B4-BE49-F238E27FC236}">
              <a16:creationId xmlns:a16="http://schemas.microsoft.com/office/drawing/2014/main" id="{83010346-A6A8-4647-BE7C-33858F842A8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2" name="直線コネクタ 741">
          <a:extLst>
            <a:ext uri="{FF2B5EF4-FFF2-40B4-BE49-F238E27FC236}">
              <a16:creationId xmlns:a16="http://schemas.microsoft.com/office/drawing/2014/main" id="{F48A8E6B-9F1C-4DF5-8DD7-7CD695049194}"/>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3" name="テキスト ボックス 742">
          <a:extLst>
            <a:ext uri="{FF2B5EF4-FFF2-40B4-BE49-F238E27FC236}">
              <a16:creationId xmlns:a16="http://schemas.microsoft.com/office/drawing/2014/main" id="{12DAF5E5-D24C-412F-89C5-4A9DBE3A7639}"/>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4" name="直線コネクタ 743">
          <a:extLst>
            <a:ext uri="{FF2B5EF4-FFF2-40B4-BE49-F238E27FC236}">
              <a16:creationId xmlns:a16="http://schemas.microsoft.com/office/drawing/2014/main" id="{FE0769F7-4CB3-449D-8D56-0E49B874AAC8}"/>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45" name="テキスト ボックス 744">
          <a:extLst>
            <a:ext uri="{FF2B5EF4-FFF2-40B4-BE49-F238E27FC236}">
              <a16:creationId xmlns:a16="http://schemas.microsoft.com/office/drawing/2014/main" id="{70D04DF8-4614-4910-A07E-862EB56EE2B3}"/>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46" name="直線コネクタ 745">
          <a:extLst>
            <a:ext uri="{FF2B5EF4-FFF2-40B4-BE49-F238E27FC236}">
              <a16:creationId xmlns:a16="http://schemas.microsoft.com/office/drawing/2014/main" id="{F0069DBB-9988-4C1A-B2B6-9152134CBA3C}"/>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47" name="テキスト ボックス 746">
          <a:extLst>
            <a:ext uri="{FF2B5EF4-FFF2-40B4-BE49-F238E27FC236}">
              <a16:creationId xmlns:a16="http://schemas.microsoft.com/office/drawing/2014/main" id="{00D36313-C7B1-4792-B1CF-60F432EF9005}"/>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48" name="直線コネクタ 747">
          <a:extLst>
            <a:ext uri="{FF2B5EF4-FFF2-40B4-BE49-F238E27FC236}">
              <a16:creationId xmlns:a16="http://schemas.microsoft.com/office/drawing/2014/main" id="{7E53E428-7AED-4BA1-8EEB-87557843D21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庁舎】&#10;有形固定資産減価償却率グラフ枠">
          <a:extLst>
            <a:ext uri="{FF2B5EF4-FFF2-40B4-BE49-F238E27FC236}">
              <a16:creationId xmlns:a16="http://schemas.microsoft.com/office/drawing/2014/main" id="{23333A29-A6FE-4C17-BA59-BE76CABBA2F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82731</xdr:rowOff>
    </xdr:from>
    <xdr:to>
      <xdr:col>85</xdr:col>
      <xdr:colOff>126364</xdr:colOff>
      <xdr:row>108</xdr:row>
      <xdr:rowOff>144780</xdr:rowOff>
    </xdr:to>
    <xdr:cxnSp macro="">
      <xdr:nvCxnSpPr>
        <xdr:cNvPr id="750" name="直線コネクタ 749">
          <a:extLst>
            <a:ext uri="{FF2B5EF4-FFF2-40B4-BE49-F238E27FC236}">
              <a16:creationId xmlns:a16="http://schemas.microsoft.com/office/drawing/2014/main" id="{91EB8682-06D2-4EA5-9765-D566BD08AE8D}"/>
            </a:ext>
          </a:extLst>
        </xdr:cNvPr>
        <xdr:cNvCxnSpPr/>
      </xdr:nvCxnSpPr>
      <xdr:spPr>
        <a:xfrm flipV="1">
          <a:off x="16318864" y="17227731"/>
          <a:ext cx="0" cy="1433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148607</xdr:rowOff>
    </xdr:from>
    <xdr:ext cx="405111" cy="259045"/>
    <xdr:sp macro="" textlink="">
      <xdr:nvSpPr>
        <xdr:cNvPr id="751" name="【庁舎】&#10;有形固定資産減価償却率最小値テキスト">
          <a:extLst>
            <a:ext uri="{FF2B5EF4-FFF2-40B4-BE49-F238E27FC236}">
              <a16:creationId xmlns:a16="http://schemas.microsoft.com/office/drawing/2014/main" id="{1A7346E1-966C-4F06-A1ED-5EFEA9E2ED1E}"/>
            </a:ext>
          </a:extLst>
        </xdr:cNvPr>
        <xdr:cNvSpPr txBox="1"/>
      </xdr:nvSpPr>
      <xdr:spPr>
        <a:xfrm>
          <a:off x="16357600" y="186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144780</xdr:rowOff>
    </xdr:from>
    <xdr:to>
      <xdr:col>86</xdr:col>
      <xdr:colOff>25400</xdr:colOff>
      <xdr:row>108</xdr:row>
      <xdr:rowOff>144780</xdr:rowOff>
    </xdr:to>
    <xdr:cxnSp macro="">
      <xdr:nvCxnSpPr>
        <xdr:cNvPr id="752" name="直線コネクタ 751">
          <a:extLst>
            <a:ext uri="{FF2B5EF4-FFF2-40B4-BE49-F238E27FC236}">
              <a16:creationId xmlns:a16="http://schemas.microsoft.com/office/drawing/2014/main" id="{FCEB8C97-4CC2-4009-A050-5AFFBA7A4D27}"/>
            </a:ext>
          </a:extLst>
        </xdr:cNvPr>
        <xdr:cNvCxnSpPr/>
      </xdr:nvCxnSpPr>
      <xdr:spPr>
        <a:xfrm>
          <a:off x="16230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29408</xdr:rowOff>
    </xdr:from>
    <xdr:ext cx="340478" cy="259045"/>
    <xdr:sp macro="" textlink="">
      <xdr:nvSpPr>
        <xdr:cNvPr id="753" name="【庁舎】&#10;有形固定資産減価償却率最大値テキスト">
          <a:extLst>
            <a:ext uri="{FF2B5EF4-FFF2-40B4-BE49-F238E27FC236}">
              <a16:creationId xmlns:a16="http://schemas.microsoft.com/office/drawing/2014/main" id="{E9215D0E-7369-4977-A429-E1003EC10CB1}"/>
            </a:ext>
          </a:extLst>
        </xdr:cNvPr>
        <xdr:cNvSpPr txBox="1"/>
      </xdr:nvSpPr>
      <xdr:spPr>
        <a:xfrm>
          <a:off x="16357600" y="1700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82731</xdr:rowOff>
    </xdr:from>
    <xdr:to>
      <xdr:col>86</xdr:col>
      <xdr:colOff>25400</xdr:colOff>
      <xdr:row>100</xdr:row>
      <xdr:rowOff>82731</xdr:rowOff>
    </xdr:to>
    <xdr:cxnSp macro="">
      <xdr:nvCxnSpPr>
        <xdr:cNvPr id="754" name="直線コネクタ 753">
          <a:extLst>
            <a:ext uri="{FF2B5EF4-FFF2-40B4-BE49-F238E27FC236}">
              <a16:creationId xmlns:a16="http://schemas.microsoft.com/office/drawing/2014/main" id="{A63920D7-1259-45CD-AB7D-F9DF18786B5F}"/>
            </a:ext>
          </a:extLst>
        </xdr:cNvPr>
        <xdr:cNvCxnSpPr/>
      </xdr:nvCxnSpPr>
      <xdr:spPr>
        <a:xfrm>
          <a:off x="16230600" y="1722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151147</xdr:rowOff>
    </xdr:from>
    <xdr:ext cx="405111" cy="259045"/>
    <xdr:sp macro="" textlink="">
      <xdr:nvSpPr>
        <xdr:cNvPr id="755" name="【庁舎】&#10;有形固定資産減価償却率平均値テキスト">
          <a:extLst>
            <a:ext uri="{FF2B5EF4-FFF2-40B4-BE49-F238E27FC236}">
              <a16:creationId xmlns:a16="http://schemas.microsoft.com/office/drawing/2014/main" id="{128250D3-A3E8-4AAC-97B4-0B25C4B53B08}"/>
            </a:ext>
          </a:extLst>
        </xdr:cNvPr>
        <xdr:cNvSpPr txBox="1"/>
      </xdr:nvSpPr>
      <xdr:spPr>
        <a:xfrm>
          <a:off x="16357600" y="17810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128270</xdr:rowOff>
    </xdr:from>
    <xdr:to>
      <xdr:col>85</xdr:col>
      <xdr:colOff>177800</xdr:colOff>
      <xdr:row>105</xdr:row>
      <xdr:rowOff>58420</xdr:rowOff>
    </xdr:to>
    <xdr:sp macro="" textlink="">
      <xdr:nvSpPr>
        <xdr:cNvPr id="756" name="フローチャート: 判断 755">
          <a:extLst>
            <a:ext uri="{FF2B5EF4-FFF2-40B4-BE49-F238E27FC236}">
              <a16:creationId xmlns:a16="http://schemas.microsoft.com/office/drawing/2014/main" id="{C116C8B6-BA04-400F-BCB6-DB7BBEEE4C41}"/>
            </a:ext>
          </a:extLst>
        </xdr:cNvPr>
        <xdr:cNvSpPr/>
      </xdr:nvSpPr>
      <xdr:spPr>
        <a:xfrm>
          <a:off x="162687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110308</xdr:rowOff>
    </xdr:from>
    <xdr:to>
      <xdr:col>81</xdr:col>
      <xdr:colOff>101600</xdr:colOff>
      <xdr:row>105</xdr:row>
      <xdr:rowOff>40458</xdr:rowOff>
    </xdr:to>
    <xdr:sp macro="" textlink="">
      <xdr:nvSpPr>
        <xdr:cNvPr id="757" name="フローチャート: 判断 756">
          <a:extLst>
            <a:ext uri="{FF2B5EF4-FFF2-40B4-BE49-F238E27FC236}">
              <a16:creationId xmlns:a16="http://schemas.microsoft.com/office/drawing/2014/main" id="{A0DE2C42-3440-4B22-AC93-C00A80B38636}"/>
            </a:ext>
          </a:extLst>
        </xdr:cNvPr>
        <xdr:cNvSpPr/>
      </xdr:nvSpPr>
      <xdr:spPr>
        <a:xfrm>
          <a:off x="15430500" y="1794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58057</xdr:rowOff>
    </xdr:from>
    <xdr:to>
      <xdr:col>76</xdr:col>
      <xdr:colOff>165100</xdr:colOff>
      <xdr:row>104</xdr:row>
      <xdr:rowOff>159657</xdr:rowOff>
    </xdr:to>
    <xdr:sp macro="" textlink="">
      <xdr:nvSpPr>
        <xdr:cNvPr id="758" name="フローチャート: 判断 757">
          <a:extLst>
            <a:ext uri="{FF2B5EF4-FFF2-40B4-BE49-F238E27FC236}">
              <a16:creationId xmlns:a16="http://schemas.microsoft.com/office/drawing/2014/main" id="{468285B5-963A-491A-AC4D-B6EC3A4DB523}"/>
            </a:ext>
          </a:extLst>
        </xdr:cNvPr>
        <xdr:cNvSpPr/>
      </xdr:nvSpPr>
      <xdr:spPr>
        <a:xfrm>
          <a:off x="14541500" y="1788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64588</xdr:rowOff>
    </xdr:from>
    <xdr:to>
      <xdr:col>72</xdr:col>
      <xdr:colOff>38100</xdr:colOff>
      <xdr:row>104</xdr:row>
      <xdr:rowOff>166188</xdr:rowOff>
    </xdr:to>
    <xdr:sp macro="" textlink="">
      <xdr:nvSpPr>
        <xdr:cNvPr id="759" name="フローチャート: 判断 758">
          <a:extLst>
            <a:ext uri="{FF2B5EF4-FFF2-40B4-BE49-F238E27FC236}">
              <a16:creationId xmlns:a16="http://schemas.microsoft.com/office/drawing/2014/main" id="{CEA9FE22-F610-4961-B02E-F1960910DD1B}"/>
            </a:ext>
          </a:extLst>
        </xdr:cNvPr>
        <xdr:cNvSpPr/>
      </xdr:nvSpPr>
      <xdr:spPr>
        <a:xfrm>
          <a:off x="13652500" y="1789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41729</xdr:rowOff>
    </xdr:from>
    <xdr:to>
      <xdr:col>67</xdr:col>
      <xdr:colOff>101600</xdr:colOff>
      <xdr:row>104</xdr:row>
      <xdr:rowOff>143329</xdr:rowOff>
    </xdr:to>
    <xdr:sp macro="" textlink="">
      <xdr:nvSpPr>
        <xdr:cNvPr id="760" name="フローチャート: 判断 759">
          <a:extLst>
            <a:ext uri="{FF2B5EF4-FFF2-40B4-BE49-F238E27FC236}">
              <a16:creationId xmlns:a16="http://schemas.microsoft.com/office/drawing/2014/main" id="{09273F2E-940C-4C2D-9131-5BC2782C04F7}"/>
            </a:ext>
          </a:extLst>
        </xdr:cNvPr>
        <xdr:cNvSpPr/>
      </xdr:nvSpPr>
      <xdr:spPr>
        <a:xfrm>
          <a:off x="12763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1" name="テキスト ボックス 760">
          <a:extLst>
            <a:ext uri="{FF2B5EF4-FFF2-40B4-BE49-F238E27FC236}">
              <a16:creationId xmlns:a16="http://schemas.microsoft.com/office/drawing/2014/main" id="{D4379798-D0F6-4C6E-BF49-CB60A9271EC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2" name="テキスト ボックス 761">
          <a:extLst>
            <a:ext uri="{FF2B5EF4-FFF2-40B4-BE49-F238E27FC236}">
              <a16:creationId xmlns:a16="http://schemas.microsoft.com/office/drawing/2014/main" id="{22E53C36-61CE-4306-A600-9926E77A939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3" name="テキスト ボックス 762">
          <a:extLst>
            <a:ext uri="{FF2B5EF4-FFF2-40B4-BE49-F238E27FC236}">
              <a16:creationId xmlns:a16="http://schemas.microsoft.com/office/drawing/2014/main" id="{43587D0C-1B12-4477-B6FD-05C59BA127A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4" name="テキスト ボックス 763">
          <a:extLst>
            <a:ext uri="{FF2B5EF4-FFF2-40B4-BE49-F238E27FC236}">
              <a16:creationId xmlns:a16="http://schemas.microsoft.com/office/drawing/2014/main" id="{53F21831-60B4-4C1F-A0D0-32CDB562EDD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5" name="テキスト ボックス 764">
          <a:extLst>
            <a:ext uri="{FF2B5EF4-FFF2-40B4-BE49-F238E27FC236}">
              <a16:creationId xmlns:a16="http://schemas.microsoft.com/office/drawing/2014/main" id="{F86B0D87-F95E-4468-8AE6-D69464DDCE4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23768</xdr:rowOff>
    </xdr:from>
    <xdr:to>
      <xdr:col>85</xdr:col>
      <xdr:colOff>177800</xdr:colOff>
      <xdr:row>105</xdr:row>
      <xdr:rowOff>125368</xdr:rowOff>
    </xdr:to>
    <xdr:sp macro="" textlink="">
      <xdr:nvSpPr>
        <xdr:cNvPr id="766" name="楕円 765">
          <a:extLst>
            <a:ext uri="{FF2B5EF4-FFF2-40B4-BE49-F238E27FC236}">
              <a16:creationId xmlns:a16="http://schemas.microsoft.com/office/drawing/2014/main" id="{F33194BC-E26C-494D-8245-42F780FA083D}"/>
            </a:ext>
          </a:extLst>
        </xdr:cNvPr>
        <xdr:cNvSpPr/>
      </xdr:nvSpPr>
      <xdr:spPr>
        <a:xfrm>
          <a:off x="16268700" y="18026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2195</xdr:rowOff>
    </xdr:from>
    <xdr:ext cx="405111" cy="259045"/>
    <xdr:sp macro="" textlink="">
      <xdr:nvSpPr>
        <xdr:cNvPr id="767" name="【庁舎】&#10;有形固定資産減価償却率該当値テキスト">
          <a:extLst>
            <a:ext uri="{FF2B5EF4-FFF2-40B4-BE49-F238E27FC236}">
              <a16:creationId xmlns:a16="http://schemas.microsoft.com/office/drawing/2014/main" id="{BB8D083B-A223-44C7-A8CE-40138E58F5C7}"/>
            </a:ext>
          </a:extLst>
        </xdr:cNvPr>
        <xdr:cNvSpPr txBox="1"/>
      </xdr:nvSpPr>
      <xdr:spPr>
        <a:xfrm>
          <a:off x="16357600" y="18004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7438</xdr:rowOff>
    </xdr:from>
    <xdr:to>
      <xdr:col>81</xdr:col>
      <xdr:colOff>101600</xdr:colOff>
      <xdr:row>105</xdr:row>
      <xdr:rowOff>109038</xdr:rowOff>
    </xdr:to>
    <xdr:sp macro="" textlink="">
      <xdr:nvSpPr>
        <xdr:cNvPr id="768" name="楕円 767">
          <a:extLst>
            <a:ext uri="{FF2B5EF4-FFF2-40B4-BE49-F238E27FC236}">
              <a16:creationId xmlns:a16="http://schemas.microsoft.com/office/drawing/2014/main" id="{D5DC8329-630B-4DFE-AD0A-BC278A2A37EF}"/>
            </a:ext>
          </a:extLst>
        </xdr:cNvPr>
        <xdr:cNvSpPr/>
      </xdr:nvSpPr>
      <xdr:spPr>
        <a:xfrm>
          <a:off x="15430500" y="1800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58238</xdr:rowOff>
    </xdr:from>
    <xdr:to>
      <xdr:col>85</xdr:col>
      <xdr:colOff>127000</xdr:colOff>
      <xdr:row>105</xdr:row>
      <xdr:rowOff>74568</xdr:rowOff>
    </xdr:to>
    <xdr:cxnSp macro="">
      <xdr:nvCxnSpPr>
        <xdr:cNvPr id="769" name="直線コネクタ 768">
          <a:extLst>
            <a:ext uri="{FF2B5EF4-FFF2-40B4-BE49-F238E27FC236}">
              <a16:creationId xmlns:a16="http://schemas.microsoft.com/office/drawing/2014/main" id="{E9ACCA6B-7393-49D5-AB99-F66BFA684CD4}"/>
            </a:ext>
          </a:extLst>
        </xdr:cNvPr>
        <xdr:cNvCxnSpPr/>
      </xdr:nvCxnSpPr>
      <xdr:spPr>
        <a:xfrm>
          <a:off x="15481300" y="18060488"/>
          <a:ext cx="8382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154395</xdr:rowOff>
    </xdr:from>
    <xdr:to>
      <xdr:col>76</xdr:col>
      <xdr:colOff>165100</xdr:colOff>
      <xdr:row>105</xdr:row>
      <xdr:rowOff>84545</xdr:rowOff>
    </xdr:to>
    <xdr:sp macro="" textlink="">
      <xdr:nvSpPr>
        <xdr:cNvPr id="770" name="楕円 769">
          <a:extLst>
            <a:ext uri="{FF2B5EF4-FFF2-40B4-BE49-F238E27FC236}">
              <a16:creationId xmlns:a16="http://schemas.microsoft.com/office/drawing/2014/main" id="{BE5E7A55-E886-462E-A835-62D3A0B62CCD}"/>
            </a:ext>
          </a:extLst>
        </xdr:cNvPr>
        <xdr:cNvSpPr/>
      </xdr:nvSpPr>
      <xdr:spPr>
        <a:xfrm>
          <a:off x="14541500" y="1798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33745</xdr:rowOff>
    </xdr:from>
    <xdr:to>
      <xdr:col>81</xdr:col>
      <xdr:colOff>50800</xdr:colOff>
      <xdr:row>105</xdr:row>
      <xdr:rowOff>58238</xdr:rowOff>
    </xdr:to>
    <xdr:cxnSp macro="">
      <xdr:nvCxnSpPr>
        <xdr:cNvPr id="771" name="直線コネクタ 770">
          <a:extLst>
            <a:ext uri="{FF2B5EF4-FFF2-40B4-BE49-F238E27FC236}">
              <a16:creationId xmlns:a16="http://schemas.microsoft.com/office/drawing/2014/main" id="{51AA93F4-1BF8-4A55-A20D-CB5D5DDE75C3}"/>
            </a:ext>
          </a:extLst>
        </xdr:cNvPr>
        <xdr:cNvCxnSpPr/>
      </xdr:nvCxnSpPr>
      <xdr:spPr>
        <a:xfrm>
          <a:off x="14592300" y="18035995"/>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118473</xdr:rowOff>
    </xdr:from>
    <xdr:to>
      <xdr:col>72</xdr:col>
      <xdr:colOff>38100</xdr:colOff>
      <xdr:row>105</xdr:row>
      <xdr:rowOff>48623</xdr:rowOff>
    </xdr:to>
    <xdr:sp macro="" textlink="">
      <xdr:nvSpPr>
        <xdr:cNvPr id="772" name="楕円 771">
          <a:extLst>
            <a:ext uri="{FF2B5EF4-FFF2-40B4-BE49-F238E27FC236}">
              <a16:creationId xmlns:a16="http://schemas.microsoft.com/office/drawing/2014/main" id="{3A054E7C-1F01-403F-81AA-78944585782E}"/>
            </a:ext>
          </a:extLst>
        </xdr:cNvPr>
        <xdr:cNvSpPr/>
      </xdr:nvSpPr>
      <xdr:spPr>
        <a:xfrm>
          <a:off x="13652500" y="1794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169273</xdr:rowOff>
    </xdr:from>
    <xdr:to>
      <xdr:col>76</xdr:col>
      <xdr:colOff>114300</xdr:colOff>
      <xdr:row>105</xdr:row>
      <xdr:rowOff>33745</xdr:rowOff>
    </xdr:to>
    <xdr:cxnSp macro="">
      <xdr:nvCxnSpPr>
        <xdr:cNvPr id="773" name="直線コネクタ 772">
          <a:extLst>
            <a:ext uri="{FF2B5EF4-FFF2-40B4-BE49-F238E27FC236}">
              <a16:creationId xmlns:a16="http://schemas.microsoft.com/office/drawing/2014/main" id="{3225CD97-FC77-44AC-91D9-AE0FF3600C67}"/>
            </a:ext>
          </a:extLst>
        </xdr:cNvPr>
        <xdr:cNvCxnSpPr/>
      </xdr:nvCxnSpPr>
      <xdr:spPr>
        <a:xfrm>
          <a:off x="13703300" y="18000073"/>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84182</xdr:rowOff>
    </xdr:from>
    <xdr:to>
      <xdr:col>67</xdr:col>
      <xdr:colOff>101600</xdr:colOff>
      <xdr:row>105</xdr:row>
      <xdr:rowOff>14332</xdr:rowOff>
    </xdr:to>
    <xdr:sp macro="" textlink="">
      <xdr:nvSpPr>
        <xdr:cNvPr id="774" name="楕円 773">
          <a:extLst>
            <a:ext uri="{FF2B5EF4-FFF2-40B4-BE49-F238E27FC236}">
              <a16:creationId xmlns:a16="http://schemas.microsoft.com/office/drawing/2014/main" id="{27757B3C-397D-4B31-AC2C-AB08F1F00091}"/>
            </a:ext>
          </a:extLst>
        </xdr:cNvPr>
        <xdr:cNvSpPr/>
      </xdr:nvSpPr>
      <xdr:spPr>
        <a:xfrm>
          <a:off x="12763500" y="17914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134982</xdr:rowOff>
    </xdr:from>
    <xdr:to>
      <xdr:col>71</xdr:col>
      <xdr:colOff>177800</xdr:colOff>
      <xdr:row>104</xdr:row>
      <xdr:rowOff>169273</xdr:rowOff>
    </xdr:to>
    <xdr:cxnSp macro="">
      <xdr:nvCxnSpPr>
        <xdr:cNvPr id="775" name="直線コネクタ 774">
          <a:extLst>
            <a:ext uri="{FF2B5EF4-FFF2-40B4-BE49-F238E27FC236}">
              <a16:creationId xmlns:a16="http://schemas.microsoft.com/office/drawing/2014/main" id="{6254117C-C9C0-454F-9A92-5AA988CA9FA9}"/>
            </a:ext>
          </a:extLst>
        </xdr:cNvPr>
        <xdr:cNvCxnSpPr/>
      </xdr:nvCxnSpPr>
      <xdr:spPr>
        <a:xfrm>
          <a:off x="12814300" y="17965782"/>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56985</xdr:rowOff>
    </xdr:from>
    <xdr:ext cx="405111" cy="259045"/>
    <xdr:sp macro="" textlink="">
      <xdr:nvSpPr>
        <xdr:cNvPr id="776" name="n_1aveValue【庁舎】&#10;有形固定資産減価償却率">
          <a:extLst>
            <a:ext uri="{FF2B5EF4-FFF2-40B4-BE49-F238E27FC236}">
              <a16:creationId xmlns:a16="http://schemas.microsoft.com/office/drawing/2014/main" id="{E485A3CE-CD76-4D7B-8DEA-B88F75E806D6}"/>
            </a:ext>
          </a:extLst>
        </xdr:cNvPr>
        <xdr:cNvSpPr txBox="1"/>
      </xdr:nvSpPr>
      <xdr:spPr>
        <a:xfrm>
          <a:off x="15266044" y="177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4734</xdr:rowOff>
    </xdr:from>
    <xdr:ext cx="405111" cy="259045"/>
    <xdr:sp macro="" textlink="">
      <xdr:nvSpPr>
        <xdr:cNvPr id="777" name="n_2aveValue【庁舎】&#10;有形固定資産減価償却率">
          <a:extLst>
            <a:ext uri="{FF2B5EF4-FFF2-40B4-BE49-F238E27FC236}">
              <a16:creationId xmlns:a16="http://schemas.microsoft.com/office/drawing/2014/main" id="{2192A1F9-8A1F-4C60-A7DE-35AB0D8E6644}"/>
            </a:ext>
          </a:extLst>
        </xdr:cNvPr>
        <xdr:cNvSpPr txBox="1"/>
      </xdr:nvSpPr>
      <xdr:spPr>
        <a:xfrm>
          <a:off x="14389744" y="1766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11265</xdr:rowOff>
    </xdr:from>
    <xdr:ext cx="405111" cy="259045"/>
    <xdr:sp macro="" textlink="">
      <xdr:nvSpPr>
        <xdr:cNvPr id="778" name="n_3aveValue【庁舎】&#10;有形固定資産減価償却率">
          <a:extLst>
            <a:ext uri="{FF2B5EF4-FFF2-40B4-BE49-F238E27FC236}">
              <a16:creationId xmlns:a16="http://schemas.microsoft.com/office/drawing/2014/main" id="{CD0ABCD5-3459-4CD0-A5FC-08071446E84A}"/>
            </a:ext>
          </a:extLst>
        </xdr:cNvPr>
        <xdr:cNvSpPr txBox="1"/>
      </xdr:nvSpPr>
      <xdr:spPr>
        <a:xfrm>
          <a:off x="13500744" y="1767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159856</xdr:rowOff>
    </xdr:from>
    <xdr:ext cx="405111" cy="259045"/>
    <xdr:sp macro="" textlink="">
      <xdr:nvSpPr>
        <xdr:cNvPr id="779" name="n_4aveValue【庁舎】&#10;有形固定資産減価償却率">
          <a:extLst>
            <a:ext uri="{FF2B5EF4-FFF2-40B4-BE49-F238E27FC236}">
              <a16:creationId xmlns:a16="http://schemas.microsoft.com/office/drawing/2014/main" id="{077A10F5-54B0-4383-AFA6-EB8968331B08}"/>
            </a:ext>
          </a:extLst>
        </xdr:cNvPr>
        <xdr:cNvSpPr txBox="1"/>
      </xdr:nvSpPr>
      <xdr:spPr>
        <a:xfrm>
          <a:off x="12611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100165</xdr:rowOff>
    </xdr:from>
    <xdr:ext cx="405111" cy="259045"/>
    <xdr:sp macro="" textlink="">
      <xdr:nvSpPr>
        <xdr:cNvPr id="780" name="n_1mainValue【庁舎】&#10;有形固定資産減価償却率">
          <a:extLst>
            <a:ext uri="{FF2B5EF4-FFF2-40B4-BE49-F238E27FC236}">
              <a16:creationId xmlns:a16="http://schemas.microsoft.com/office/drawing/2014/main" id="{5DBD500D-0211-442F-B09D-FAF8D267641A}"/>
            </a:ext>
          </a:extLst>
        </xdr:cNvPr>
        <xdr:cNvSpPr txBox="1"/>
      </xdr:nvSpPr>
      <xdr:spPr>
        <a:xfrm>
          <a:off x="15266044" y="1810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75672</xdr:rowOff>
    </xdr:from>
    <xdr:ext cx="405111" cy="259045"/>
    <xdr:sp macro="" textlink="">
      <xdr:nvSpPr>
        <xdr:cNvPr id="781" name="n_2mainValue【庁舎】&#10;有形固定資産減価償却率">
          <a:extLst>
            <a:ext uri="{FF2B5EF4-FFF2-40B4-BE49-F238E27FC236}">
              <a16:creationId xmlns:a16="http://schemas.microsoft.com/office/drawing/2014/main" id="{B82FBBBA-D96C-43C4-A39E-9EEEA121A634}"/>
            </a:ext>
          </a:extLst>
        </xdr:cNvPr>
        <xdr:cNvSpPr txBox="1"/>
      </xdr:nvSpPr>
      <xdr:spPr>
        <a:xfrm>
          <a:off x="14389744" y="18077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39750</xdr:rowOff>
    </xdr:from>
    <xdr:ext cx="405111" cy="259045"/>
    <xdr:sp macro="" textlink="">
      <xdr:nvSpPr>
        <xdr:cNvPr id="782" name="n_3mainValue【庁舎】&#10;有形固定資産減価償却率">
          <a:extLst>
            <a:ext uri="{FF2B5EF4-FFF2-40B4-BE49-F238E27FC236}">
              <a16:creationId xmlns:a16="http://schemas.microsoft.com/office/drawing/2014/main" id="{317A7DE0-42B3-4582-8DFD-C6E1423D0E9D}"/>
            </a:ext>
          </a:extLst>
        </xdr:cNvPr>
        <xdr:cNvSpPr txBox="1"/>
      </xdr:nvSpPr>
      <xdr:spPr>
        <a:xfrm>
          <a:off x="13500744" y="18042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5459</xdr:rowOff>
    </xdr:from>
    <xdr:ext cx="405111" cy="259045"/>
    <xdr:sp macro="" textlink="">
      <xdr:nvSpPr>
        <xdr:cNvPr id="783" name="n_4mainValue【庁舎】&#10;有形固定資産減価償却率">
          <a:extLst>
            <a:ext uri="{FF2B5EF4-FFF2-40B4-BE49-F238E27FC236}">
              <a16:creationId xmlns:a16="http://schemas.microsoft.com/office/drawing/2014/main" id="{BD533273-F52F-476F-93C2-3A5E8CF9871A}"/>
            </a:ext>
          </a:extLst>
        </xdr:cNvPr>
        <xdr:cNvSpPr txBox="1"/>
      </xdr:nvSpPr>
      <xdr:spPr>
        <a:xfrm>
          <a:off x="12611744" y="18007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4" name="正方形/長方形 783">
          <a:extLst>
            <a:ext uri="{FF2B5EF4-FFF2-40B4-BE49-F238E27FC236}">
              <a16:creationId xmlns:a16="http://schemas.microsoft.com/office/drawing/2014/main" id="{4F122DC2-02E6-4820-ACBE-B19956AE685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5" name="正方形/長方形 784">
          <a:extLst>
            <a:ext uri="{FF2B5EF4-FFF2-40B4-BE49-F238E27FC236}">
              <a16:creationId xmlns:a16="http://schemas.microsoft.com/office/drawing/2014/main" id="{60223E0B-3863-40E2-B858-9DD0572B735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6" name="正方形/長方形 785">
          <a:extLst>
            <a:ext uri="{FF2B5EF4-FFF2-40B4-BE49-F238E27FC236}">
              <a16:creationId xmlns:a16="http://schemas.microsoft.com/office/drawing/2014/main" id="{AAB545E8-E4A5-4970-806D-D3024D5A198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7" name="正方形/長方形 786">
          <a:extLst>
            <a:ext uri="{FF2B5EF4-FFF2-40B4-BE49-F238E27FC236}">
              <a16:creationId xmlns:a16="http://schemas.microsoft.com/office/drawing/2014/main" id="{97526ED5-49BD-4B56-B0A8-65B5B136886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88" name="正方形/長方形 787">
          <a:extLst>
            <a:ext uri="{FF2B5EF4-FFF2-40B4-BE49-F238E27FC236}">
              <a16:creationId xmlns:a16="http://schemas.microsoft.com/office/drawing/2014/main" id="{D5CE3E11-9CF0-425A-A9F0-F40204F0A47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89" name="正方形/長方形 788">
          <a:extLst>
            <a:ext uri="{FF2B5EF4-FFF2-40B4-BE49-F238E27FC236}">
              <a16:creationId xmlns:a16="http://schemas.microsoft.com/office/drawing/2014/main" id="{413C70F8-842D-43C1-8919-A74CD982BD2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0" name="正方形/長方形 789">
          <a:extLst>
            <a:ext uri="{FF2B5EF4-FFF2-40B4-BE49-F238E27FC236}">
              <a16:creationId xmlns:a16="http://schemas.microsoft.com/office/drawing/2014/main" id="{835895CF-5A55-4E40-9A58-E5C105DD87B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1" name="正方形/長方形 790">
          <a:extLst>
            <a:ext uri="{FF2B5EF4-FFF2-40B4-BE49-F238E27FC236}">
              <a16:creationId xmlns:a16="http://schemas.microsoft.com/office/drawing/2014/main" id="{7621212B-B90E-4FBD-8DE6-ED8E86EE863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2" name="テキスト ボックス 791">
          <a:extLst>
            <a:ext uri="{FF2B5EF4-FFF2-40B4-BE49-F238E27FC236}">
              <a16:creationId xmlns:a16="http://schemas.microsoft.com/office/drawing/2014/main" id="{7CC4C0C3-4E66-4E91-B5BA-4FCD4FAF526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3" name="直線コネクタ 792">
          <a:extLst>
            <a:ext uri="{FF2B5EF4-FFF2-40B4-BE49-F238E27FC236}">
              <a16:creationId xmlns:a16="http://schemas.microsoft.com/office/drawing/2014/main" id="{FF94293B-9079-47BF-82A2-3DCEADB8DE4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94" name="テキスト ボックス 793">
          <a:extLst>
            <a:ext uri="{FF2B5EF4-FFF2-40B4-BE49-F238E27FC236}">
              <a16:creationId xmlns:a16="http://schemas.microsoft.com/office/drawing/2014/main" id="{A369C366-691F-40E9-BD53-444252FDDD82}"/>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795" name="直線コネクタ 794">
          <a:extLst>
            <a:ext uri="{FF2B5EF4-FFF2-40B4-BE49-F238E27FC236}">
              <a16:creationId xmlns:a16="http://schemas.microsoft.com/office/drawing/2014/main" id="{BAB782B3-616D-43B8-8B2E-2D36EDED2E1B}"/>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96" name="テキスト ボックス 795">
          <a:extLst>
            <a:ext uri="{FF2B5EF4-FFF2-40B4-BE49-F238E27FC236}">
              <a16:creationId xmlns:a16="http://schemas.microsoft.com/office/drawing/2014/main" id="{0C027973-6256-4C6D-8C73-85F787B0D82D}"/>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97" name="直線コネクタ 796">
          <a:extLst>
            <a:ext uri="{FF2B5EF4-FFF2-40B4-BE49-F238E27FC236}">
              <a16:creationId xmlns:a16="http://schemas.microsoft.com/office/drawing/2014/main" id="{A556AE04-7BAC-42AD-9952-964D141AE3CA}"/>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98" name="テキスト ボックス 797">
          <a:extLst>
            <a:ext uri="{FF2B5EF4-FFF2-40B4-BE49-F238E27FC236}">
              <a16:creationId xmlns:a16="http://schemas.microsoft.com/office/drawing/2014/main" id="{91406CD5-6B6E-4C23-9325-F50E9B37B9B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99" name="直線コネクタ 798">
          <a:extLst>
            <a:ext uri="{FF2B5EF4-FFF2-40B4-BE49-F238E27FC236}">
              <a16:creationId xmlns:a16="http://schemas.microsoft.com/office/drawing/2014/main" id="{76F601BA-8052-4212-9AFF-6BE39B3A2EC2}"/>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0" name="テキスト ボックス 799">
          <a:extLst>
            <a:ext uri="{FF2B5EF4-FFF2-40B4-BE49-F238E27FC236}">
              <a16:creationId xmlns:a16="http://schemas.microsoft.com/office/drawing/2014/main" id="{17A4EB56-21F8-480E-BD8A-F3F50572D659}"/>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1" name="直線コネクタ 800">
          <a:extLst>
            <a:ext uri="{FF2B5EF4-FFF2-40B4-BE49-F238E27FC236}">
              <a16:creationId xmlns:a16="http://schemas.microsoft.com/office/drawing/2014/main" id="{2BF671AC-CD16-496A-A537-3E68110E4F6C}"/>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2" name="テキスト ボックス 801">
          <a:extLst>
            <a:ext uri="{FF2B5EF4-FFF2-40B4-BE49-F238E27FC236}">
              <a16:creationId xmlns:a16="http://schemas.microsoft.com/office/drawing/2014/main" id="{43631BCA-D360-46EC-A746-976D22D1909E}"/>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3" name="直線コネクタ 802">
          <a:extLst>
            <a:ext uri="{FF2B5EF4-FFF2-40B4-BE49-F238E27FC236}">
              <a16:creationId xmlns:a16="http://schemas.microsoft.com/office/drawing/2014/main" id="{75B4EBE1-4A0C-442E-B33B-5E503CE010D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4" name="テキスト ボックス 803">
          <a:extLst>
            <a:ext uri="{FF2B5EF4-FFF2-40B4-BE49-F238E27FC236}">
              <a16:creationId xmlns:a16="http://schemas.microsoft.com/office/drawing/2014/main" id="{9DF1BACE-37E4-4C45-9AA5-3A90F871E88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5" name="【庁舎】&#10;一人当たり面積グラフ枠">
          <a:extLst>
            <a:ext uri="{FF2B5EF4-FFF2-40B4-BE49-F238E27FC236}">
              <a16:creationId xmlns:a16="http://schemas.microsoft.com/office/drawing/2014/main" id="{1284177A-AEB8-4876-9E27-7F554488104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28194</xdr:rowOff>
    </xdr:from>
    <xdr:to>
      <xdr:col>116</xdr:col>
      <xdr:colOff>62864</xdr:colOff>
      <xdr:row>108</xdr:row>
      <xdr:rowOff>158496</xdr:rowOff>
    </xdr:to>
    <xdr:cxnSp macro="">
      <xdr:nvCxnSpPr>
        <xdr:cNvPr id="806" name="直線コネクタ 805">
          <a:extLst>
            <a:ext uri="{FF2B5EF4-FFF2-40B4-BE49-F238E27FC236}">
              <a16:creationId xmlns:a16="http://schemas.microsoft.com/office/drawing/2014/main" id="{7FB66674-CBF6-43B6-8BC0-AA107BA639CB}"/>
            </a:ext>
          </a:extLst>
        </xdr:cNvPr>
        <xdr:cNvCxnSpPr/>
      </xdr:nvCxnSpPr>
      <xdr:spPr>
        <a:xfrm flipV="1">
          <a:off x="22160864" y="17344644"/>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162323</xdr:rowOff>
    </xdr:from>
    <xdr:ext cx="469744" cy="259045"/>
    <xdr:sp macro="" textlink="">
      <xdr:nvSpPr>
        <xdr:cNvPr id="807" name="【庁舎】&#10;一人当たり面積最小値テキスト">
          <a:extLst>
            <a:ext uri="{FF2B5EF4-FFF2-40B4-BE49-F238E27FC236}">
              <a16:creationId xmlns:a16="http://schemas.microsoft.com/office/drawing/2014/main" id="{7F6E5275-6549-458A-8A9D-1A62FD8C2C86}"/>
            </a:ext>
          </a:extLst>
        </xdr:cNvPr>
        <xdr:cNvSpPr txBox="1"/>
      </xdr:nvSpPr>
      <xdr:spPr>
        <a:xfrm>
          <a:off x="22199600" y="18678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158496</xdr:rowOff>
    </xdr:from>
    <xdr:to>
      <xdr:col>116</xdr:col>
      <xdr:colOff>152400</xdr:colOff>
      <xdr:row>108</xdr:row>
      <xdr:rowOff>158496</xdr:rowOff>
    </xdr:to>
    <xdr:cxnSp macro="">
      <xdr:nvCxnSpPr>
        <xdr:cNvPr id="808" name="直線コネクタ 807">
          <a:extLst>
            <a:ext uri="{FF2B5EF4-FFF2-40B4-BE49-F238E27FC236}">
              <a16:creationId xmlns:a16="http://schemas.microsoft.com/office/drawing/2014/main" id="{37D72D18-F18D-4354-B23E-33B6807EAA3C}"/>
            </a:ext>
          </a:extLst>
        </xdr:cNvPr>
        <xdr:cNvCxnSpPr/>
      </xdr:nvCxnSpPr>
      <xdr:spPr>
        <a:xfrm>
          <a:off x="22072600" y="18675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146321</xdr:rowOff>
    </xdr:from>
    <xdr:ext cx="469744" cy="259045"/>
    <xdr:sp macro="" textlink="">
      <xdr:nvSpPr>
        <xdr:cNvPr id="809" name="【庁舎】&#10;一人当たり面積最大値テキスト">
          <a:extLst>
            <a:ext uri="{FF2B5EF4-FFF2-40B4-BE49-F238E27FC236}">
              <a16:creationId xmlns:a16="http://schemas.microsoft.com/office/drawing/2014/main" id="{55844DBB-FE9F-4EC9-B73C-FBD6645158F4}"/>
            </a:ext>
          </a:extLst>
        </xdr:cNvPr>
        <xdr:cNvSpPr txBox="1"/>
      </xdr:nvSpPr>
      <xdr:spPr>
        <a:xfrm>
          <a:off x="22199600" y="17119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28194</xdr:rowOff>
    </xdr:from>
    <xdr:to>
      <xdr:col>116</xdr:col>
      <xdr:colOff>152400</xdr:colOff>
      <xdr:row>101</xdr:row>
      <xdr:rowOff>28194</xdr:rowOff>
    </xdr:to>
    <xdr:cxnSp macro="">
      <xdr:nvCxnSpPr>
        <xdr:cNvPr id="810" name="直線コネクタ 809">
          <a:extLst>
            <a:ext uri="{FF2B5EF4-FFF2-40B4-BE49-F238E27FC236}">
              <a16:creationId xmlns:a16="http://schemas.microsoft.com/office/drawing/2014/main" id="{D2668269-B9E9-4427-8E04-A31F103A7C6C}"/>
            </a:ext>
          </a:extLst>
        </xdr:cNvPr>
        <xdr:cNvCxnSpPr/>
      </xdr:nvCxnSpPr>
      <xdr:spPr>
        <a:xfrm>
          <a:off x="22072600" y="17344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67835</xdr:rowOff>
    </xdr:from>
    <xdr:ext cx="469744" cy="259045"/>
    <xdr:sp macro="" textlink="">
      <xdr:nvSpPr>
        <xdr:cNvPr id="811" name="【庁舎】&#10;一人当たり面積平均値テキスト">
          <a:extLst>
            <a:ext uri="{FF2B5EF4-FFF2-40B4-BE49-F238E27FC236}">
              <a16:creationId xmlns:a16="http://schemas.microsoft.com/office/drawing/2014/main" id="{8F53C680-8964-4BD1-8D3F-0BD2DAC03241}"/>
            </a:ext>
          </a:extLst>
        </xdr:cNvPr>
        <xdr:cNvSpPr txBox="1"/>
      </xdr:nvSpPr>
      <xdr:spPr>
        <a:xfrm>
          <a:off x="22199600" y="18070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89408</xdr:rowOff>
    </xdr:from>
    <xdr:to>
      <xdr:col>116</xdr:col>
      <xdr:colOff>114300</xdr:colOff>
      <xdr:row>106</xdr:row>
      <xdr:rowOff>19558</xdr:rowOff>
    </xdr:to>
    <xdr:sp macro="" textlink="">
      <xdr:nvSpPr>
        <xdr:cNvPr id="812" name="フローチャート: 判断 811">
          <a:extLst>
            <a:ext uri="{FF2B5EF4-FFF2-40B4-BE49-F238E27FC236}">
              <a16:creationId xmlns:a16="http://schemas.microsoft.com/office/drawing/2014/main" id="{EC19E8E1-AEC0-4B02-8910-F98F05509580}"/>
            </a:ext>
          </a:extLst>
        </xdr:cNvPr>
        <xdr:cNvSpPr/>
      </xdr:nvSpPr>
      <xdr:spPr>
        <a:xfrm>
          <a:off x="22110700" y="1809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91694</xdr:rowOff>
    </xdr:from>
    <xdr:to>
      <xdr:col>112</xdr:col>
      <xdr:colOff>38100</xdr:colOff>
      <xdr:row>106</xdr:row>
      <xdr:rowOff>21844</xdr:rowOff>
    </xdr:to>
    <xdr:sp macro="" textlink="">
      <xdr:nvSpPr>
        <xdr:cNvPr id="813" name="フローチャート: 判断 812">
          <a:extLst>
            <a:ext uri="{FF2B5EF4-FFF2-40B4-BE49-F238E27FC236}">
              <a16:creationId xmlns:a16="http://schemas.microsoft.com/office/drawing/2014/main" id="{48F7C0C0-F940-41C7-95A2-3B55590EE562}"/>
            </a:ext>
          </a:extLst>
        </xdr:cNvPr>
        <xdr:cNvSpPr/>
      </xdr:nvSpPr>
      <xdr:spPr>
        <a:xfrm>
          <a:off x="21272500" y="1809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91694</xdr:rowOff>
    </xdr:from>
    <xdr:to>
      <xdr:col>107</xdr:col>
      <xdr:colOff>101600</xdr:colOff>
      <xdr:row>106</xdr:row>
      <xdr:rowOff>21844</xdr:rowOff>
    </xdr:to>
    <xdr:sp macro="" textlink="">
      <xdr:nvSpPr>
        <xdr:cNvPr id="814" name="フローチャート: 判断 813">
          <a:extLst>
            <a:ext uri="{FF2B5EF4-FFF2-40B4-BE49-F238E27FC236}">
              <a16:creationId xmlns:a16="http://schemas.microsoft.com/office/drawing/2014/main" id="{077BADCF-A55B-4C74-A5EA-89044C2E4BFD}"/>
            </a:ext>
          </a:extLst>
        </xdr:cNvPr>
        <xdr:cNvSpPr/>
      </xdr:nvSpPr>
      <xdr:spPr>
        <a:xfrm>
          <a:off x="20383500" y="1809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112268</xdr:rowOff>
    </xdr:from>
    <xdr:to>
      <xdr:col>102</xdr:col>
      <xdr:colOff>165100</xdr:colOff>
      <xdr:row>106</xdr:row>
      <xdr:rowOff>42418</xdr:rowOff>
    </xdr:to>
    <xdr:sp macro="" textlink="">
      <xdr:nvSpPr>
        <xdr:cNvPr id="815" name="フローチャート: 判断 814">
          <a:extLst>
            <a:ext uri="{FF2B5EF4-FFF2-40B4-BE49-F238E27FC236}">
              <a16:creationId xmlns:a16="http://schemas.microsoft.com/office/drawing/2014/main" id="{CDD7CF4F-FA6D-4E23-87F0-633212BAA236}"/>
            </a:ext>
          </a:extLst>
        </xdr:cNvPr>
        <xdr:cNvSpPr/>
      </xdr:nvSpPr>
      <xdr:spPr>
        <a:xfrm>
          <a:off x="19494500" y="1811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160274</xdr:rowOff>
    </xdr:from>
    <xdr:to>
      <xdr:col>98</xdr:col>
      <xdr:colOff>38100</xdr:colOff>
      <xdr:row>106</xdr:row>
      <xdr:rowOff>90424</xdr:rowOff>
    </xdr:to>
    <xdr:sp macro="" textlink="">
      <xdr:nvSpPr>
        <xdr:cNvPr id="816" name="フローチャート: 判断 815">
          <a:extLst>
            <a:ext uri="{FF2B5EF4-FFF2-40B4-BE49-F238E27FC236}">
              <a16:creationId xmlns:a16="http://schemas.microsoft.com/office/drawing/2014/main" id="{AC22C521-7147-4442-8688-3AADD119E142}"/>
            </a:ext>
          </a:extLst>
        </xdr:cNvPr>
        <xdr:cNvSpPr/>
      </xdr:nvSpPr>
      <xdr:spPr>
        <a:xfrm>
          <a:off x="18605500" y="1816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17" name="テキスト ボックス 816">
          <a:extLst>
            <a:ext uri="{FF2B5EF4-FFF2-40B4-BE49-F238E27FC236}">
              <a16:creationId xmlns:a16="http://schemas.microsoft.com/office/drawing/2014/main" id="{A46A6454-42A7-4F7A-864C-50F44A34711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18" name="テキスト ボックス 817">
          <a:extLst>
            <a:ext uri="{FF2B5EF4-FFF2-40B4-BE49-F238E27FC236}">
              <a16:creationId xmlns:a16="http://schemas.microsoft.com/office/drawing/2014/main" id="{3AEE570B-9E8D-4636-A1D4-77B35EF87E1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19" name="テキスト ボックス 818">
          <a:extLst>
            <a:ext uri="{FF2B5EF4-FFF2-40B4-BE49-F238E27FC236}">
              <a16:creationId xmlns:a16="http://schemas.microsoft.com/office/drawing/2014/main" id="{08A61678-5F85-4BF1-95C8-A1ED60BE89D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0" name="テキスト ボックス 819">
          <a:extLst>
            <a:ext uri="{FF2B5EF4-FFF2-40B4-BE49-F238E27FC236}">
              <a16:creationId xmlns:a16="http://schemas.microsoft.com/office/drawing/2014/main" id="{E7B6F2F9-A0C6-4941-B2B0-FDDCA72E5D9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731C2B74-79FD-46FA-B182-25BADD77735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128270</xdr:rowOff>
    </xdr:from>
    <xdr:to>
      <xdr:col>116</xdr:col>
      <xdr:colOff>114300</xdr:colOff>
      <xdr:row>102</xdr:row>
      <xdr:rowOff>58420</xdr:rowOff>
    </xdr:to>
    <xdr:sp macro="" textlink="">
      <xdr:nvSpPr>
        <xdr:cNvPr id="822" name="楕円 821">
          <a:extLst>
            <a:ext uri="{FF2B5EF4-FFF2-40B4-BE49-F238E27FC236}">
              <a16:creationId xmlns:a16="http://schemas.microsoft.com/office/drawing/2014/main" id="{7C3BF095-DE7F-412E-933E-A57EB9512196}"/>
            </a:ext>
          </a:extLst>
        </xdr:cNvPr>
        <xdr:cNvSpPr/>
      </xdr:nvSpPr>
      <xdr:spPr>
        <a:xfrm>
          <a:off x="22110700" y="1744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151147</xdr:rowOff>
    </xdr:from>
    <xdr:ext cx="469744" cy="259045"/>
    <xdr:sp macro="" textlink="">
      <xdr:nvSpPr>
        <xdr:cNvPr id="823" name="【庁舎】&#10;一人当たり面積該当値テキスト">
          <a:extLst>
            <a:ext uri="{FF2B5EF4-FFF2-40B4-BE49-F238E27FC236}">
              <a16:creationId xmlns:a16="http://schemas.microsoft.com/office/drawing/2014/main" id="{9CE0116D-45AE-426E-AD31-15466EF1BF1E}"/>
            </a:ext>
          </a:extLst>
        </xdr:cNvPr>
        <xdr:cNvSpPr txBox="1"/>
      </xdr:nvSpPr>
      <xdr:spPr>
        <a:xfrm>
          <a:off x="22199600" y="1729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13970</xdr:rowOff>
    </xdr:from>
    <xdr:to>
      <xdr:col>112</xdr:col>
      <xdr:colOff>38100</xdr:colOff>
      <xdr:row>102</xdr:row>
      <xdr:rowOff>115570</xdr:rowOff>
    </xdr:to>
    <xdr:sp macro="" textlink="">
      <xdr:nvSpPr>
        <xdr:cNvPr id="824" name="楕円 823">
          <a:extLst>
            <a:ext uri="{FF2B5EF4-FFF2-40B4-BE49-F238E27FC236}">
              <a16:creationId xmlns:a16="http://schemas.microsoft.com/office/drawing/2014/main" id="{8DC997BE-8318-4667-95B6-FADFCB78524D}"/>
            </a:ext>
          </a:extLst>
        </xdr:cNvPr>
        <xdr:cNvSpPr/>
      </xdr:nvSpPr>
      <xdr:spPr>
        <a:xfrm>
          <a:off x="21272500" y="1750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7620</xdr:rowOff>
    </xdr:from>
    <xdr:to>
      <xdr:col>116</xdr:col>
      <xdr:colOff>63500</xdr:colOff>
      <xdr:row>102</xdr:row>
      <xdr:rowOff>64770</xdr:rowOff>
    </xdr:to>
    <xdr:cxnSp macro="">
      <xdr:nvCxnSpPr>
        <xdr:cNvPr id="825" name="直線コネクタ 824">
          <a:extLst>
            <a:ext uri="{FF2B5EF4-FFF2-40B4-BE49-F238E27FC236}">
              <a16:creationId xmlns:a16="http://schemas.microsoft.com/office/drawing/2014/main" id="{2A0B2B02-B49B-4C8A-A165-8E9854E12725}"/>
            </a:ext>
          </a:extLst>
        </xdr:cNvPr>
        <xdr:cNvCxnSpPr/>
      </xdr:nvCxnSpPr>
      <xdr:spPr>
        <a:xfrm flipV="1">
          <a:off x="21323300" y="1749552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50546</xdr:rowOff>
    </xdr:from>
    <xdr:to>
      <xdr:col>107</xdr:col>
      <xdr:colOff>101600</xdr:colOff>
      <xdr:row>102</xdr:row>
      <xdr:rowOff>152146</xdr:rowOff>
    </xdr:to>
    <xdr:sp macro="" textlink="">
      <xdr:nvSpPr>
        <xdr:cNvPr id="826" name="楕円 825">
          <a:extLst>
            <a:ext uri="{FF2B5EF4-FFF2-40B4-BE49-F238E27FC236}">
              <a16:creationId xmlns:a16="http://schemas.microsoft.com/office/drawing/2014/main" id="{9C773125-2C1F-42CF-A72B-070539232488}"/>
            </a:ext>
          </a:extLst>
        </xdr:cNvPr>
        <xdr:cNvSpPr/>
      </xdr:nvSpPr>
      <xdr:spPr>
        <a:xfrm>
          <a:off x="20383500" y="17538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64770</xdr:rowOff>
    </xdr:from>
    <xdr:to>
      <xdr:col>111</xdr:col>
      <xdr:colOff>177800</xdr:colOff>
      <xdr:row>102</xdr:row>
      <xdr:rowOff>101346</xdr:rowOff>
    </xdr:to>
    <xdr:cxnSp macro="">
      <xdr:nvCxnSpPr>
        <xdr:cNvPr id="827" name="直線コネクタ 826">
          <a:extLst>
            <a:ext uri="{FF2B5EF4-FFF2-40B4-BE49-F238E27FC236}">
              <a16:creationId xmlns:a16="http://schemas.microsoft.com/office/drawing/2014/main" id="{12480415-AE08-4C24-AF11-A36E5DC9CFF2}"/>
            </a:ext>
          </a:extLst>
        </xdr:cNvPr>
        <xdr:cNvCxnSpPr/>
      </xdr:nvCxnSpPr>
      <xdr:spPr>
        <a:xfrm flipV="1">
          <a:off x="20434300" y="1755267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84837</xdr:rowOff>
    </xdr:from>
    <xdr:to>
      <xdr:col>102</xdr:col>
      <xdr:colOff>165100</xdr:colOff>
      <xdr:row>103</xdr:row>
      <xdr:rowOff>14987</xdr:rowOff>
    </xdr:to>
    <xdr:sp macro="" textlink="">
      <xdr:nvSpPr>
        <xdr:cNvPr id="828" name="楕円 827">
          <a:extLst>
            <a:ext uri="{FF2B5EF4-FFF2-40B4-BE49-F238E27FC236}">
              <a16:creationId xmlns:a16="http://schemas.microsoft.com/office/drawing/2014/main" id="{26BA182F-B274-4CE7-BDAF-0D7BFC79BD80}"/>
            </a:ext>
          </a:extLst>
        </xdr:cNvPr>
        <xdr:cNvSpPr/>
      </xdr:nvSpPr>
      <xdr:spPr>
        <a:xfrm>
          <a:off x="19494500" y="1757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101346</xdr:rowOff>
    </xdr:from>
    <xdr:to>
      <xdr:col>107</xdr:col>
      <xdr:colOff>50800</xdr:colOff>
      <xdr:row>102</xdr:row>
      <xdr:rowOff>135637</xdr:rowOff>
    </xdr:to>
    <xdr:cxnSp macro="">
      <xdr:nvCxnSpPr>
        <xdr:cNvPr id="829" name="直線コネクタ 828">
          <a:extLst>
            <a:ext uri="{FF2B5EF4-FFF2-40B4-BE49-F238E27FC236}">
              <a16:creationId xmlns:a16="http://schemas.microsoft.com/office/drawing/2014/main" id="{614CFE0C-DC96-4D34-9C7B-03C69ADB812B}"/>
            </a:ext>
          </a:extLst>
        </xdr:cNvPr>
        <xdr:cNvCxnSpPr/>
      </xdr:nvCxnSpPr>
      <xdr:spPr>
        <a:xfrm flipV="1">
          <a:off x="19545300" y="17589246"/>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112268</xdr:rowOff>
    </xdr:from>
    <xdr:to>
      <xdr:col>98</xdr:col>
      <xdr:colOff>38100</xdr:colOff>
      <xdr:row>103</xdr:row>
      <xdr:rowOff>42418</xdr:rowOff>
    </xdr:to>
    <xdr:sp macro="" textlink="">
      <xdr:nvSpPr>
        <xdr:cNvPr id="830" name="楕円 829">
          <a:extLst>
            <a:ext uri="{FF2B5EF4-FFF2-40B4-BE49-F238E27FC236}">
              <a16:creationId xmlns:a16="http://schemas.microsoft.com/office/drawing/2014/main" id="{59C3BE6B-D655-4D84-BE30-325ED64035A3}"/>
            </a:ext>
          </a:extLst>
        </xdr:cNvPr>
        <xdr:cNvSpPr/>
      </xdr:nvSpPr>
      <xdr:spPr>
        <a:xfrm>
          <a:off x="18605500" y="17600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135637</xdr:rowOff>
    </xdr:from>
    <xdr:to>
      <xdr:col>102</xdr:col>
      <xdr:colOff>114300</xdr:colOff>
      <xdr:row>102</xdr:row>
      <xdr:rowOff>163068</xdr:rowOff>
    </xdr:to>
    <xdr:cxnSp macro="">
      <xdr:nvCxnSpPr>
        <xdr:cNvPr id="831" name="直線コネクタ 830">
          <a:extLst>
            <a:ext uri="{FF2B5EF4-FFF2-40B4-BE49-F238E27FC236}">
              <a16:creationId xmlns:a16="http://schemas.microsoft.com/office/drawing/2014/main" id="{4632C4EC-80D7-4C2C-8622-1D944F9DA587}"/>
            </a:ext>
          </a:extLst>
        </xdr:cNvPr>
        <xdr:cNvCxnSpPr/>
      </xdr:nvCxnSpPr>
      <xdr:spPr>
        <a:xfrm flipV="1">
          <a:off x="18656300" y="17623537"/>
          <a:ext cx="8890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12971</xdr:rowOff>
    </xdr:from>
    <xdr:ext cx="469744" cy="259045"/>
    <xdr:sp macro="" textlink="">
      <xdr:nvSpPr>
        <xdr:cNvPr id="832" name="n_1aveValue【庁舎】&#10;一人当たり面積">
          <a:extLst>
            <a:ext uri="{FF2B5EF4-FFF2-40B4-BE49-F238E27FC236}">
              <a16:creationId xmlns:a16="http://schemas.microsoft.com/office/drawing/2014/main" id="{84604AB4-BB68-486F-9752-CD82132B2729}"/>
            </a:ext>
          </a:extLst>
        </xdr:cNvPr>
        <xdr:cNvSpPr txBox="1"/>
      </xdr:nvSpPr>
      <xdr:spPr>
        <a:xfrm>
          <a:off x="21075727" y="1818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12971</xdr:rowOff>
    </xdr:from>
    <xdr:ext cx="469744" cy="259045"/>
    <xdr:sp macro="" textlink="">
      <xdr:nvSpPr>
        <xdr:cNvPr id="833" name="n_2aveValue【庁舎】&#10;一人当たり面積">
          <a:extLst>
            <a:ext uri="{FF2B5EF4-FFF2-40B4-BE49-F238E27FC236}">
              <a16:creationId xmlns:a16="http://schemas.microsoft.com/office/drawing/2014/main" id="{06C75C93-A8B5-4946-B8ED-4B547493A092}"/>
            </a:ext>
          </a:extLst>
        </xdr:cNvPr>
        <xdr:cNvSpPr txBox="1"/>
      </xdr:nvSpPr>
      <xdr:spPr>
        <a:xfrm>
          <a:off x="20199427" y="1818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33545</xdr:rowOff>
    </xdr:from>
    <xdr:ext cx="469744" cy="259045"/>
    <xdr:sp macro="" textlink="">
      <xdr:nvSpPr>
        <xdr:cNvPr id="834" name="n_3aveValue【庁舎】&#10;一人当たり面積">
          <a:extLst>
            <a:ext uri="{FF2B5EF4-FFF2-40B4-BE49-F238E27FC236}">
              <a16:creationId xmlns:a16="http://schemas.microsoft.com/office/drawing/2014/main" id="{03637DEB-18F4-4535-8197-9025046A681E}"/>
            </a:ext>
          </a:extLst>
        </xdr:cNvPr>
        <xdr:cNvSpPr txBox="1"/>
      </xdr:nvSpPr>
      <xdr:spPr>
        <a:xfrm>
          <a:off x="19310427" y="1820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81551</xdr:rowOff>
    </xdr:from>
    <xdr:ext cx="469744" cy="259045"/>
    <xdr:sp macro="" textlink="">
      <xdr:nvSpPr>
        <xdr:cNvPr id="835" name="n_4aveValue【庁舎】&#10;一人当たり面積">
          <a:extLst>
            <a:ext uri="{FF2B5EF4-FFF2-40B4-BE49-F238E27FC236}">
              <a16:creationId xmlns:a16="http://schemas.microsoft.com/office/drawing/2014/main" id="{3B97E952-F2BD-4CCD-A59B-84881EB4D571}"/>
            </a:ext>
          </a:extLst>
        </xdr:cNvPr>
        <xdr:cNvSpPr txBox="1"/>
      </xdr:nvSpPr>
      <xdr:spPr>
        <a:xfrm>
          <a:off x="18421427" y="1825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132097</xdr:rowOff>
    </xdr:from>
    <xdr:ext cx="469744" cy="259045"/>
    <xdr:sp macro="" textlink="">
      <xdr:nvSpPr>
        <xdr:cNvPr id="836" name="n_1mainValue【庁舎】&#10;一人当たり面積">
          <a:extLst>
            <a:ext uri="{FF2B5EF4-FFF2-40B4-BE49-F238E27FC236}">
              <a16:creationId xmlns:a16="http://schemas.microsoft.com/office/drawing/2014/main" id="{BB31CE52-7830-4302-BC4A-6933280A2220}"/>
            </a:ext>
          </a:extLst>
        </xdr:cNvPr>
        <xdr:cNvSpPr txBox="1"/>
      </xdr:nvSpPr>
      <xdr:spPr>
        <a:xfrm>
          <a:off x="21075727" y="1727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168673</xdr:rowOff>
    </xdr:from>
    <xdr:ext cx="469744" cy="259045"/>
    <xdr:sp macro="" textlink="">
      <xdr:nvSpPr>
        <xdr:cNvPr id="837" name="n_2mainValue【庁舎】&#10;一人当たり面積">
          <a:extLst>
            <a:ext uri="{FF2B5EF4-FFF2-40B4-BE49-F238E27FC236}">
              <a16:creationId xmlns:a16="http://schemas.microsoft.com/office/drawing/2014/main" id="{E5D12829-3A39-44A5-895E-EDBC5D787FBA}"/>
            </a:ext>
          </a:extLst>
        </xdr:cNvPr>
        <xdr:cNvSpPr txBox="1"/>
      </xdr:nvSpPr>
      <xdr:spPr>
        <a:xfrm>
          <a:off x="20199427" y="17313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31514</xdr:rowOff>
    </xdr:from>
    <xdr:ext cx="469744" cy="259045"/>
    <xdr:sp macro="" textlink="">
      <xdr:nvSpPr>
        <xdr:cNvPr id="838" name="n_3mainValue【庁舎】&#10;一人当たり面積">
          <a:extLst>
            <a:ext uri="{FF2B5EF4-FFF2-40B4-BE49-F238E27FC236}">
              <a16:creationId xmlns:a16="http://schemas.microsoft.com/office/drawing/2014/main" id="{52D4EDE2-FC82-496D-A674-FA1EE9D54FEC}"/>
            </a:ext>
          </a:extLst>
        </xdr:cNvPr>
        <xdr:cNvSpPr txBox="1"/>
      </xdr:nvSpPr>
      <xdr:spPr>
        <a:xfrm>
          <a:off x="19310427" y="17347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58945</xdr:rowOff>
    </xdr:from>
    <xdr:ext cx="469744" cy="259045"/>
    <xdr:sp macro="" textlink="">
      <xdr:nvSpPr>
        <xdr:cNvPr id="839" name="n_4mainValue【庁舎】&#10;一人当たり面積">
          <a:extLst>
            <a:ext uri="{FF2B5EF4-FFF2-40B4-BE49-F238E27FC236}">
              <a16:creationId xmlns:a16="http://schemas.microsoft.com/office/drawing/2014/main" id="{3E0D6EE7-5FFC-44E6-B566-98B2AEF704F7}"/>
            </a:ext>
          </a:extLst>
        </xdr:cNvPr>
        <xdr:cNvSpPr txBox="1"/>
      </xdr:nvSpPr>
      <xdr:spPr>
        <a:xfrm>
          <a:off x="18421427" y="17375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0" name="正方形/長方形 839">
          <a:extLst>
            <a:ext uri="{FF2B5EF4-FFF2-40B4-BE49-F238E27FC236}">
              <a16:creationId xmlns:a16="http://schemas.microsoft.com/office/drawing/2014/main" id="{7DF3FF90-AC81-4BDB-B0A6-3237F09D1B5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1" name="正方形/長方形 840">
          <a:extLst>
            <a:ext uri="{FF2B5EF4-FFF2-40B4-BE49-F238E27FC236}">
              <a16:creationId xmlns:a16="http://schemas.microsoft.com/office/drawing/2014/main" id="{D82885F1-D178-4B67-8219-0C8C2145ABF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2" name="テキスト ボックス 841">
          <a:extLst>
            <a:ext uri="{FF2B5EF4-FFF2-40B4-BE49-F238E27FC236}">
              <a16:creationId xmlns:a16="http://schemas.microsoft.com/office/drawing/2014/main" id="{94793B8A-4B3C-4360-A9DD-C738F7C8750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・福祉施設の有形固定資産減価償却率が類似団体と比較して低くなっているが、これは、平成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年度から平成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年度にかけて老人福祉施設（ショートステイ・デイサービス）を整備したためである。</a:t>
          </a:r>
          <a:endParaRPr lang="ja-JP" altLang="ja-JP" sz="16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・体育館・プール及び庁舎の一人あたり面積が類似団体より大きいのは、町合併により施設数が多いためである。今後、公共施設等総合管理計画に基づき、施設の統廃合を含め、適正な配置に努める。</a:t>
          </a:r>
          <a:endParaRPr lang="ja-JP" altLang="ja-JP" sz="16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・保健センター・保健所については、平成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年度に老朽化していた保健センターの改修を行ったため、有形固定資産減価償却が低くなっている。</a:t>
          </a:r>
          <a:endParaRPr lang="ja-JP" altLang="ja-JP" sz="16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・消防施設については、多くの消防団車庫が耐用年数を経過しており、有形固定資産減価償却率が高くなっている。今後、消防団の再編を含め施設の適正な配置に努める。</a:t>
          </a: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・市民会館</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については、有形固定資産減価償却率が高くなっており、今後、公共施設等総合管理計画に基づき、大規模改修等の適正な対応に努める。</a:t>
          </a:r>
          <a:endParaRPr lang="ja-JP" altLang="ja-JP" sz="16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0" t="s">
        <v>76</v>
      </c>
      <c r="C1" s="390"/>
      <c r="D1" s="390"/>
      <c r="E1" s="390"/>
      <c r="F1" s="390"/>
      <c r="G1" s="390"/>
      <c r="H1" s="390"/>
      <c r="I1" s="390"/>
      <c r="J1" s="390"/>
      <c r="K1" s="390"/>
      <c r="L1" s="390"/>
      <c r="M1" s="390"/>
      <c r="N1" s="390"/>
      <c r="O1" s="390"/>
      <c r="P1" s="390"/>
      <c r="Q1" s="390"/>
      <c r="R1" s="390"/>
      <c r="S1" s="390"/>
      <c r="T1" s="390"/>
      <c r="U1" s="390"/>
      <c r="V1" s="390"/>
      <c r="W1" s="390"/>
      <c r="X1" s="390"/>
      <c r="Y1" s="390"/>
      <c r="Z1" s="390"/>
      <c r="AA1" s="390"/>
      <c r="AB1" s="390"/>
      <c r="AC1" s="390"/>
      <c r="AD1" s="390"/>
      <c r="AE1" s="390"/>
      <c r="AF1" s="390"/>
      <c r="AG1" s="390"/>
      <c r="AH1" s="390"/>
      <c r="AI1" s="390"/>
      <c r="AJ1" s="390"/>
      <c r="AK1" s="390"/>
      <c r="AL1" s="390"/>
      <c r="AM1" s="390"/>
      <c r="AN1" s="390"/>
      <c r="AO1" s="390"/>
      <c r="AP1" s="390"/>
      <c r="AQ1" s="390"/>
      <c r="AR1" s="390"/>
      <c r="AS1" s="390"/>
      <c r="AT1" s="390"/>
      <c r="AU1" s="390"/>
      <c r="AV1" s="390"/>
      <c r="AW1" s="390"/>
      <c r="AX1" s="390"/>
      <c r="AY1" s="390"/>
      <c r="AZ1" s="390"/>
      <c r="BA1" s="390"/>
      <c r="BB1" s="390"/>
      <c r="BC1" s="390"/>
      <c r="BD1" s="390"/>
      <c r="BE1" s="390"/>
      <c r="BF1" s="390"/>
      <c r="BG1" s="390"/>
      <c r="BH1" s="390"/>
      <c r="BI1" s="390"/>
      <c r="BJ1" s="390"/>
      <c r="BK1" s="390"/>
      <c r="BL1" s="390"/>
      <c r="BM1" s="390"/>
      <c r="BN1" s="390"/>
      <c r="BO1" s="390"/>
      <c r="BP1" s="390"/>
      <c r="BQ1" s="390"/>
      <c r="BR1" s="390"/>
      <c r="BS1" s="390"/>
      <c r="BT1" s="390"/>
      <c r="BU1" s="390"/>
      <c r="BV1" s="390"/>
      <c r="BW1" s="390"/>
      <c r="BX1" s="390"/>
      <c r="BY1" s="390"/>
      <c r="BZ1" s="390"/>
      <c r="CA1" s="390"/>
      <c r="CB1" s="390"/>
      <c r="CC1" s="390"/>
      <c r="CD1" s="390"/>
      <c r="CE1" s="390"/>
      <c r="CF1" s="390"/>
      <c r="CG1" s="390"/>
      <c r="CH1" s="390"/>
      <c r="CI1" s="390"/>
      <c r="CJ1" s="390"/>
      <c r="CK1" s="390"/>
      <c r="CL1" s="390"/>
      <c r="CM1" s="390"/>
      <c r="CN1" s="390"/>
      <c r="CO1" s="390"/>
      <c r="CP1" s="390"/>
      <c r="CQ1" s="390"/>
      <c r="CR1" s="390"/>
      <c r="CS1" s="390"/>
      <c r="CT1" s="390"/>
      <c r="CU1" s="390"/>
      <c r="CV1" s="390"/>
      <c r="CW1" s="390"/>
      <c r="CX1" s="390"/>
      <c r="CY1" s="390"/>
      <c r="CZ1" s="390"/>
      <c r="DA1" s="390"/>
      <c r="DB1" s="390"/>
      <c r="DC1" s="390"/>
      <c r="DD1" s="390"/>
      <c r="DE1" s="390"/>
      <c r="DF1" s="390"/>
      <c r="DG1" s="390"/>
      <c r="DH1" s="390"/>
      <c r="DI1" s="390"/>
      <c r="DJ1" s="163"/>
      <c r="DK1" s="163"/>
      <c r="DL1" s="163"/>
      <c r="DM1" s="163"/>
      <c r="DN1" s="163"/>
      <c r="DO1" s="163"/>
    </row>
    <row r="2" spans="1:119" ht="24" thickBot="1" x14ac:dyDescent="0.25">
      <c r="B2" s="164" t="s">
        <v>77</v>
      </c>
      <c r="C2" s="164"/>
      <c r="D2" s="165"/>
    </row>
    <row r="3" spans="1:119" ht="18.75" customHeight="1" thickBot="1" x14ac:dyDescent="0.25">
      <c r="A3" s="163"/>
      <c r="B3" s="391" t="s">
        <v>78</v>
      </c>
      <c r="C3" s="392"/>
      <c r="D3" s="392"/>
      <c r="E3" s="393"/>
      <c r="F3" s="393"/>
      <c r="G3" s="393"/>
      <c r="H3" s="393"/>
      <c r="I3" s="393"/>
      <c r="J3" s="393"/>
      <c r="K3" s="393"/>
      <c r="L3" s="393" t="s">
        <v>79</v>
      </c>
      <c r="M3" s="393"/>
      <c r="N3" s="393"/>
      <c r="O3" s="393"/>
      <c r="P3" s="393"/>
      <c r="Q3" s="393"/>
      <c r="R3" s="400"/>
      <c r="S3" s="400"/>
      <c r="T3" s="400"/>
      <c r="U3" s="400"/>
      <c r="V3" s="401"/>
      <c r="W3" s="375" t="s">
        <v>80</v>
      </c>
      <c r="X3" s="376"/>
      <c r="Y3" s="376"/>
      <c r="Z3" s="376"/>
      <c r="AA3" s="376"/>
      <c r="AB3" s="392"/>
      <c r="AC3" s="400" t="s">
        <v>81</v>
      </c>
      <c r="AD3" s="376"/>
      <c r="AE3" s="376"/>
      <c r="AF3" s="376"/>
      <c r="AG3" s="376"/>
      <c r="AH3" s="376"/>
      <c r="AI3" s="376"/>
      <c r="AJ3" s="376"/>
      <c r="AK3" s="376"/>
      <c r="AL3" s="377"/>
      <c r="AM3" s="375" t="s">
        <v>82</v>
      </c>
      <c r="AN3" s="376"/>
      <c r="AO3" s="376"/>
      <c r="AP3" s="376"/>
      <c r="AQ3" s="376"/>
      <c r="AR3" s="376"/>
      <c r="AS3" s="376"/>
      <c r="AT3" s="376"/>
      <c r="AU3" s="376"/>
      <c r="AV3" s="376"/>
      <c r="AW3" s="376"/>
      <c r="AX3" s="377"/>
      <c r="AY3" s="412" t="s">
        <v>1</v>
      </c>
      <c r="AZ3" s="413"/>
      <c r="BA3" s="413"/>
      <c r="BB3" s="413"/>
      <c r="BC3" s="413"/>
      <c r="BD3" s="413"/>
      <c r="BE3" s="413"/>
      <c r="BF3" s="413"/>
      <c r="BG3" s="413"/>
      <c r="BH3" s="413"/>
      <c r="BI3" s="413"/>
      <c r="BJ3" s="413"/>
      <c r="BK3" s="413"/>
      <c r="BL3" s="413"/>
      <c r="BM3" s="414"/>
      <c r="BN3" s="375" t="s">
        <v>83</v>
      </c>
      <c r="BO3" s="376"/>
      <c r="BP3" s="376"/>
      <c r="BQ3" s="376"/>
      <c r="BR3" s="376"/>
      <c r="BS3" s="376"/>
      <c r="BT3" s="376"/>
      <c r="BU3" s="377"/>
      <c r="BV3" s="375" t="s">
        <v>84</v>
      </c>
      <c r="BW3" s="376"/>
      <c r="BX3" s="376"/>
      <c r="BY3" s="376"/>
      <c r="BZ3" s="376"/>
      <c r="CA3" s="376"/>
      <c r="CB3" s="376"/>
      <c r="CC3" s="377"/>
      <c r="CD3" s="412" t="s">
        <v>1</v>
      </c>
      <c r="CE3" s="413"/>
      <c r="CF3" s="413"/>
      <c r="CG3" s="413"/>
      <c r="CH3" s="413"/>
      <c r="CI3" s="413"/>
      <c r="CJ3" s="413"/>
      <c r="CK3" s="413"/>
      <c r="CL3" s="413"/>
      <c r="CM3" s="413"/>
      <c r="CN3" s="413"/>
      <c r="CO3" s="413"/>
      <c r="CP3" s="413"/>
      <c r="CQ3" s="413"/>
      <c r="CR3" s="413"/>
      <c r="CS3" s="414"/>
      <c r="CT3" s="375" t="s">
        <v>85</v>
      </c>
      <c r="CU3" s="376"/>
      <c r="CV3" s="376"/>
      <c r="CW3" s="376"/>
      <c r="CX3" s="376"/>
      <c r="CY3" s="376"/>
      <c r="CZ3" s="376"/>
      <c r="DA3" s="377"/>
      <c r="DB3" s="375" t="s">
        <v>86</v>
      </c>
      <c r="DC3" s="376"/>
      <c r="DD3" s="376"/>
      <c r="DE3" s="376"/>
      <c r="DF3" s="376"/>
      <c r="DG3" s="376"/>
      <c r="DH3" s="376"/>
      <c r="DI3" s="377"/>
    </row>
    <row r="4" spans="1:119" ht="18.75" customHeight="1" x14ac:dyDescent="0.2">
      <c r="A4" s="163"/>
      <c r="B4" s="394"/>
      <c r="C4" s="395"/>
      <c r="D4" s="395"/>
      <c r="E4" s="396"/>
      <c r="F4" s="396"/>
      <c r="G4" s="396"/>
      <c r="H4" s="396"/>
      <c r="I4" s="396"/>
      <c r="J4" s="396"/>
      <c r="K4" s="396"/>
      <c r="L4" s="396"/>
      <c r="M4" s="396"/>
      <c r="N4" s="396"/>
      <c r="O4" s="396"/>
      <c r="P4" s="396"/>
      <c r="Q4" s="396"/>
      <c r="R4" s="402"/>
      <c r="S4" s="402"/>
      <c r="T4" s="402"/>
      <c r="U4" s="402"/>
      <c r="V4" s="403"/>
      <c r="W4" s="406"/>
      <c r="X4" s="407"/>
      <c r="Y4" s="407"/>
      <c r="Z4" s="407"/>
      <c r="AA4" s="407"/>
      <c r="AB4" s="395"/>
      <c r="AC4" s="402"/>
      <c r="AD4" s="407"/>
      <c r="AE4" s="407"/>
      <c r="AF4" s="407"/>
      <c r="AG4" s="407"/>
      <c r="AH4" s="407"/>
      <c r="AI4" s="407"/>
      <c r="AJ4" s="407"/>
      <c r="AK4" s="407"/>
      <c r="AL4" s="410"/>
      <c r="AM4" s="408"/>
      <c r="AN4" s="409"/>
      <c r="AO4" s="409"/>
      <c r="AP4" s="409"/>
      <c r="AQ4" s="409"/>
      <c r="AR4" s="409"/>
      <c r="AS4" s="409"/>
      <c r="AT4" s="409"/>
      <c r="AU4" s="409"/>
      <c r="AV4" s="409"/>
      <c r="AW4" s="409"/>
      <c r="AX4" s="411"/>
      <c r="AY4" s="378" t="s">
        <v>87</v>
      </c>
      <c r="AZ4" s="379"/>
      <c r="BA4" s="379"/>
      <c r="BB4" s="379"/>
      <c r="BC4" s="379"/>
      <c r="BD4" s="379"/>
      <c r="BE4" s="379"/>
      <c r="BF4" s="379"/>
      <c r="BG4" s="379"/>
      <c r="BH4" s="379"/>
      <c r="BI4" s="379"/>
      <c r="BJ4" s="379"/>
      <c r="BK4" s="379"/>
      <c r="BL4" s="379"/>
      <c r="BM4" s="380"/>
      <c r="BN4" s="381">
        <v>31992520</v>
      </c>
      <c r="BO4" s="382"/>
      <c r="BP4" s="382"/>
      <c r="BQ4" s="382"/>
      <c r="BR4" s="382"/>
      <c r="BS4" s="382"/>
      <c r="BT4" s="382"/>
      <c r="BU4" s="383"/>
      <c r="BV4" s="381">
        <v>15519910</v>
      </c>
      <c r="BW4" s="382"/>
      <c r="BX4" s="382"/>
      <c r="BY4" s="382"/>
      <c r="BZ4" s="382"/>
      <c r="CA4" s="382"/>
      <c r="CB4" s="382"/>
      <c r="CC4" s="383"/>
      <c r="CD4" s="384" t="s">
        <v>88</v>
      </c>
      <c r="CE4" s="385"/>
      <c r="CF4" s="385"/>
      <c r="CG4" s="385"/>
      <c r="CH4" s="385"/>
      <c r="CI4" s="385"/>
      <c r="CJ4" s="385"/>
      <c r="CK4" s="385"/>
      <c r="CL4" s="385"/>
      <c r="CM4" s="385"/>
      <c r="CN4" s="385"/>
      <c r="CO4" s="385"/>
      <c r="CP4" s="385"/>
      <c r="CQ4" s="385"/>
      <c r="CR4" s="385"/>
      <c r="CS4" s="386"/>
      <c r="CT4" s="387">
        <v>20.100000000000001</v>
      </c>
      <c r="CU4" s="388"/>
      <c r="CV4" s="388"/>
      <c r="CW4" s="388"/>
      <c r="CX4" s="388"/>
      <c r="CY4" s="388"/>
      <c r="CZ4" s="388"/>
      <c r="DA4" s="389"/>
      <c r="DB4" s="387">
        <v>11.3</v>
      </c>
      <c r="DC4" s="388"/>
      <c r="DD4" s="388"/>
      <c r="DE4" s="388"/>
      <c r="DF4" s="388"/>
      <c r="DG4" s="388"/>
      <c r="DH4" s="388"/>
      <c r="DI4" s="389"/>
    </row>
    <row r="5" spans="1:119" ht="18.75" customHeight="1" x14ac:dyDescent="0.2">
      <c r="A5" s="163"/>
      <c r="B5" s="397"/>
      <c r="C5" s="398"/>
      <c r="D5" s="398"/>
      <c r="E5" s="399"/>
      <c r="F5" s="399"/>
      <c r="G5" s="399"/>
      <c r="H5" s="399"/>
      <c r="I5" s="399"/>
      <c r="J5" s="399"/>
      <c r="K5" s="399"/>
      <c r="L5" s="399"/>
      <c r="M5" s="399"/>
      <c r="N5" s="399"/>
      <c r="O5" s="399"/>
      <c r="P5" s="399"/>
      <c r="Q5" s="399"/>
      <c r="R5" s="404"/>
      <c r="S5" s="404"/>
      <c r="T5" s="404"/>
      <c r="U5" s="404"/>
      <c r="V5" s="405"/>
      <c r="W5" s="408"/>
      <c r="X5" s="409"/>
      <c r="Y5" s="409"/>
      <c r="Z5" s="409"/>
      <c r="AA5" s="409"/>
      <c r="AB5" s="398"/>
      <c r="AC5" s="404"/>
      <c r="AD5" s="409"/>
      <c r="AE5" s="409"/>
      <c r="AF5" s="409"/>
      <c r="AG5" s="409"/>
      <c r="AH5" s="409"/>
      <c r="AI5" s="409"/>
      <c r="AJ5" s="409"/>
      <c r="AK5" s="409"/>
      <c r="AL5" s="411"/>
      <c r="AM5" s="447" t="s">
        <v>89</v>
      </c>
      <c r="AN5" s="448"/>
      <c r="AO5" s="448"/>
      <c r="AP5" s="448"/>
      <c r="AQ5" s="448"/>
      <c r="AR5" s="448"/>
      <c r="AS5" s="448"/>
      <c r="AT5" s="449"/>
      <c r="AU5" s="450" t="s">
        <v>90</v>
      </c>
      <c r="AV5" s="451"/>
      <c r="AW5" s="451"/>
      <c r="AX5" s="451"/>
      <c r="AY5" s="452" t="s">
        <v>91</v>
      </c>
      <c r="AZ5" s="453"/>
      <c r="BA5" s="453"/>
      <c r="BB5" s="453"/>
      <c r="BC5" s="453"/>
      <c r="BD5" s="453"/>
      <c r="BE5" s="453"/>
      <c r="BF5" s="453"/>
      <c r="BG5" s="453"/>
      <c r="BH5" s="453"/>
      <c r="BI5" s="453"/>
      <c r="BJ5" s="453"/>
      <c r="BK5" s="453"/>
      <c r="BL5" s="453"/>
      <c r="BM5" s="454"/>
      <c r="BN5" s="418">
        <v>29128872</v>
      </c>
      <c r="BO5" s="419"/>
      <c r="BP5" s="419"/>
      <c r="BQ5" s="419"/>
      <c r="BR5" s="419"/>
      <c r="BS5" s="419"/>
      <c r="BT5" s="419"/>
      <c r="BU5" s="420"/>
      <c r="BV5" s="418">
        <v>14460438</v>
      </c>
      <c r="BW5" s="419"/>
      <c r="BX5" s="419"/>
      <c r="BY5" s="419"/>
      <c r="BZ5" s="419"/>
      <c r="CA5" s="419"/>
      <c r="CB5" s="419"/>
      <c r="CC5" s="420"/>
      <c r="CD5" s="421" t="s">
        <v>92</v>
      </c>
      <c r="CE5" s="422"/>
      <c r="CF5" s="422"/>
      <c r="CG5" s="422"/>
      <c r="CH5" s="422"/>
      <c r="CI5" s="422"/>
      <c r="CJ5" s="422"/>
      <c r="CK5" s="422"/>
      <c r="CL5" s="422"/>
      <c r="CM5" s="422"/>
      <c r="CN5" s="422"/>
      <c r="CO5" s="422"/>
      <c r="CP5" s="422"/>
      <c r="CQ5" s="422"/>
      <c r="CR5" s="422"/>
      <c r="CS5" s="423"/>
      <c r="CT5" s="415">
        <v>93.7</v>
      </c>
      <c r="CU5" s="416"/>
      <c r="CV5" s="416"/>
      <c r="CW5" s="416"/>
      <c r="CX5" s="416"/>
      <c r="CY5" s="416"/>
      <c r="CZ5" s="416"/>
      <c r="DA5" s="417"/>
      <c r="DB5" s="415">
        <v>90</v>
      </c>
      <c r="DC5" s="416"/>
      <c r="DD5" s="416"/>
      <c r="DE5" s="416"/>
      <c r="DF5" s="416"/>
      <c r="DG5" s="416"/>
      <c r="DH5" s="416"/>
      <c r="DI5" s="417"/>
    </row>
    <row r="6" spans="1:119" ht="18.75" customHeight="1" x14ac:dyDescent="0.2">
      <c r="A6" s="163"/>
      <c r="B6" s="424" t="s">
        <v>93</v>
      </c>
      <c r="C6" s="425"/>
      <c r="D6" s="425"/>
      <c r="E6" s="426"/>
      <c r="F6" s="426"/>
      <c r="G6" s="426"/>
      <c r="H6" s="426"/>
      <c r="I6" s="426"/>
      <c r="J6" s="426"/>
      <c r="K6" s="426"/>
      <c r="L6" s="426" t="s">
        <v>94</v>
      </c>
      <c r="M6" s="426"/>
      <c r="N6" s="426"/>
      <c r="O6" s="426"/>
      <c r="P6" s="426"/>
      <c r="Q6" s="426"/>
      <c r="R6" s="430"/>
      <c r="S6" s="430"/>
      <c r="T6" s="430"/>
      <c r="U6" s="430"/>
      <c r="V6" s="431"/>
      <c r="W6" s="434" t="s">
        <v>95</v>
      </c>
      <c r="X6" s="435"/>
      <c r="Y6" s="435"/>
      <c r="Z6" s="435"/>
      <c r="AA6" s="435"/>
      <c r="AB6" s="425"/>
      <c r="AC6" s="438" t="s">
        <v>96</v>
      </c>
      <c r="AD6" s="439"/>
      <c r="AE6" s="439"/>
      <c r="AF6" s="439"/>
      <c r="AG6" s="439"/>
      <c r="AH6" s="439"/>
      <c r="AI6" s="439"/>
      <c r="AJ6" s="439"/>
      <c r="AK6" s="439"/>
      <c r="AL6" s="440"/>
      <c r="AM6" s="447" t="s">
        <v>97</v>
      </c>
      <c r="AN6" s="448"/>
      <c r="AO6" s="448"/>
      <c r="AP6" s="448"/>
      <c r="AQ6" s="448"/>
      <c r="AR6" s="448"/>
      <c r="AS6" s="448"/>
      <c r="AT6" s="449"/>
      <c r="AU6" s="450" t="s">
        <v>90</v>
      </c>
      <c r="AV6" s="451"/>
      <c r="AW6" s="451"/>
      <c r="AX6" s="451"/>
      <c r="AY6" s="452" t="s">
        <v>98</v>
      </c>
      <c r="AZ6" s="453"/>
      <c r="BA6" s="453"/>
      <c r="BB6" s="453"/>
      <c r="BC6" s="453"/>
      <c r="BD6" s="453"/>
      <c r="BE6" s="453"/>
      <c r="BF6" s="453"/>
      <c r="BG6" s="453"/>
      <c r="BH6" s="453"/>
      <c r="BI6" s="453"/>
      <c r="BJ6" s="453"/>
      <c r="BK6" s="453"/>
      <c r="BL6" s="453"/>
      <c r="BM6" s="454"/>
      <c r="BN6" s="418">
        <v>2863648</v>
      </c>
      <c r="BO6" s="419"/>
      <c r="BP6" s="419"/>
      <c r="BQ6" s="419"/>
      <c r="BR6" s="419"/>
      <c r="BS6" s="419"/>
      <c r="BT6" s="419"/>
      <c r="BU6" s="420"/>
      <c r="BV6" s="418">
        <v>1059472</v>
      </c>
      <c r="BW6" s="419"/>
      <c r="BX6" s="419"/>
      <c r="BY6" s="419"/>
      <c r="BZ6" s="419"/>
      <c r="CA6" s="419"/>
      <c r="CB6" s="419"/>
      <c r="CC6" s="420"/>
      <c r="CD6" s="421" t="s">
        <v>99</v>
      </c>
      <c r="CE6" s="422"/>
      <c r="CF6" s="422"/>
      <c r="CG6" s="422"/>
      <c r="CH6" s="422"/>
      <c r="CI6" s="422"/>
      <c r="CJ6" s="422"/>
      <c r="CK6" s="422"/>
      <c r="CL6" s="422"/>
      <c r="CM6" s="422"/>
      <c r="CN6" s="422"/>
      <c r="CO6" s="422"/>
      <c r="CP6" s="422"/>
      <c r="CQ6" s="422"/>
      <c r="CR6" s="422"/>
      <c r="CS6" s="423"/>
      <c r="CT6" s="455">
        <v>93.7</v>
      </c>
      <c r="CU6" s="456"/>
      <c r="CV6" s="456"/>
      <c r="CW6" s="456"/>
      <c r="CX6" s="456"/>
      <c r="CY6" s="456"/>
      <c r="CZ6" s="456"/>
      <c r="DA6" s="457"/>
      <c r="DB6" s="455">
        <v>90</v>
      </c>
      <c r="DC6" s="456"/>
      <c r="DD6" s="456"/>
      <c r="DE6" s="456"/>
      <c r="DF6" s="456"/>
      <c r="DG6" s="456"/>
      <c r="DH6" s="456"/>
      <c r="DI6" s="457"/>
    </row>
    <row r="7" spans="1:119" ht="18.75" customHeight="1" x14ac:dyDescent="0.2">
      <c r="A7" s="163"/>
      <c r="B7" s="394"/>
      <c r="C7" s="395"/>
      <c r="D7" s="395"/>
      <c r="E7" s="396"/>
      <c r="F7" s="396"/>
      <c r="G7" s="396"/>
      <c r="H7" s="396"/>
      <c r="I7" s="396"/>
      <c r="J7" s="396"/>
      <c r="K7" s="396"/>
      <c r="L7" s="396"/>
      <c r="M7" s="396"/>
      <c r="N7" s="396"/>
      <c r="O7" s="396"/>
      <c r="P7" s="396"/>
      <c r="Q7" s="396"/>
      <c r="R7" s="402"/>
      <c r="S7" s="402"/>
      <c r="T7" s="402"/>
      <c r="U7" s="402"/>
      <c r="V7" s="403"/>
      <c r="W7" s="406"/>
      <c r="X7" s="407"/>
      <c r="Y7" s="407"/>
      <c r="Z7" s="407"/>
      <c r="AA7" s="407"/>
      <c r="AB7" s="395"/>
      <c r="AC7" s="441"/>
      <c r="AD7" s="442"/>
      <c r="AE7" s="442"/>
      <c r="AF7" s="442"/>
      <c r="AG7" s="442"/>
      <c r="AH7" s="442"/>
      <c r="AI7" s="442"/>
      <c r="AJ7" s="442"/>
      <c r="AK7" s="442"/>
      <c r="AL7" s="443"/>
      <c r="AM7" s="447" t="s">
        <v>100</v>
      </c>
      <c r="AN7" s="448"/>
      <c r="AO7" s="448"/>
      <c r="AP7" s="448"/>
      <c r="AQ7" s="448"/>
      <c r="AR7" s="448"/>
      <c r="AS7" s="448"/>
      <c r="AT7" s="449"/>
      <c r="AU7" s="450" t="s">
        <v>90</v>
      </c>
      <c r="AV7" s="451"/>
      <c r="AW7" s="451"/>
      <c r="AX7" s="451"/>
      <c r="AY7" s="452" t="s">
        <v>101</v>
      </c>
      <c r="AZ7" s="453"/>
      <c r="BA7" s="453"/>
      <c r="BB7" s="453"/>
      <c r="BC7" s="453"/>
      <c r="BD7" s="453"/>
      <c r="BE7" s="453"/>
      <c r="BF7" s="453"/>
      <c r="BG7" s="453"/>
      <c r="BH7" s="453"/>
      <c r="BI7" s="453"/>
      <c r="BJ7" s="453"/>
      <c r="BK7" s="453"/>
      <c r="BL7" s="453"/>
      <c r="BM7" s="454"/>
      <c r="BN7" s="418">
        <v>1216963</v>
      </c>
      <c r="BO7" s="419"/>
      <c r="BP7" s="419"/>
      <c r="BQ7" s="419"/>
      <c r="BR7" s="419"/>
      <c r="BS7" s="419"/>
      <c r="BT7" s="419"/>
      <c r="BU7" s="420"/>
      <c r="BV7" s="418">
        <v>124959</v>
      </c>
      <c r="BW7" s="419"/>
      <c r="BX7" s="419"/>
      <c r="BY7" s="419"/>
      <c r="BZ7" s="419"/>
      <c r="CA7" s="419"/>
      <c r="CB7" s="419"/>
      <c r="CC7" s="420"/>
      <c r="CD7" s="421" t="s">
        <v>102</v>
      </c>
      <c r="CE7" s="422"/>
      <c r="CF7" s="422"/>
      <c r="CG7" s="422"/>
      <c r="CH7" s="422"/>
      <c r="CI7" s="422"/>
      <c r="CJ7" s="422"/>
      <c r="CK7" s="422"/>
      <c r="CL7" s="422"/>
      <c r="CM7" s="422"/>
      <c r="CN7" s="422"/>
      <c r="CO7" s="422"/>
      <c r="CP7" s="422"/>
      <c r="CQ7" s="422"/>
      <c r="CR7" s="422"/>
      <c r="CS7" s="423"/>
      <c r="CT7" s="418">
        <v>8207313</v>
      </c>
      <c r="CU7" s="419"/>
      <c r="CV7" s="419"/>
      <c r="CW7" s="419"/>
      <c r="CX7" s="419"/>
      <c r="CY7" s="419"/>
      <c r="CZ7" s="419"/>
      <c r="DA7" s="420"/>
      <c r="DB7" s="418">
        <v>8288284</v>
      </c>
      <c r="DC7" s="419"/>
      <c r="DD7" s="419"/>
      <c r="DE7" s="419"/>
      <c r="DF7" s="419"/>
      <c r="DG7" s="419"/>
      <c r="DH7" s="419"/>
      <c r="DI7" s="420"/>
    </row>
    <row r="8" spans="1:119" ht="18.75" customHeight="1" thickBot="1" x14ac:dyDescent="0.25">
      <c r="A8" s="163"/>
      <c r="B8" s="427"/>
      <c r="C8" s="428"/>
      <c r="D8" s="428"/>
      <c r="E8" s="429"/>
      <c r="F8" s="429"/>
      <c r="G8" s="429"/>
      <c r="H8" s="429"/>
      <c r="I8" s="429"/>
      <c r="J8" s="429"/>
      <c r="K8" s="429"/>
      <c r="L8" s="429"/>
      <c r="M8" s="429"/>
      <c r="N8" s="429"/>
      <c r="O8" s="429"/>
      <c r="P8" s="429"/>
      <c r="Q8" s="429"/>
      <c r="R8" s="432"/>
      <c r="S8" s="432"/>
      <c r="T8" s="432"/>
      <c r="U8" s="432"/>
      <c r="V8" s="433"/>
      <c r="W8" s="436"/>
      <c r="X8" s="437"/>
      <c r="Y8" s="437"/>
      <c r="Z8" s="437"/>
      <c r="AA8" s="437"/>
      <c r="AB8" s="428"/>
      <c r="AC8" s="444"/>
      <c r="AD8" s="445"/>
      <c r="AE8" s="445"/>
      <c r="AF8" s="445"/>
      <c r="AG8" s="445"/>
      <c r="AH8" s="445"/>
      <c r="AI8" s="445"/>
      <c r="AJ8" s="445"/>
      <c r="AK8" s="445"/>
      <c r="AL8" s="446"/>
      <c r="AM8" s="447" t="s">
        <v>103</v>
      </c>
      <c r="AN8" s="448"/>
      <c r="AO8" s="448"/>
      <c r="AP8" s="448"/>
      <c r="AQ8" s="448"/>
      <c r="AR8" s="448"/>
      <c r="AS8" s="448"/>
      <c r="AT8" s="449"/>
      <c r="AU8" s="450" t="s">
        <v>90</v>
      </c>
      <c r="AV8" s="451"/>
      <c r="AW8" s="451"/>
      <c r="AX8" s="451"/>
      <c r="AY8" s="452" t="s">
        <v>104</v>
      </c>
      <c r="AZ8" s="453"/>
      <c r="BA8" s="453"/>
      <c r="BB8" s="453"/>
      <c r="BC8" s="453"/>
      <c r="BD8" s="453"/>
      <c r="BE8" s="453"/>
      <c r="BF8" s="453"/>
      <c r="BG8" s="453"/>
      <c r="BH8" s="453"/>
      <c r="BI8" s="453"/>
      <c r="BJ8" s="453"/>
      <c r="BK8" s="453"/>
      <c r="BL8" s="453"/>
      <c r="BM8" s="454"/>
      <c r="BN8" s="418">
        <v>1646685</v>
      </c>
      <c r="BO8" s="419"/>
      <c r="BP8" s="419"/>
      <c r="BQ8" s="419"/>
      <c r="BR8" s="419"/>
      <c r="BS8" s="419"/>
      <c r="BT8" s="419"/>
      <c r="BU8" s="420"/>
      <c r="BV8" s="418">
        <v>934513</v>
      </c>
      <c r="BW8" s="419"/>
      <c r="BX8" s="419"/>
      <c r="BY8" s="419"/>
      <c r="BZ8" s="419"/>
      <c r="CA8" s="419"/>
      <c r="CB8" s="419"/>
      <c r="CC8" s="420"/>
      <c r="CD8" s="421" t="s">
        <v>105</v>
      </c>
      <c r="CE8" s="422"/>
      <c r="CF8" s="422"/>
      <c r="CG8" s="422"/>
      <c r="CH8" s="422"/>
      <c r="CI8" s="422"/>
      <c r="CJ8" s="422"/>
      <c r="CK8" s="422"/>
      <c r="CL8" s="422"/>
      <c r="CM8" s="422"/>
      <c r="CN8" s="422"/>
      <c r="CO8" s="422"/>
      <c r="CP8" s="422"/>
      <c r="CQ8" s="422"/>
      <c r="CR8" s="422"/>
      <c r="CS8" s="423"/>
      <c r="CT8" s="458">
        <v>0.53</v>
      </c>
      <c r="CU8" s="459"/>
      <c r="CV8" s="459"/>
      <c r="CW8" s="459"/>
      <c r="CX8" s="459"/>
      <c r="CY8" s="459"/>
      <c r="CZ8" s="459"/>
      <c r="DA8" s="460"/>
      <c r="DB8" s="458">
        <v>0.54</v>
      </c>
      <c r="DC8" s="459"/>
      <c r="DD8" s="459"/>
      <c r="DE8" s="459"/>
      <c r="DF8" s="459"/>
      <c r="DG8" s="459"/>
      <c r="DH8" s="459"/>
      <c r="DI8" s="460"/>
    </row>
    <row r="9" spans="1:119" ht="18.75" customHeight="1" thickBot="1" x14ac:dyDescent="0.25">
      <c r="A9" s="163"/>
      <c r="B9" s="412" t="s">
        <v>106</v>
      </c>
      <c r="C9" s="413"/>
      <c r="D9" s="413"/>
      <c r="E9" s="413"/>
      <c r="F9" s="413"/>
      <c r="G9" s="413"/>
      <c r="H9" s="413"/>
      <c r="I9" s="413"/>
      <c r="J9" s="413"/>
      <c r="K9" s="461"/>
      <c r="L9" s="462" t="s">
        <v>107</v>
      </c>
      <c r="M9" s="463"/>
      <c r="N9" s="463"/>
      <c r="O9" s="463"/>
      <c r="P9" s="463"/>
      <c r="Q9" s="464"/>
      <c r="R9" s="465">
        <v>18630</v>
      </c>
      <c r="S9" s="466"/>
      <c r="T9" s="466"/>
      <c r="U9" s="466"/>
      <c r="V9" s="467"/>
      <c r="W9" s="375" t="s">
        <v>108</v>
      </c>
      <c r="X9" s="376"/>
      <c r="Y9" s="376"/>
      <c r="Z9" s="376"/>
      <c r="AA9" s="376"/>
      <c r="AB9" s="376"/>
      <c r="AC9" s="376"/>
      <c r="AD9" s="376"/>
      <c r="AE9" s="376"/>
      <c r="AF9" s="376"/>
      <c r="AG9" s="376"/>
      <c r="AH9" s="376"/>
      <c r="AI9" s="376"/>
      <c r="AJ9" s="376"/>
      <c r="AK9" s="376"/>
      <c r="AL9" s="377"/>
      <c r="AM9" s="447" t="s">
        <v>109</v>
      </c>
      <c r="AN9" s="448"/>
      <c r="AO9" s="448"/>
      <c r="AP9" s="448"/>
      <c r="AQ9" s="448"/>
      <c r="AR9" s="448"/>
      <c r="AS9" s="448"/>
      <c r="AT9" s="449"/>
      <c r="AU9" s="450" t="s">
        <v>110</v>
      </c>
      <c r="AV9" s="451"/>
      <c r="AW9" s="451"/>
      <c r="AX9" s="451"/>
      <c r="AY9" s="452" t="s">
        <v>111</v>
      </c>
      <c r="AZ9" s="453"/>
      <c r="BA9" s="453"/>
      <c r="BB9" s="453"/>
      <c r="BC9" s="453"/>
      <c r="BD9" s="453"/>
      <c r="BE9" s="453"/>
      <c r="BF9" s="453"/>
      <c r="BG9" s="453"/>
      <c r="BH9" s="453"/>
      <c r="BI9" s="453"/>
      <c r="BJ9" s="453"/>
      <c r="BK9" s="453"/>
      <c r="BL9" s="453"/>
      <c r="BM9" s="454"/>
      <c r="BN9" s="418">
        <v>712172</v>
      </c>
      <c r="BO9" s="419"/>
      <c r="BP9" s="419"/>
      <c r="BQ9" s="419"/>
      <c r="BR9" s="419"/>
      <c r="BS9" s="419"/>
      <c r="BT9" s="419"/>
      <c r="BU9" s="420"/>
      <c r="BV9" s="418">
        <v>798973</v>
      </c>
      <c r="BW9" s="419"/>
      <c r="BX9" s="419"/>
      <c r="BY9" s="419"/>
      <c r="BZ9" s="419"/>
      <c r="CA9" s="419"/>
      <c r="CB9" s="419"/>
      <c r="CC9" s="420"/>
      <c r="CD9" s="421" t="s">
        <v>112</v>
      </c>
      <c r="CE9" s="422"/>
      <c r="CF9" s="422"/>
      <c r="CG9" s="422"/>
      <c r="CH9" s="422"/>
      <c r="CI9" s="422"/>
      <c r="CJ9" s="422"/>
      <c r="CK9" s="422"/>
      <c r="CL9" s="422"/>
      <c r="CM9" s="422"/>
      <c r="CN9" s="422"/>
      <c r="CO9" s="422"/>
      <c r="CP9" s="422"/>
      <c r="CQ9" s="422"/>
      <c r="CR9" s="422"/>
      <c r="CS9" s="423"/>
      <c r="CT9" s="415">
        <v>7.3</v>
      </c>
      <c r="CU9" s="416"/>
      <c r="CV9" s="416"/>
      <c r="CW9" s="416"/>
      <c r="CX9" s="416"/>
      <c r="CY9" s="416"/>
      <c r="CZ9" s="416"/>
      <c r="DA9" s="417"/>
      <c r="DB9" s="415">
        <v>10.5</v>
      </c>
      <c r="DC9" s="416"/>
      <c r="DD9" s="416"/>
      <c r="DE9" s="416"/>
      <c r="DF9" s="416"/>
      <c r="DG9" s="416"/>
      <c r="DH9" s="416"/>
      <c r="DI9" s="417"/>
    </row>
    <row r="10" spans="1:119" ht="18.75" customHeight="1" thickBot="1" x14ac:dyDescent="0.25">
      <c r="A10" s="163"/>
      <c r="B10" s="412"/>
      <c r="C10" s="413"/>
      <c r="D10" s="413"/>
      <c r="E10" s="413"/>
      <c r="F10" s="413"/>
      <c r="G10" s="413"/>
      <c r="H10" s="413"/>
      <c r="I10" s="413"/>
      <c r="J10" s="413"/>
      <c r="K10" s="461"/>
      <c r="L10" s="468" t="s">
        <v>113</v>
      </c>
      <c r="M10" s="448"/>
      <c r="N10" s="448"/>
      <c r="O10" s="448"/>
      <c r="P10" s="448"/>
      <c r="Q10" s="449"/>
      <c r="R10" s="469">
        <v>20422</v>
      </c>
      <c r="S10" s="470"/>
      <c r="T10" s="470"/>
      <c r="U10" s="470"/>
      <c r="V10" s="471"/>
      <c r="W10" s="406"/>
      <c r="X10" s="407"/>
      <c r="Y10" s="407"/>
      <c r="Z10" s="407"/>
      <c r="AA10" s="407"/>
      <c r="AB10" s="407"/>
      <c r="AC10" s="407"/>
      <c r="AD10" s="407"/>
      <c r="AE10" s="407"/>
      <c r="AF10" s="407"/>
      <c r="AG10" s="407"/>
      <c r="AH10" s="407"/>
      <c r="AI10" s="407"/>
      <c r="AJ10" s="407"/>
      <c r="AK10" s="407"/>
      <c r="AL10" s="410"/>
      <c r="AM10" s="447" t="s">
        <v>114</v>
      </c>
      <c r="AN10" s="448"/>
      <c r="AO10" s="448"/>
      <c r="AP10" s="448"/>
      <c r="AQ10" s="448"/>
      <c r="AR10" s="448"/>
      <c r="AS10" s="448"/>
      <c r="AT10" s="449"/>
      <c r="AU10" s="450" t="s">
        <v>110</v>
      </c>
      <c r="AV10" s="451"/>
      <c r="AW10" s="451"/>
      <c r="AX10" s="451"/>
      <c r="AY10" s="452" t="s">
        <v>115</v>
      </c>
      <c r="AZ10" s="453"/>
      <c r="BA10" s="453"/>
      <c r="BB10" s="453"/>
      <c r="BC10" s="453"/>
      <c r="BD10" s="453"/>
      <c r="BE10" s="453"/>
      <c r="BF10" s="453"/>
      <c r="BG10" s="453"/>
      <c r="BH10" s="453"/>
      <c r="BI10" s="453"/>
      <c r="BJ10" s="453"/>
      <c r="BK10" s="453"/>
      <c r="BL10" s="453"/>
      <c r="BM10" s="454"/>
      <c r="BN10" s="418">
        <v>470885</v>
      </c>
      <c r="BO10" s="419"/>
      <c r="BP10" s="419"/>
      <c r="BQ10" s="419"/>
      <c r="BR10" s="419"/>
      <c r="BS10" s="419"/>
      <c r="BT10" s="419"/>
      <c r="BU10" s="420"/>
      <c r="BV10" s="418">
        <v>70086</v>
      </c>
      <c r="BW10" s="419"/>
      <c r="BX10" s="419"/>
      <c r="BY10" s="419"/>
      <c r="BZ10" s="419"/>
      <c r="CA10" s="419"/>
      <c r="CB10" s="419"/>
      <c r="CC10" s="420"/>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2"/>
      <c r="C11" s="413"/>
      <c r="D11" s="413"/>
      <c r="E11" s="413"/>
      <c r="F11" s="413"/>
      <c r="G11" s="413"/>
      <c r="H11" s="413"/>
      <c r="I11" s="413"/>
      <c r="J11" s="413"/>
      <c r="K11" s="461"/>
      <c r="L11" s="472" t="s">
        <v>117</v>
      </c>
      <c r="M11" s="473"/>
      <c r="N11" s="473"/>
      <c r="O11" s="473"/>
      <c r="P11" s="473"/>
      <c r="Q11" s="474"/>
      <c r="R11" s="475" t="s">
        <v>118</v>
      </c>
      <c r="S11" s="476"/>
      <c r="T11" s="476"/>
      <c r="U11" s="476"/>
      <c r="V11" s="477"/>
      <c r="W11" s="406"/>
      <c r="X11" s="407"/>
      <c r="Y11" s="407"/>
      <c r="Z11" s="407"/>
      <c r="AA11" s="407"/>
      <c r="AB11" s="407"/>
      <c r="AC11" s="407"/>
      <c r="AD11" s="407"/>
      <c r="AE11" s="407"/>
      <c r="AF11" s="407"/>
      <c r="AG11" s="407"/>
      <c r="AH11" s="407"/>
      <c r="AI11" s="407"/>
      <c r="AJ11" s="407"/>
      <c r="AK11" s="407"/>
      <c r="AL11" s="410"/>
      <c r="AM11" s="447" t="s">
        <v>119</v>
      </c>
      <c r="AN11" s="448"/>
      <c r="AO11" s="448"/>
      <c r="AP11" s="448"/>
      <c r="AQ11" s="448"/>
      <c r="AR11" s="448"/>
      <c r="AS11" s="448"/>
      <c r="AT11" s="449"/>
      <c r="AU11" s="450" t="s">
        <v>110</v>
      </c>
      <c r="AV11" s="451"/>
      <c r="AW11" s="451"/>
      <c r="AX11" s="451"/>
      <c r="AY11" s="452" t="s">
        <v>120</v>
      </c>
      <c r="AZ11" s="453"/>
      <c r="BA11" s="453"/>
      <c r="BB11" s="453"/>
      <c r="BC11" s="453"/>
      <c r="BD11" s="453"/>
      <c r="BE11" s="453"/>
      <c r="BF11" s="453"/>
      <c r="BG11" s="453"/>
      <c r="BH11" s="453"/>
      <c r="BI11" s="453"/>
      <c r="BJ11" s="453"/>
      <c r="BK11" s="453"/>
      <c r="BL11" s="453"/>
      <c r="BM11" s="454"/>
      <c r="BN11" s="418">
        <v>0</v>
      </c>
      <c r="BO11" s="419"/>
      <c r="BP11" s="419"/>
      <c r="BQ11" s="419"/>
      <c r="BR11" s="419"/>
      <c r="BS11" s="419"/>
      <c r="BT11" s="419"/>
      <c r="BU11" s="420"/>
      <c r="BV11" s="418">
        <v>0</v>
      </c>
      <c r="BW11" s="419"/>
      <c r="BX11" s="419"/>
      <c r="BY11" s="419"/>
      <c r="BZ11" s="419"/>
      <c r="CA11" s="419"/>
      <c r="CB11" s="419"/>
      <c r="CC11" s="420"/>
      <c r="CD11" s="421" t="s">
        <v>121</v>
      </c>
      <c r="CE11" s="422"/>
      <c r="CF11" s="422"/>
      <c r="CG11" s="422"/>
      <c r="CH11" s="422"/>
      <c r="CI11" s="422"/>
      <c r="CJ11" s="422"/>
      <c r="CK11" s="422"/>
      <c r="CL11" s="422"/>
      <c r="CM11" s="422"/>
      <c r="CN11" s="422"/>
      <c r="CO11" s="422"/>
      <c r="CP11" s="422"/>
      <c r="CQ11" s="422"/>
      <c r="CR11" s="422"/>
      <c r="CS11" s="423"/>
      <c r="CT11" s="458" t="s">
        <v>122</v>
      </c>
      <c r="CU11" s="459"/>
      <c r="CV11" s="459"/>
      <c r="CW11" s="459"/>
      <c r="CX11" s="459"/>
      <c r="CY11" s="459"/>
      <c r="CZ11" s="459"/>
      <c r="DA11" s="460"/>
      <c r="DB11" s="458" t="s">
        <v>122</v>
      </c>
      <c r="DC11" s="459"/>
      <c r="DD11" s="459"/>
      <c r="DE11" s="459"/>
      <c r="DF11" s="459"/>
      <c r="DG11" s="459"/>
      <c r="DH11" s="459"/>
      <c r="DI11" s="460"/>
    </row>
    <row r="12" spans="1:119" ht="18.75" customHeight="1" x14ac:dyDescent="0.2">
      <c r="A12" s="163"/>
      <c r="B12" s="478" t="s">
        <v>123</v>
      </c>
      <c r="C12" s="479"/>
      <c r="D12" s="479"/>
      <c r="E12" s="479"/>
      <c r="F12" s="479"/>
      <c r="G12" s="479"/>
      <c r="H12" s="479"/>
      <c r="I12" s="479"/>
      <c r="J12" s="479"/>
      <c r="K12" s="480"/>
      <c r="L12" s="487" t="s">
        <v>124</v>
      </c>
      <c r="M12" s="488"/>
      <c r="N12" s="488"/>
      <c r="O12" s="488"/>
      <c r="P12" s="488"/>
      <c r="Q12" s="489"/>
      <c r="R12" s="490">
        <v>17609</v>
      </c>
      <c r="S12" s="491"/>
      <c r="T12" s="491"/>
      <c r="U12" s="491"/>
      <c r="V12" s="492"/>
      <c r="W12" s="493" t="s">
        <v>1</v>
      </c>
      <c r="X12" s="451"/>
      <c r="Y12" s="451"/>
      <c r="Z12" s="451"/>
      <c r="AA12" s="451"/>
      <c r="AB12" s="494"/>
      <c r="AC12" s="495" t="s">
        <v>125</v>
      </c>
      <c r="AD12" s="496"/>
      <c r="AE12" s="496"/>
      <c r="AF12" s="496"/>
      <c r="AG12" s="497"/>
      <c r="AH12" s="495" t="s">
        <v>126</v>
      </c>
      <c r="AI12" s="496"/>
      <c r="AJ12" s="496"/>
      <c r="AK12" s="496"/>
      <c r="AL12" s="498"/>
      <c r="AM12" s="447" t="s">
        <v>127</v>
      </c>
      <c r="AN12" s="448"/>
      <c r="AO12" s="448"/>
      <c r="AP12" s="448"/>
      <c r="AQ12" s="448"/>
      <c r="AR12" s="448"/>
      <c r="AS12" s="448"/>
      <c r="AT12" s="449"/>
      <c r="AU12" s="450" t="s">
        <v>110</v>
      </c>
      <c r="AV12" s="451"/>
      <c r="AW12" s="451"/>
      <c r="AX12" s="451"/>
      <c r="AY12" s="452" t="s">
        <v>128</v>
      </c>
      <c r="AZ12" s="453"/>
      <c r="BA12" s="453"/>
      <c r="BB12" s="453"/>
      <c r="BC12" s="453"/>
      <c r="BD12" s="453"/>
      <c r="BE12" s="453"/>
      <c r="BF12" s="453"/>
      <c r="BG12" s="453"/>
      <c r="BH12" s="453"/>
      <c r="BI12" s="453"/>
      <c r="BJ12" s="453"/>
      <c r="BK12" s="453"/>
      <c r="BL12" s="453"/>
      <c r="BM12" s="454"/>
      <c r="BN12" s="418">
        <v>1084440</v>
      </c>
      <c r="BO12" s="419"/>
      <c r="BP12" s="419"/>
      <c r="BQ12" s="419"/>
      <c r="BR12" s="419"/>
      <c r="BS12" s="419"/>
      <c r="BT12" s="419"/>
      <c r="BU12" s="420"/>
      <c r="BV12" s="418">
        <v>316828</v>
      </c>
      <c r="BW12" s="419"/>
      <c r="BX12" s="419"/>
      <c r="BY12" s="419"/>
      <c r="BZ12" s="419"/>
      <c r="CA12" s="419"/>
      <c r="CB12" s="419"/>
      <c r="CC12" s="420"/>
      <c r="CD12" s="421" t="s">
        <v>129</v>
      </c>
      <c r="CE12" s="422"/>
      <c r="CF12" s="422"/>
      <c r="CG12" s="422"/>
      <c r="CH12" s="422"/>
      <c r="CI12" s="422"/>
      <c r="CJ12" s="422"/>
      <c r="CK12" s="422"/>
      <c r="CL12" s="422"/>
      <c r="CM12" s="422"/>
      <c r="CN12" s="422"/>
      <c r="CO12" s="422"/>
      <c r="CP12" s="422"/>
      <c r="CQ12" s="422"/>
      <c r="CR12" s="422"/>
      <c r="CS12" s="423"/>
      <c r="CT12" s="458" t="s">
        <v>122</v>
      </c>
      <c r="CU12" s="459"/>
      <c r="CV12" s="459"/>
      <c r="CW12" s="459"/>
      <c r="CX12" s="459"/>
      <c r="CY12" s="459"/>
      <c r="CZ12" s="459"/>
      <c r="DA12" s="460"/>
      <c r="DB12" s="458" t="s">
        <v>122</v>
      </c>
      <c r="DC12" s="459"/>
      <c r="DD12" s="459"/>
      <c r="DE12" s="459"/>
      <c r="DF12" s="459"/>
      <c r="DG12" s="459"/>
      <c r="DH12" s="459"/>
      <c r="DI12" s="460"/>
    </row>
    <row r="13" spans="1:119" ht="18.75" customHeight="1" x14ac:dyDescent="0.2">
      <c r="A13" s="163"/>
      <c r="B13" s="481"/>
      <c r="C13" s="482"/>
      <c r="D13" s="482"/>
      <c r="E13" s="482"/>
      <c r="F13" s="482"/>
      <c r="G13" s="482"/>
      <c r="H13" s="482"/>
      <c r="I13" s="482"/>
      <c r="J13" s="482"/>
      <c r="K13" s="483"/>
      <c r="L13" s="172"/>
      <c r="M13" s="509" t="s">
        <v>130</v>
      </c>
      <c r="N13" s="510"/>
      <c r="O13" s="510"/>
      <c r="P13" s="510"/>
      <c r="Q13" s="511"/>
      <c r="R13" s="502">
        <v>17404</v>
      </c>
      <c r="S13" s="503"/>
      <c r="T13" s="503"/>
      <c r="U13" s="503"/>
      <c r="V13" s="504"/>
      <c r="W13" s="434" t="s">
        <v>131</v>
      </c>
      <c r="X13" s="435"/>
      <c r="Y13" s="435"/>
      <c r="Z13" s="435"/>
      <c r="AA13" s="435"/>
      <c r="AB13" s="425"/>
      <c r="AC13" s="469">
        <v>873</v>
      </c>
      <c r="AD13" s="470"/>
      <c r="AE13" s="470"/>
      <c r="AF13" s="470"/>
      <c r="AG13" s="512"/>
      <c r="AH13" s="469">
        <v>986</v>
      </c>
      <c r="AI13" s="470"/>
      <c r="AJ13" s="470"/>
      <c r="AK13" s="470"/>
      <c r="AL13" s="471"/>
      <c r="AM13" s="447" t="s">
        <v>132</v>
      </c>
      <c r="AN13" s="448"/>
      <c r="AO13" s="448"/>
      <c r="AP13" s="448"/>
      <c r="AQ13" s="448"/>
      <c r="AR13" s="448"/>
      <c r="AS13" s="448"/>
      <c r="AT13" s="449"/>
      <c r="AU13" s="450" t="s">
        <v>110</v>
      </c>
      <c r="AV13" s="451"/>
      <c r="AW13" s="451"/>
      <c r="AX13" s="451"/>
      <c r="AY13" s="452" t="s">
        <v>133</v>
      </c>
      <c r="AZ13" s="453"/>
      <c r="BA13" s="453"/>
      <c r="BB13" s="453"/>
      <c r="BC13" s="453"/>
      <c r="BD13" s="453"/>
      <c r="BE13" s="453"/>
      <c r="BF13" s="453"/>
      <c r="BG13" s="453"/>
      <c r="BH13" s="453"/>
      <c r="BI13" s="453"/>
      <c r="BJ13" s="453"/>
      <c r="BK13" s="453"/>
      <c r="BL13" s="453"/>
      <c r="BM13" s="454"/>
      <c r="BN13" s="418">
        <v>98617</v>
      </c>
      <c r="BO13" s="419"/>
      <c r="BP13" s="419"/>
      <c r="BQ13" s="419"/>
      <c r="BR13" s="419"/>
      <c r="BS13" s="419"/>
      <c r="BT13" s="419"/>
      <c r="BU13" s="420"/>
      <c r="BV13" s="418">
        <v>552231</v>
      </c>
      <c r="BW13" s="419"/>
      <c r="BX13" s="419"/>
      <c r="BY13" s="419"/>
      <c r="BZ13" s="419"/>
      <c r="CA13" s="419"/>
      <c r="CB13" s="419"/>
      <c r="CC13" s="420"/>
      <c r="CD13" s="421" t="s">
        <v>134</v>
      </c>
      <c r="CE13" s="422"/>
      <c r="CF13" s="422"/>
      <c r="CG13" s="422"/>
      <c r="CH13" s="422"/>
      <c r="CI13" s="422"/>
      <c r="CJ13" s="422"/>
      <c r="CK13" s="422"/>
      <c r="CL13" s="422"/>
      <c r="CM13" s="422"/>
      <c r="CN13" s="422"/>
      <c r="CO13" s="422"/>
      <c r="CP13" s="422"/>
      <c r="CQ13" s="422"/>
      <c r="CR13" s="422"/>
      <c r="CS13" s="423"/>
      <c r="CT13" s="415">
        <v>7.7</v>
      </c>
      <c r="CU13" s="416"/>
      <c r="CV13" s="416"/>
      <c r="CW13" s="416"/>
      <c r="CX13" s="416"/>
      <c r="CY13" s="416"/>
      <c r="CZ13" s="416"/>
      <c r="DA13" s="417"/>
      <c r="DB13" s="415">
        <v>8.5</v>
      </c>
      <c r="DC13" s="416"/>
      <c r="DD13" s="416"/>
      <c r="DE13" s="416"/>
      <c r="DF13" s="416"/>
      <c r="DG13" s="416"/>
      <c r="DH13" s="416"/>
      <c r="DI13" s="417"/>
    </row>
    <row r="14" spans="1:119" ht="18.75" customHeight="1" thickBot="1" x14ac:dyDescent="0.25">
      <c r="A14" s="163"/>
      <c r="B14" s="481"/>
      <c r="C14" s="482"/>
      <c r="D14" s="482"/>
      <c r="E14" s="482"/>
      <c r="F14" s="482"/>
      <c r="G14" s="482"/>
      <c r="H14" s="482"/>
      <c r="I14" s="482"/>
      <c r="J14" s="482"/>
      <c r="K14" s="483"/>
      <c r="L14" s="499" t="s">
        <v>135</v>
      </c>
      <c r="M14" s="500"/>
      <c r="N14" s="500"/>
      <c r="O14" s="500"/>
      <c r="P14" s="500"/>
      <c r="Q14" s="501"/>
      <c r="R14" s="502">
        <v>18263</v>
      </c>
      <c r="S14" s="503"/>
      <c r="T14" s="503"/>
      <c r="U14" s="503"/>
      <c r="V14" s="504"/>
      <c r="W14" s="408"/>
      <c r="X14" s="409"/>
      <c r="Y14" s="409"/>
      <c r="Z14" s="409"/>
      <c r="AA14" s="409"/>
      <c r="AB14" s="398"/>
      <c r="AC14" s="505">
        <v>9.5</v>
      </c>
      <c r="AD14" s="506"/>
      <c r="AE14" s="506"/>
      <c r="AF14" s="506"/>
      <c r="AG14" s="507"/>
      <c r="AH14" s="505">
        <v>10</v>
      </c>
      <c r="AI14" s="506"/>
      <c r="AJ14" s="506"/>
      <c r="AK14" s="506"/>
      <c r="AL14" s="508"/>
      <c r="AM14" s="447"/>
      <c r="AN14" s="448"/>
      <c r="AO14" s="448"/>
      <c r="AP14" s="448"/>
      <c r="AQ14" s="448"/>
      <c r="AR14" s="448"/>
      <c r="AS14" s="448"/>
      <c r="AT14" s="449"/>
      <c r="AU14" s="450"/>
      <c r="AV14" s="451"/>
      <c r="AW14" s="451"/>
      <c r="AX14" s="451"/>
      <c r="AY14" s="452"/>
      <c r="AZ14" s="453"/>
      <c r="BA14" s="453"/>
      <c r="BB14" s="453"/>
      <c r="BC14" s="453"/>
      <c r="BD14" s="453"/>
      <c r="BE14" s="453"/>
      <c r="BF14" s="453"/>
      <c r="BG14" s="453"/>
      <c r="BH14" s="453"/>
      <c r="BI14" s="453"/>
      <c r="BJ14" s="453"/>
      <c r="BK14" s="453"/>
      <c r="BL14" s="453"/>
      <c r="BM14" s="454"/>
      <c r="BN14" s="418"/>
      <c r="BO14" s="419"/>
      <c r="BP14" s="419"/>
      <c r="BQ14" s="419"/>
      <c r="BR14" s="419"/>
      <c r="BS14" s="419"/>
      <c r="BT14" s="419"/>
      <c r="BU14" s="420"/>
      <c r="BV14" s="418"/>
      <c r="BW14" s="419"/>
      <c r="BX14" s="419"/>
      <c r="BY14" s="419"/>
      <c r="BZ14" s="419"/>
      <c r="CA14" s="419"/>
      <c r="CB14" s="419"/>
      <c r="CC14" s="420"/>
      <c r="CD14" s="513" t="s">
        <v>136</v>
      </c>
      <c r="CE14" s="514"/>
      <c r="CF14" s="514"/>
      <c r="CG14" s="514"/>
      <c r="CH14" s="514"/>
      <c r="CI14" s="514"/>
      <c r="CJ14" s="514"/>
      <c r="CK14" s="514"/>
      <c r="CL14" s="514"/>
      <c r="CM14" s="514"/>
      <c r="CN14" s="514"/>
      <c r="CO14" s="514"/>
      <c r="CP14" s="514"/>
      <c r="CQ14" s="514"/>
      <c r="CR14" s="514"/>
      <c r="CS14" s="515"/>
      <c r="CT14" s="516" t="s">
        <v>122</v>
      </c>
      <c r="CU14" s="517"/>
      <c r="CV14" s="517"/>
      <c r="CW14" s="517"/>
      <c r="CX14" s="517"/>
      <c r="CY14" s="517"/>
      <c r="CZ14" s="517"/>
      <c r="DA14" s="518"/>
      <c r="DB14" s="516" t="s">
        <v>122</v>
      </c>
      <c r="DC14" s="517"/>
      <c r="DD14" s="517"/>
      <c r="DE14" s="517"/>
      <c r="DF14" s="517"/>
      <c r="DG14" s="517"/>
      <c r="DH14" s="517"/>
      <c r="DI14" s="518"/>
    </row>
    <row r="15" spans="1:119" ht="18.75" customHeight="1" x14ac:dyDescent="0.2">
      <c r="A15" s="163"/>
      <c r="B15" s="481"/>
      <c r="C15" s="482"/>
      <c r="D15" s="482"/>
      <c r="E15" s="482"/>
      <c r="F15" s="482"/>
      <c r="G15" s="482"/>
      <c r="H15" s="482"/>
      <c r="I15" s="482"/>
      <c r="J15" s="482"/>
      <c r="K15" s="483"/>
      <c r="L15" s="172"/>
      <c r="M15" s="509" t="s">
        <v>130</v>
      </c>
      <c r="N15" s="510"/>
      <c r="O15" s="510"/>
      <c r="P15" s="510"/>
      <c r="Q15" s="511"/>
      <c r="R15" s="502">
        <v>18080</v>
      </c>
      <c r="S15" s="503"/>
      <c r="T15" s="503"/>
      <c r="U15" s="503"/>
      <c r="V15" s="504"/>
      <c r="W15" s="434" t="s">
        <v>137</v>
      </c>
      <c r="X15" s="435"/>
      <c r="Y15" s="435"/>
      <c r="Z15" s="435"/>
      <c r="AA15" s="435"/>
      <c r="AB15" s="425"/>
      <c r="AC15" s="469">
        <v>2884</v>
      </c>
      <c r="AD15" s="470"/>
      <c r="AE15" s="470"/>
      <c r="AF15" s="470"/>
      <c r="AG15" s="512"/>
      <c r="AH15" s="469">
        <v>3148</v>
      </c>
      <c r="AI15" s="470"/>
      <c r="AJ15" s="470"/>
      <c r="AK15" s="470"/>
      <c r="AL15" s="471"/>
      <c r="AM15" s="447"/>
      <c r="AN15" s="448"/>
      <c r="AO15" s="448"/>
      <c r="AP15" s="448"/>
      <c r="AQ15" s="448"/>
      <c r="AR15" s="448"/>
      <c r="AS15" s="448"/>
      <c r="AT15" s="449"/>
      <c r="AU15" s="450"/>
      <c r="AV15" s="451"/>
      <c r="AW15" s="451"/>
      <c r="AX15" s="451"/>
      <c r="AY15" s="378" t="s">
        <v>138</v>
      </c>
      <c r="AZ15" s="379"/>
      <c r="BA15" s="379"/>
      <c r="BB15" s="379"/>
      <c r="BC15" s="379"/>
      <c r="BD15" s="379"/>
      <c r="BE15" s="379"/>
      <c r="BF15" s="379"/>
      <c r="BG15" s="379"/>
      <c r="BH15" s="379"/>
      <c r="BI15" s="379"/>
      <c r="BJ15" s="379"/>
      <c r="BK15" s="379"/>
      <c r="BL15" s="379"/>
      <c r="BM15" s="380"/>
      <c r="BN15" s="381">
        <v>3770935</v>
      </c>
      <c r="BO15" s="382"/>
      <c r="BP15" s="382"/>
      <c r="BQ15" s="382"/>
      <c r="BR15" s="382"/>
      <c r="BS15" s="382"/>
      <c r="BT15" s="382"/>
      <c r="BU15" s="383"/>
      <c r="BV15" s="381">
        <v>3792268</v>
      </c>
      <c r="BW15" s="382"/>
      <c r="BX15" s="382"/>
      <c r="BY15" s="382"/>
      <c r="BZ15" s="382"/>
      <c r="CA15" s="382"/>
      <c r="CB15" s="382"/>
      <c r="CC15" s="383"/>
      <c r="CD15" s="519" t="s">
        <v>139</v>
      </c>
      <c r="CE15" s="520"/>
      <c r="CF15" s="520"/>
      <c r="CG15" s="520"/>
      <c r="CH15" s="520"/>
      <c r="CI15" s="520"/>
      <c r="CJ15" s="520"/>
      <c r="CK15" s="520"/>
      <c r="CL15" s="520"/>
      <c r="CM15" s="520"/>
      <c r="CN15" s="520"/>
      <c r="CO15" s="520"/>
      <c r="CP15" s="520"/>
      <c r="CQ15" s="520"/>
      <c r="CR15" s="520"/>
      <c r="CS15" s="521"/>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1"/>
      <c r="C16" s="482"/>
      <c r="D16" s="482"/>
      <c r="E16" s="482"/>
      <c r="F16" s="482"/>
      <c r="G16" s="482"/>
      <c r="H16" s="482"/>
      <c r="I16" s="482"/>
      <c r="J16" s="482"/>
      <c r="K16" s="483"/>
      <c r="L16" s="499" t="s">
        <v>140</v>
      </c>
      <c r="M16" s="522"/>
      <c r="N16" s="522"/>
      <c r="O16" s="522"/>
      <c r="P16" s="522"/>
      <c r="Q16" s="523"/>
      <c r="R16" s="524" t="s">
        <v>141</v>
      </c>
      <c r="S16" s="525"/>
      <c r="T16" s="525"/>
      <c r="U16" s="525"/>
      <c r="V16" s="526"/>
      <c r="W16" s="408"/>
      <c r="X16" s="409"/>
      <c r="Y16" s="409"/>
      <c r="Z16" s="409"/>
      <c r="AA16" s="409"/>
      <c r="AB16" s="398"/>
      <c r="AC16" s="505">
        <v>31.4</v>
      </c>
      <c r="AD16" s="506"/>
      <c r="AE16" s="506"/>
      <c r="AF16" s="506"/>
      <c r="AG16" s="507"/>
      <c r="AH16" s="505">
        <v>31.9</v>
      </c>
      <c r="AI16" s="506"/>
      <c r="AJ16" s="506"/>
      <c r="AK16" s="506"/>
      <c r="AL16" s="508"/>
      <c r="AM16" s="447"/>
      <c r="AN16" s="448"/>
      <c r="AO16" s="448"/>
      <c r="AP16" s="448"/>
      <c r="AQ16" s="448"/>
      <c r="AR16" s="448"/>
      <c r="AS16" s="448"/>
      <c r="AT16" s="449"/>
      <c r="AU16" s="450"/>
      <c r="AV16" s="451"/>
      <c r="AW16" s="451"/>
      <c r="AX16" s="451"/>
      <c r="AY16" s="452" t="s">
        <v>142</v>
      </c>
      <c r="AZ16" s="453"/>
      <c r="BA16" s="453"/>
      <c r="BB16" s="453"/>
      <c r="BC16" s="453"/>
      <c r="BD16" s="453"/>
      <c r="BE16" s="453"/>
      <c r="BF16" s="453"/>
      <c r="BG16" s="453"/>
      <c r="BH16" s="453"/>
      <c r="BI16" s="453"/>
      <c r="BJ16" s="453"/>
      <c r="BK16" s="453"/>
      <c r="BL16" s="453"/>
      <c r="BM16" s="454"/>
      <c r="BN16" s="418">
        <v>7152501</v>
      </c>
      <c r="BO16" s="419"/>
      <c r="BP16" s="419"/>
      <c r="BQ16" s="419"/>
      <c r="BR16" s="419"/>
      <c r="BS16" s="419"/>
      <c r="BT16" s="419"/>
      <c r="BU16" s="420"/>
      <c r="BV16" s="418">
        <v>7175127</v>
      </c>
      <c r="BW16" s="419"/>
      <c r="BX16" s="419"/>
      <c r="BY16" s="419"/>
      <c r="BZ16" s="419"/>
      <c r="CA16" s="419"/>
      <c r="CB16" s="419"/>
      <c r="CC16" s="420"/>
      <c r="CD16" s="176"/>
      <c r="CE16" s="532"/>
      <c r="CF16" s="532"/>
      <c r="CG16" s="532"/>
      <c r="CH16" s="532"/>
      <c r="CI16" s="532"/>
      <c r="CJ16" s="532"/>
      <c r="CK16" s="532"/>
      <c r="CL16" s="532"/>
      <c r="CM16" s="532"/>
      <c r="CN16" s="532"/>
      <c r="CO16" s="532"/>
      <c r="CP16" s="532"/>
      <c r="CQ16" s="532"/>
      <c r="CR16" s="532"/>
      <c r="CS16" s="533"/>
      <c r="CT16" s="415"/>
      <c r="CU16" s="416"/>
      <c r="CV16" s="416"/>
      <c r="CW16" s="416"/>
      <c r="CX16" s="416"/>
      <c r="CY16" s="416"/>
      <c r="CZ16" s="416"/>
      <c r="DA16" s="417"/>
      <c r="DB16" s="415"/>
      <c r="DC16" s="416"/>
      <c r="DD16" s="416"/>
      <c r="DE16" s="416"/>
      <c r="DF16" s="416"/>
      <c r="DG16" s="416"/>
      <c r="DH16" s="416"/>
      <c r="DI16" s="417"/>
    </row>
    <row r="17" spans="1:113" ht="18.75" customHeight="1" thickBot="1" x14ac:dyDescent="0.25">
      <c r="A17" s="163"/>
      <c r="B17" s="484"/>
      <c r="C17" s="485"/>
      <c r="D17" s="485"/>
      <c r="E17" s="485"/>
      <c r="F17" s="485"/>
      <c r="G17" s="485"/>
      <c r="H17" s="485"/>
      <c r="I17" s="485"/>
      <c r="J17" s="485"/>
      <c r="K17" s="486"/>
      <c r="L17" s="177"/>
      <c r="M17" s="529" t="s">
        <v>143</v>
      </c>
      <c r="N17" s="530"/>
      <c r="O17" s="530"/>
      <c r="P17" s="530"/>
      <c r="Q17" s="531"/>
      <c r="R17" s="524" t="s">
        <v>144</v>
      </c>
      <c r="S17" s="525"/>
      <c r="T17" s="525"/>
      <c r="U17" s="525"/>
      <c r="V17" s="526"/>
      <c r="W17" s="434" t="s">
        <v>145</v>
      </c>
      <c r="X17" s="435"/>
      <c r="Y17" s="435"/>
      <c r="Z17" s="435"/>
      <c r="AA17" s="435"/>
      <c r="AB17" s="425"/>
      <c r="AC17" s="469">
        <v>5430</v>
      </c>
      <c r="AD17" s="470"/>
      <c r="AE17" s="470"/>
      <c r="AF17" s="470"/>
      <c r="AG17" s="512"/>
      <c r="AH17" s="469">
        <v>5734</v>
      </c>
      <c r="AI17" s="470"/>
      <c r="AJ17" s="470"/>
      <c r="AK17" s="470"/>
      <c r="AL17" s="471"/>
      <c r="AM17" s="447"/>
      <c r="AN17" s="448"/>
      <c r="AO17" s="448"/>
      <c r="AP17" s="448"/>
      <c r="AQ17" s="448"/>
      <c r="AR17" s="448"/>
      <c r="AS17" s="448"/>
      <c r="AT17" s="449"/>
      <c r="AU17" s="450"/>
      <c r="AV17" s="451"/>
      <c r="AW17" s="451"/>
      <c r="AX17" s="451"/>
      <c r="AY17" s="452" t="s">
        <v>146</v>
      </c>
      <c r="AZ17" s="453"/>
      <c r="BA17" s="453"/>
      <c r="BB17" s="453"/>
      <c r="BC17" s="453"/>
      <c r="BD17" s="453"/>
      <c r="BE17" s="453"/>
      <c r="BF17" s="453"/>
      <c r="BG17" s="453"/>
      <c r="BH17" s="453"/>
      <c r="BI17" s="453"/>
      <c r="BJ17" s="453"/>
      <c r="BK17" s="453"/>
      <c r="BL17" s="453"/>
      <c r="BM17" s="454"/>
      <c r="BN17" s="418">
        <v>4807649</v>
      </c>
      <c r="BO17" s="419"/>
      <c r="BP17" s="419"/>
      <c r="BQ17" s="419"/>
      <c r="BR17" s="419"/>
      <c r="BS17" s="419"/>
      <c r="BT17" s="419"/>
      <c r="BU17" s="420"/>
      <c r="BV17" s="418">
        <v>4836603</v>
      </c>
      <c r="BW17" s="419"/>
      <c r="BX17" s="419"/>
      <c r="BY17" s="419"/>
      <c r="BZ17" s="419"/>
      <c r="CA17" s="419"/>
      <c r="CB17" s="419"/>
      <c r="CC17" s="420"/>
      <c r="CD17" s="176"/>
      <c r="CE17" s="532"/>
      <c r="CF17" s="532"/>
      <c r="CG17" s="532"/>
      <c r="CH17" s="532"/>
      <c r="CI17" s="532"/>
      <c r="CJ17" s="532"/>
      <c r="CK17" s="532"/>
      <c r="CL17" s="532"/>
      <c r="CM17" s="532"/>
      <c r="CN17" s="532"/>
      <c r="CO17" s="532"/>
      <c r="CP17" s="532"/>
      <c r="CQ17" s="532"/>
      <c r="CR17" s="532"/>
      <c r="CS17" s="533"/>
      <c r="CT17" s="415"/>
      <c r="CU17" s="416"/>
      <c r="CV17" s="416"/>
      <c r="CW17" s="416"/>
      <c r="CX17" s="416"/>
      <c r="CY17" s="416"/>
      <c r="CZ17" s="416"/>
      <c r="DA17" s="417"/>
      <c r="DB17" s="415"/>
      <c r="DC17" s="416"/>
      <c r="DD17" s="416"/>
      <c r="DE17" s="416"/>
      <c r="DF17" s="416"/>
      <c r="DG17" s="416"/>
      <c r="DH17" s="416"/>
      <c r="DI17" s="417"/>
    </row>
    <row r="18" spans="1:113" ht="18.75" customHeight="1" thickBot="1" x14ac:dyDescent="0.25">
      <c r="A18" s="163"/>
      <c r="B18" s="540" t="s">
        <v>147</v>
      </c>
      <c r="C18" s="461"/>
      <c r="D18" s="461"/>
      <c r="E18" s="541"/>
      <c r="F18" s="541"/>
      <c r="G18" s="541"/>
      <c r="H18" s="541"/>
      <c r="I18" s="541"/>
      <c r="J18" s="541"/>
      <c r="K18" s="541"/>
      <c r="L18" s="542">
        <v>246.76</v>
      </c>
      <c r="M18" s="542"/>
      <c r="N18" s="542"/>
      <c r="O18" s="542"/>
      <c r="P18" s="542"/>
      <c r="Q18" s="542"/>
      <c r="R18" s="543"/>
      <c r="S18" s="543"/>
      <c r="T18" s="543"/>
      <c r="U18" s="543"/>
      <c r="V18" s="544"/>
      <c r="W18" s="436"/>
      <c r="X18" s="437"/>
      <c r="Y18" s="437"/>
      <c r="Z18" s="437"/>
      <c r="AA18" s="437"/>
      <c r="AB18" s="428"/>
      <c r="AC18" s="545">
        <v>59.1</v>
      </c>
      <c r="AD18" s="546"/>
      <c r="AE18" s="546"/>
      <c r="AF18" s="546"/>
      <c r="AG18" s="547"/>
      <c r="AH18" s="545">
        <v>58.1</v>
      </c>
      <c r="AI18" s="546"/>
      <c r="AJ18" s="546"/>
      <c r="AK18" s="546"/>
      <c r="AL18" s="548"/>
      <c r="AM18" s="447"/>
      <c r="AN18" s="448"/>
      <c r="AO18" s="448"/>
      <c r="AP18" s="448"/>
      <c r="AQ18" s="448"/>
      <c r="AR18" s="448"/>
      <c r="AS18" s="448"/>
      <c r="AT18" s="449"/>
      <c r="AU18" s="450"/>
      <c r="AV18" s="451"/>
      <c r="AW18" s="451"/>
      <c r="AX18" s="451"/>
      <c r="AY18" s="452" t="s">
        <v>148</v>
      </c>
      <c r="AZ18" s="453"/>
      <c r="BA18" s="453"/>
      <c r="BB18" s="453"/>
      <c r="BC18" s="453"/>
      <c r="BD18" s="453"/>
      <c r="BE18" s="453"/>
      <c r="BF18" s="453"/>
      <c r="BG18" s="453"/>
      <c r="BH18" s="453"/>
      <c r="BI18" s="453"/>
      <c r="BJ18" s="453"/>
      <c r="BK18" s="453"/>
      <c r="BL18" s="453"/>
      <c r="BM18" s="454"/>
      <c r="BN18" s="418">
        <v>7712431</v>
      </c>
      <c r="BO18" s="419"/>
      <c r="BP18" s="419"/>
      <c r="BQ18" s="419"/>
      <c r="BR18" s="419"/>
      <c r="BS18" s="419"/>
      <c r="BT18" s="419"/>
      <c r="BU18" s="420"/>
      <c r="BV18" s="418">
        <v>7474305</v>
      </c>
      <c r="BW18" s="419"/>
      <c r="BX18" s="419"/>
      <c r="BY18" s="419"/>
      <c r="BZ18" s="419"/>
      <c r="CA18" s="419"/>
      <c r="CB18" s="419"/>
      <c r="CC18" s="420"/>
      <c r="CD18" s="176"/>
      <c r="CE18" s="532"/>
      <c r="CF18" s="532"/>
      <c r="CG18" s="532"/>
      <c r="CH18" s="532"/>
      <c r="CI18" s="532"/>
      <c r="CJ18" s="532"/>
      <c r="CK18" s="532"/>
      <c r="CL18" s="532"/>
      <c r="CM18" s="532"/>
      <c r="CN18" s="532"/>
      <c r="CO18" s="532"/>
      <c r="CP18" s="532"/>
      <c r="CQ18" s="532"/>
      <c r="CR18" s="532"/>
      <c r="CS18" s="533"/>
      <c r="CT18" s="415"/>
      <c r="CU18" s="416"/>
      <c r="CV18" s="416"/>
      <c r="CW18" s="416"/>
      <c r="CX18" s="416"/>
      <c r="CY18" s="416"/>
      <c r="CZ18" s="416"/>
      <c r="DA18" s="417"/>
      <c r="DB18" s="415"/>
      <c r="DC18" s="416"/>
      <c r="DD18" s="416"/>
      <c r="DE18" s="416"/>
      <c r="DF18" s="416"/>
      <c r="DG18" s="416"/>
      <c r="DH18" s="416"/>
      <c r="DI18" s="417"/>
    </row>
    <row r="19" spans="1:113" ht="18.75" customHeight="1" thickBot="1" x14ac:dyDescent="0.25">
      <c r="A19" s="163"/>
      <c r="B19" s="540" t="s">
        <v>149</v>
      </c>
      <c r="C19" s="461"/>
      <c r="D19" s="461"/>
      <c r="E19" s="541"/>
      <c r="F19" s="541"/>
      <c r="G19" s="541"/>
      <c r="H19" s="541"/>
      <c r="I19" s="541"/>
      <c r="J19" s="541"/>
      <c r="K19" s="541"/>
      <c r="L19" s="549">
        <v>75</v>
      </c>
      <c r="M19" s="549"/>
      <c r="N19" s="549"/>
      <c r="O19" s="549"/>
      <c r="P19" s="549"/>
      <c r="Q19" s="549"/>
      <c r="R19" s="550"/>
      <c r="S19" s="550"/>
      <c r="T19" s="550"/>
      <c r="U19" s="550"/>
      <c r="V19" s="551"/>
      <c r="W19" s="375"/>
      <c r="X19" s="376"/>
      <c r="Y19" s="376"/>
      <c r="Z19" s="376"/>
      <c r="AA19" s="376"/>
      <c r="AB19" s="376"/>
      <c r="AC19" s="527"/>
      <c r="AD19" s="527"/>
      <c r="AE19" s="527"/>
      <c r="AF19" s="527"/>
      <c r="AG19" s="527"/>
      <c r="AH19" s="527"/>
      <c r="AI19" s="527"/>
      <c r="AJ19" s="527"/>
      <c r="AK19" s="527"/>
      <c r="AL19" s="528"/>
      <c r="AM19" s="447"/>
      <c r="AN19" s="448"/>
      <c r="AO19" s="448"/>
      <c r="AP19" s="448"/>
      <c r="AQ19" s="448"/>
      <c r="AR19" s="448"/>
      <c r="AS19" s="448"/>
      <c r="AT19" s="449"/>
      <c r="AU19" s="450"/>
      <c r="AV19" s="451"/>
      <c r="AW19" s="451"/>
      <c r="AX19" s="451"/>
      <c r="AY19" s="452" t="s">
        <v>150</v>
      </c>
      <c r="AZ19" s="453"/>
      <c r="BA19" s="453"/>
      <c r="BB19" s="453"/>
      <c r="BC19" s="453"/>
      <c r="BD19" s="453"/>
      <c r="BE19" s="453"/>
      <c r="BF19" s="453"/>
      <c r="BG19" s="453"/>
      <c r="BH19" s="453"/>
      <c r="BI19" s="453"/>
      <c r="BJ19" s="453"/>
      <c r="BK19" s="453"/>
      <c r="BL19" s="453"/>
      <c r="BM19" s="454"/>
      <c r="BN19" s="418">
        <v>15343200</v>
      </c>
      <c r="BO19" s="419"/>
      <c r="BP19" s="419"/>
      <c r="BQ19" s="419"/>
      <c r="BR19" s="419"/>
      <c r="BS19" s="419"/>
      <c r="BT19" s="419"/>
      <c r="BU19" s="420"/>
      <c r="BV19" s="418">
        <v>11607253</v>
      </c>
      <c r="BW19" s="419"/>
      <c r="BX19" s="419"/>
      <c r="BY19" s="419"/>
      <c r="BZ19" s="419"/>
      <c r="CA19" s="419"/>
      <c r="CB19" s="419"/>
      <c r="CC19" s="420"/>
      <c r="CD19" s="176"/>
      <c r="CE19" s="532"/>
      <c r="CF19" s="532"/>
      <c r="CG19" s="532"/>
      <c r="CH19" s="532"/>
      <c r="CI19" s="532"/>
      <c r="CJ19" s="532"/>
      <c r="CK19" s="532"/>
      <c r="CL19" s="532"/>
      <c r="CM19" s="532"/>
      <c r="CN19" s="532"/>
      <c r="CO19" s="532"/>
      <c r="CP19" s="532"/>
      <c r="CQ19" s="532"/>
      <c r="CR19" s="532"/>
      <c r="CS19" s="533"/>
      <c r="CT19" s="415"/>
      <c r="CU19" s="416"/>
      <c r="CV19" s="416"/>
      <c r="CW19" s="416"/>
      <c r="CX19" s="416"/>
      <c r="CY19" s="416"/>
      <c r="CZ19" s="416"/>
      <c r="DA19" s="417"/>
      <c r="DB19" s="415"/>
      <c r="DC19" s="416"/>
      <c r="DD19" s="416"/>
      <c r="DE19" s="416"/>
      <c r="DF19" s="416"/>
      <c r="DG19" s="416"/>
      <c r="DH19" s="416"/>
      <c r="DI19" s="417"/>
    </row>
    <row r="20" spans="1:113" ht="18.75" customHeight="1" thickBot="1" x14ac:dyDescent="0.25">
      <c r="A20" s="163"/>
      <c r="B20" s="540" t="s">
        <v>151</v>
      </c>
      <c r="C20" s="461"/>
      <c r="D20" s="461"/>
      <c r="E20" s="541"/>
      <c r="F20" s="541"/>
      <c r="G20" s="541"/>
      <c r="H20" s="541"/>
      <c r="I20" s="541"/>
      <c r="J20" s="541"/>
      <c r="K20" s="541"/>
      <c r="L20" s="549">
        <v>7447</v>
      </c>
      <c r="M20" s="549"/>
      <c r="N20" s="549"/>
      <c r="O20" s="549"/>
      <c r="P20" s="549"/>
      <c r="Q20" s="549"/>
      <c r="R20" s="550"/>
      <c r="S20" s="550"/>
      <c r="T20" s="550"/>
      <c r="U20" s="550"/>
      <c r="V20" s="551"/>
      <c r="W20" s="436"/>
      <c r="X20" s="437"/>
      <c r="Y20" s="437"/>
      <c r="Z20" s="437"/>
      <c r="AA20" s="437"/>
      <c r="AB20" s="437"/>
      <c r="AC20" s="552"/>
      <c r="AD20" s="552"/>
      <c r="AE20" s="552"/>
      <c r="AF20" s="552"/>
      <c r="AG20" s="552"/>
      <c r="AH20" s="552"/>
      <c r="AI20" s="552"/>
      <c r="AJ20" s="552"/>
      <c r="AK20" s="552"/>
      <c r="AL20" s="553"/>
      <c r="AM20" s="554"/>
      <c r="AN20" s="473"/>
      <c r="AO20" s="473"/>
      <c r="AP20" s="473"/>
      <c r="AQ20" s="473"/>
      <c r="AR20" s="473"/>
      <c r="AS20" s="473"/>
      <c r="AT20" s="474"/>
      <c r="AU20" s="555"/>
      <c r="AV20" s="556"/>
      <c r="AW20" s="556"/>
      <c r="AX20" s="557"/>
      <c r="AY20" s="452"/>
      <c r="AZ20" s="453"/>
      <c r="BA20" s="453"/>
      <c r="BB20" s="453"/>
      <c r="BC20" s="453"/>
      <c r="BD20" s="453"/>
      <c r="BE20" s="453"/>
      <c r="BF20" s="453"/>
      <c r="BG20" s="453"/>
      <c r="BH20" s="453"/>
      <c r="BI20" s="453"/>
      <c r="BJ20" s="453"/>
      <c r="BK20" s="453"/>
      <c r="BL20" s="453"/>
      <c r="BM20" s="454"/>
      <c r="BN20" s="418"/>
      <c r="BO20" s="419"/>
      <c r="BP20" s="419"/>
      <c r="BQ20" s="419"/>
      <c r="BR20" s="419"/>
      <c r="BS20" s="419"/>
      <c r="BT20" s="419"/>
      <c r="BU20" s="420"/>
      <c r="BV20" s="418"/>
      <c r="BW20" s="419"/>
      <c r="BX20" s="419"/>
      <c r="BY20" s="419"/>
      <c r="BZ20" s="419"/>
      <c r="CA20" s="419"/>
      <c r="CB20" s="419"/>
      <c r="CC20" s="420"/>
      <c r="CD20" s="176"/>
      <c r="CE20" s="532"/>
      <c r="CF20" s="532"/>
      <c r="CG20" s="532"/>
      <c r="CH20" s="532"/>
      <c r="CI20" s="532"/>
      <c r="CJ20" s="532"/>
      <c r="CK20" s="532"/>
      <c r="CL20" s="532"/>
      <c r="CM20" s="532"/>
      <c r="CN20" s="532"/>
      <c r="CO20" s="532"/>
      <c r="CP20" s="532"/>
      <c r="CQ20" s="532"/>
      <c r="CR20" s="532"/>
      <c r="CS20" s="533"/>
      <c r="CT20" s="415"/>
      <c r="CU20" s="416"/>
      <c r="CV20" s="416"/>
      <c r="CW20" s="416"/>
      <c r="CX20" s="416"/>
      <c r="CY20" s="416"/>
      <c r="CZ20" s="416"/>
      <c r="DA20" s="417"/>
      <c r="DB20" s="415"/>
      <c r="DC20" s="416"/>
      <c r="DD20" s="416"/>
      <c r="DE20" s="416"/>
      <c r="DF20" s="416"/>
      <c r="DG20" s="416"/>
      <c r="DH20" s="416"/>
      <c r="DI20" s="417"/>
    </row>
    <row r="21" spans="1:113" ht="18.75" customHeight="1" thickBot="1" x14ac:dyDescent="0.25">
      <c r="A21" s="163"/>
      <c r="B21" s="558" t="s">
        <v>152</v>
      </c>
      <c r="C21" s="559"/>
      <c r="D21" s="559"/>
      <c r="E21" s="559"/>
      <c r="F21" s="559"/>
      <c r="G21" s="559"/>
      <c r="H21" s="559"/>
      <c r="I21" s="559"/>
      <c r="J21" s="559"/>
      <c r="K21" s="559"/>
      <c r="L21" s="559"/>
      <c r="M21" s="559"/>
      <c r="N21" s="559"/>
      <c r="O21" s="559"/>
      <c r="P21" s="559"/>
      <c r="Q21" s="559"/>
      <c r="R21" s="559"/>
      <c r="S21" s="559"/>
      <c r="T21" s="559"/>
      <c r="U21" s="559"/>
      <c r="V21" s="559"/>
      <c r="W21" s="559"/>
      <c r="X21" s="559"/>
      <c r="Y21" s="559"/>
      <c r="Z21" s="559"/>
      <c r="AA21" s="559"/>
      <c r="AB21" s="559"/>
      <c r="AC21" s="559"/>
      <c r="AD21" s="559"/>
      <c r="AE21" s="559"/>
      <c r="AF21" s="559"/>
      <c r="AG21" s="559"/>
      <c r="AH21" s="559"/>
      <c r="AI21" s="559"/>
      <c r="AJ21" s="559"/>
      <c r="AK21" s="559"/>
      <c r="AL21" s="559"/>
      <c r="AM21" s="559"/>
      <c r="AN21" s="559"/>
      <c r="AO21" s="559"/>
      <c r="AP21" s="559"/>
      <c r="AQ21" s="559"/>
      <c r="AR21" s="559"/>
      <c r="AS21" s="559"/>
      <c r="AT21" s="559"/>
      <c r="AU21" s="559"/>
      <c r="AV21" s="559"/>
      <c r="AW21" s="559"/>
      <c r="AX21" s="560"/>
      <c r="AY21" s="534"/>
      <c r="AZ21" s="535"/>
      <c r="BA21" s="535"/>
      <c r="BB21" s="535"/>
      <c r="BC21" s="535"/>
      <c r="BD21" s="535"/>
      <c r="BE21" s="535"/>
      <c r="BF21" s="535"/>
      <c r="BG21" s="535"/>
      <c r="BH21" s="535"/>
      <c r="BI21" s="535"/>
      <c r="BJ21" s="535"/>
      <c r="BK21" s="535"/>
      <c r="BL21" s="535"/>
      <c r="BM21" s="536"/>
      <c r="BN21" s="537"/>
      <c r="BO21" s="538"/>
      <c r="BP21" s="538"/>
      <c r="BQ21" s="538"/>
      <c r="BR21" s="538"/>
      <c r="BS21" s="538"/>
      <c r="BT21" s="538"/>
      <c r="BU21" s="539"/>
      <c r="BV21" s="537"/>
      <c r="BW21" s="538"/>
      <c r="BX21" s="538"/>
      <c r="BY21" s="538"/>
      <c r="BZ21" s="538"/>
      <c r="CA21" s="538"/>
      <c r="CB21" s="538"/>
      <c r="CC21" s="539"/>
      <c r="CD21" s="176"/>
      <c r="CE21" s="532"/>
      <c r="CF21" s="532"/>
      <c r="CG21" s="532"/>
      <c r="CH21" s="532"/>
      <c r="CI21" s="532"/>
      <c r="CJ21" s="532"/>
      <c r="CK21" s="532"/>
      <c r="CL21" s="532"/>
      <c r="CM21" s="532"/>
      <c r="CN21" s="532"/>
      <c r="CO21" s="532"/>
      <c r="CP21" s="532"/>
      <c r="CQ21" s="532"/>
      <c r="CR21" s="532"/>
      <c r="CS21" s="533"/>
      <c r="CT21" s="415"/>
      <c r="CU21" s="416"/>
      <c r="CV21" s="416"/>
      <c r="CW21" s="416"/>
      <c r="CX21" s="416"/>
      <c r="CY21" s="416"/>
      <c r="CZ21" s="416"/>
      <c r="DA21" s="417"/>
      <c r="DB21" s="415"/>
      <c r="DC21" s="416"/>
      <c r="DD21" s="416"/>
      <c r="DE21" s="416"/>
      <c r="DF21" s="416"/>
      <c r="DG21" s="416"/>
      <c r="DH21" s="416"/>
      <c r="DI21" s="417"/>
    </row>
    <row r="22" spans="1:113" ht="18.75" customHeight="1" x14ac:dyDescent="0.2">
      <c r="A22" s="163"/>
      <c r="B22" s="588" t="s">
        <v>153</v>
      </c>
      <c r="C22" s="562"/>
      <c r="D22" s="563"/>
      <c r="E22" s="430" t="s">
        <v>1</v>
      </c>
      <c r="F22" s="435"/>
      <c r="G22" s="435"/>
      <c r="H22" s="435"/>
      <c r="I22" s="435"/>
      <c r="J22" s="435"/>
      <c r="K22" s="425"/>
      <c r="L22" s="430" t="s">
        <v>154</v>
      </c>
      <c r="M22" s="435"/>
      <c r="N22" s="435"/>
      <c r="O22" s="435"/>
      <c r="P22" s="425"/>
      <c r="Q22" s="593" t="s">
        <v>155</v>
      </c>
      <c r="R22" s="594"/>
      <c r="S22" s="594"/>
      <c r="T22" s="594"/>
      <c r="U22" s="594"/>
      <c r="V22" s="595"/>
      <c r="W22" s="561" t="s">
        <v>156</v>
      </c>
      <c r="X22" s="562"/>
      <c r="Y22" s="563"/>
      <c r="Z22" s="430" t="s">
        <v>1</v>
      </c>
      <c r="AA22" s="435"/>
      <c r="AB22" s="435"/>
      <c r="AC22" s="435"/>
      <c r="AD22" s="435"/>
      <c r="AE22" s="435"/>
      <c r="AF22" s="435"/>
      <c r="AG22" s="425"/>
      <c r="AH22" s="599" t="s">
        <v>157</v>
      </c>
      <c r="AI22" s="435"/>
      <c r="AJ22" s="435"/>
      <c r="AK22" s="435"/>
      <c r="AL22" s="425"/>
      <c r="AM22" s="599" t="s">
        <v>158</v>
      </c>
      <c r="AN22" s="600"/>
      <c r="AO22" s="600"/>
      <c r="AP22" s="600"/>
      <c r="AQ22" s="600"/>
      <c r="AR22" s="601"/>
      <c r="AS22" s="593" t="s">
        <v>155</v>
      </c>
      <c r="AT22" s="594"/>
      <c r="AU22" s="594"/>
      <c r="AV22" s="594"/>
      <c r="AW22" s="594"/>
      <c r="AX22" s="605"/>
      <c r="AY22" s="378" t="s">
        <v>159</v>
      </c>
      <c r="AZ22" s="379"/>
      <c r="BA22" s="379"/>
      <c r="BB22" s="379"/>
      <c r="BC22" s="379"/>
      <c r="BD22" s="379"/>
      <c r="BE22" s="379"/>
      <c r="BF22" s="379"/>
      <c r="BG22" s="379"/>
      <c r="BH22" s="379"/>
      <c r="BI22" s="379"/>
      <c r="BJ22" s="379"/>
      <c r="BK22" s="379"/>
      <c r="BL22" s="379"/>
      <c r="BM22" s="380"/>
      <c r="BN22" s="381">
        <v>11476926</v>
      </c>
      <c r="BO22" s="382"/>
      <c r="BP22" s="382"/>
      <c r="BQ22" s="382"/>
      <c r="BR22" s="382"/>
      <c r="BS22" s="382"/>
      <c r="BT22" s="382"/>
      <c r="BU22" s="383"/>
      <c r="BV22" s="381">
        <v>5917848</v>
      </c>
      <c r="BW22" s="382"/>
      <c r="BX22" s="382"/>
      <c r="BY22" s="382"/>
      <c r="BZ22" s="382"/>
      <c r="CA22" s="382"/>
      <c r="CB22" s="382"/>
      <c r="CC22" s="383"/>
      <c r="CD22" s="176"/>
      <c r="CE22" s="532"/>
      <c r="CF22" s="532"/>
      <c r="CG22" s="532"/>
      <c r="CH22" s="532"/>
      <c r="CI22" s="532"/>
      <c r="CJ22" s="532"/>
      <c r="CK22" s="532"/>
      <c r="CL22" s="532"/>
      <c r="CM22" s="532"/>
      <c r="CN22" s="532"/>
      <c r="CO22" s="532"/>
      <c r="CP22" s="532"/>
      <c r="CQ22" s="532"/>
      <c r="CR22" s="532"/>
      <c r="CS22" s="533"/>
      <c r="CT22" s="415"/>
      <c r="CU22" s="416"/>
      <c r="CV22" s="416"/>
      <c r="CW22" s="416"/>
      <c r="CX22" s="416"/>
      <c r="CY22" s="416"/>
      <c r="CZ22" s="416"/>
      <c r="DA22" s="417"/>
      <c r="DB22" s="415"/>
      <c r="DC22" s="416"/>
      <c r="DD22" s="416"/>
      <c r="DE22" s="416"/>
      <c r="DF22" s="416"/>
      <c r="DG22" s="416"/>
      <c r="DH22" s="416"/>
      <c r="DI22" s="417"/>
    </row>
    <row r="23" spans="1:113" ht="18.75" customHeight="1" x14ac:dyDescent="0.2">
      <c r="A23" s="163"/>
      <c r="B23" s="589"/>
      <c r="C23" s="565"/>
      <c r="D23" s="566"/>
      <c r="E23" s="404"/>
      <c r="F23" s="409"/>
      <c r="G23" s="409"/>
      <c r="H23" s="409"/>
      <c r="I23" s="409"/>
      <c r="J23" s="409"/>
      <c r="K23" s="398"/>
      <c r="L23" s="404"/>
      <c r="M23" s="409"/>
      <c r="N23" s="409"/>
      <c r="O23" s="409"/>
      <c r="P23" s="398"/>
      <c r="Q23" s="596"/>
      <c r="R23" s="597"/>
      <c r="S23" s="597"/>
      <c r="T23" s="597"/>
      <c r="U23" s="597"/>
      <c r="V23" s="598"/>
      <c r="W23" s="564"/>
      <c r="X23" s="565"/>
      <c r="Y23" s="566"/>
      <c r="Z23" s="404"/>
      <c r="AA23" s="409"/>
      <c r="AB23" s="409"/>
      <c r="AC23" s="409"/>
      <c r="AD23" s="409"/>
      <c r="AE23" s="409"/>
      <c r="AF23" s="409"/>
      <c r="AG23" s="398"/>
      <c r="AH23" s="404"/>
      <c r="AI23" s="409"/>
      <c r="AJ23" s="409"/>
      <c r="AK23" s="409"/>
      <c r="AL23" s="398"/>
      <c r="AM23" s="602"/>
      <c r="AN23" s="603"/>
      <c r="AO23" s="603"/>
      <c r="AP23" s="603"/>
      <c r="AQ23" s="603"/>
      <c r="AR23" s="604"/>
      <c r="AS23" s="596"/>
      <c r="AT23" s="597"/>
      <c r="AU23" s="597"/>
      <c r="AV23" s="597"/>
      <c r="AW23" s="597"/>
      <c r="AX23" s="606"/>
      <c r="AY23" s="452" t="s">
        <v>160</v>
      </c>
      <c r="AZ23" s="453"/>
      <c r="BA23" s="453"/>
      <c r="BB23" s="453"/>
      <c r="BC23" s="453"/>
      <c r="BD23" s="453"/>
      <c r="BE23" s="453"/>
      <c r="BF23" s="453"/>
      <c r="BG23" s="453"/>
      <c r="BH23" s="453"/>
      <c r="BI23" s="453"/>
      <c r="BJ23" s="453"/>
      <c r="BK23" s="453"/>
      <c r="BL23" s="453"/>
      <c r="BM23" s="454"/>
      <c r="BN23" s="418">
        <v>3078616</v>
      </c>
      <c r="BO23" s="419"/>
      <c r="BP23" s="419"/>
      <c r="BQ23" s="419"/>
      <c r="BR23" s="419"/>
      <c r="BS23" s="419"/>
      <c r="BT23" s="419"/>
      <c r="BU23" s="420"/>
      <c r="BV23" s="418">
        <v>3221611</v>
      </c>
      <c r="BW23" s="419"/>
      <c r="BX23" s="419"/>
      <c r="BY23" s="419"/>
      <c r="BZ23" s="419"/>
      <c r="CA23" s="419"/>
      <c r="CB23" s="419"/>
      <c r="CC23" s="420"/>
      <c r="CD23" s="176"/>
      <c r="CE23" s="532"/>
      <c r="CF23" s="532"/>
      <c r="CG23" s="532"/>
      <c r="CH23" s="532"/>
      <c r="CI23" s="532"/>
      <c r="CJ23" s="532"/>
      <c r="CK23" s="532"/>
      <c r="CL23" s="532"/>
      <c r="CM23" s="532"/>
      <c r="CN23" s="532"/>
      <c r="CO23" s="532"/>
      <c r="CP23" s="532"/>
      <c r="CQ23" s="532"/>
      <c r="CR23" s="532"/>
      <c r="CS23" s="533"/>
      <c r="CT23" s="415"/>
      <c r="CU23" s="416"/>
      <c r="CV23" s="416"/>
      <c r="CW23" s="416"/>
      <c r="CX23" s="416"/>
      <c r="CY23" s="416"/>
      <c r="CZ23" s="416"/>
      <c r="DA23" s="417"/>
      <c r="DB23" s="415"/>
      <c r="DC23" s="416"/>
      <c r="DD23" s="416"/>
      <c r="DE23" s="416"/>
      <c r="DF23" s="416"/>
      <c r="DG23" s="416"/>
      <c r="DH23" s="416"/>
      <c r="DI23" s="417"/>
    </row>
    <row r="24" spans="1:113" ht="18.75" customHeight="1" thickBot="1" x14ac:dyDescent="0.25">
      <c r="A24" s="163"/>
      <c r="B24" s="589"/>
      <c r="C24" s="565"/>
      <c r="D24" s="566"/>
      <c r="E24" s="468" t="s">
        <v>161</v>
      </c>
      <c r="F24" s="448"/>
      <c r="G24" s="448"/>
      <c r="H24" s="448"/>
      <c r="I24" s="448"/>
      <c r="J24" s="448"/>
      <c r="K24" s="449"/>
      <c r="L24" s="469">
        <v>1</v>
      </c>
      <c r="M24" s="470"/>
      <c r="N24" s="470"/>
      <c r="O24" s="470"/>
      <c r="P24" s="512"/>
      <c r="Q24" s="469">
        <v>8400</v>
      </c>
      <c r="R24" s="470"/>
      <c r="S24" s="470"/>
      <c r="T24" s="470"/>
      <c r="U24" s="470"/>
      <c r="V24" s="512"/>
      <c r="W24" s="564"/>
      <c r="X24" s="565"/>
      <c r="Y24" s="566"/>
      <c r="Z24" s="468" t="s">
        <v>162</v>
      </c>
      <c r="AA24" s="448"/>
      <c r="AB24" s="448"/>
      <c r="AC24" s="448"/>
      <c r="AD24" s="448"/>
      <c r="AE24" s="448"/>
      <c r="AF24" s="448"/>
      <c r="AG24" s="449"/>
      <c r="AH24" s="469">
        <v>227</v>
      </c>
      <c r="AI24" s="470"/>
      <c r="AJ24" s="470"/>
      <c r="AK24" s="470"/>
      <c r="AL24" s="512"/>
      <c r="AM24" s="469">
        <v>706197</v>
      </c>
      <c r="AN24" s="470"/>
      <c r="AO24" s="470"/>
      <c r="AP24" s="470"/>
      <c r="AQ24" s="470"/>
      <c r="AR24" s="512"/>
      <c r="AS24" s="469">
        <v>3111</v>
      </c>
      <c r="AT24" s="470"/>
      <c r="AU24" s="470"/>
      <c r="AV24" s="470"/>
      <c r="AW24" s="470"/>
      <c r="AX24" s="471"/>
      <c r="AY24" s="534" t="s">
        <v>163</v>
      </c>
      <c r="AZ24" s="535"/>
      <c r="BA24" s="535"/>
      <c r="BB24" s="535"/>
      <c r="BC24" s="535"/>
      <c r="BD24" s="535"/>
      <c r="BE24" s="535"/>
      <c r="BF24" s="535"/>
      <c r="BG24" s="535"/>
      <c r="BH24" s="535"/>
      <c r="BI24" s="535"/>
      <c r="BJ24" s="535"/>
      <c r="BK24" s="535"/>
      <c r="BL24" s="535"/>
      <c r="BM24" s="536"/>
      <c r="BN24" s="418">
        <v>11273703</v>
      </c>
      <c r="BO24" s="419"/>
      <c r="BP24" s="419"/>
      <c r="BQ24" s="419"/>
      <c r="BR24" s="419"/>
      <c r="BS24" s="419"/>
      <c r="BT24" s="419"/>
      <c r="BU24" s="420"/>
      <c r="BV24" s="418">
        <v>5611851</v>
      </c>
      <c r="BW24" s="419"/>
      <c r="BX24" s="419"/>
      <c r="BY24" s="419"/>
      <c r="BZ24" s="419"/>
      <c r="CA24" s="419"/>
      <c r="CB24" s="419"/>
      <c r="CC24" s="420"/>
      <c r="CD24" s="176"/>
      <c r="CE24" s="532"/>
      <c r="CF24" s="532"/>
      <c r="CG24" s="532"/>
      <c r="CH24" s="532"/>
      <c r="CI24" s="532"/>
      <c r="CJ24" s="532"/>
      <c r="CK24" s="532"/>
      <c r="CL24" s="532"/>
      <c r="CM24" s="532"/>
      <c r="CN24" s="532"/>
      <c r="CO24" s="532"/>
      <c r="CP24" s="532"/>
      <c r="CQ24" s="532"/>
      <c r="CR24" s="532"/>
      <c r="CS24" s="533"/>
      <c r="CT24" s="415"/>
      <c r="CU24" s="416"/>
      <c r="CV24" s="416"/>
      <c r="CW24" s="416"/>
      <c r="CX24" s="416"/>
      <c r="CY24" s="416"/>
      <c r="CZ24" s="416"/>
      <c r="DA24" s="417"/>
      <c r="DB24" s="415"/>
      <c r="DC24" s="416"/>
      <c r="DD24" s="416"/>
      <c r="DE24" s="416"/>
      <c r="DF24" s="416"/>
      <c r="DG24" s="416"/>
      <c r="DH24" s="416"/>
      <c r="DI24" s="417"/>
    </row>
    <row r="25" spans="1:113" ht="18.75" customHeight="1" x14ac:dyDescent="0.2">
      <c r="A25" s="163"/>
      <c r="B25" s="589"/>
      <c r="C25" s="565"/>
      <c r="D25" s="566"/>
      <c r="E25" s="468" t="s">
        <v>164</v>
      </c>
      <c r="F25" s="448"/>
      <c r="G25" s="448"/>
      <c r="H25" s="448"/>
      <c r="I25" s="448"/>
      <c r="J25" s="448"/>
      <c r="K25" s="449"/>
      <c r="L25" s="469">
        <v>2</v>
      </c>
      <c r="M25" s="470"/>
      <c r="N25" s="470"/>
      <c r="O25" s="470"/>
      <c r="P25" s="512"/>
      <c r="Q25" s="469">
        <v>6250</v>
      </c>
      <c r="R25" s="470"/>
      <c r="S25" s="470"/>
      <c r="T25" s="470"/>
      <c r="U25" s="470"/>
      <c r="V25" s="512"/>
      <c r="W25" s="564"/>
      <c r="X25" s="565"/>
      <c r="Y25" s="566"/>
      <c r="Z25" s="468" t="s">
        <v>165</v>
      </c>
      <c r="AA25" s="448"/>
      <c r="AB25" s="448"/>
      <c r="AC25" s="448"/>
      <c r="AD25" s="448"/>
      <c r="AE25" s="448"/>
      <c r="AF25" s="448"/>
      <c r="AG25" s="449"/>
      <c r="AH25" s="469" t="s">
        <v>122</v>
      </c>
      <c r="AI25" s="470"/>
      <c r="AJ25" s="470"/>
      <c r="AK25" s="470"/>
      <c r="AL25" s="512"/>
      <c r="AM25" s="469" t="s">
        <v>122</v>
      </c>
      <c r="AN25" s="470"/>
      <c r="AO25" s="470"/>
      <c r="AP25" s="470"/>
      <c r="AQ25" s="470"/>
      <c r="AR25" s="512"/>
      <c r="AS25" s="469" t="s">
        <v>122</v>
      </c>
      <c r="AT25" s="470"/>
      <c r="AU25" s="470"/>
      <c r="AV25" s="470"/>
      <c r="AW25" s="470"/>
      <c r="AX25" s="471"/>
      <c r="AY25" s="378" t="s">
        <v>166</v>
      </c>
      <c r="AZ25" s="379"/>
      <c r="BA25" s="379"/>
      <c r="BB25" s="379"/>
      <c r="BC25" s="379"/>
      <c r="BD25" s="379"/>
      <c r="BE25" s="379"/>
      <c r="BF25" s="379"/>
      <c r="BG25" s="379"/>
      <c r="BH25" s="379"/>
      <c r="BI25" s="379"/>
      <c r="BJ25" s="379"/>
      <c r="BK25" s="379"/>
      <c r="BL25" s="379"/>
      <c r="BM25" s="380"/>
      <c r="BN25" s="381">
        <v>4477114</v>
      </c>
      <c r="BO25" s="382"/>
      <c r="BP25" s="382"/>
      <c r="BQ25" s="382"/>
      <c r="BR25" s="382"/>
      <c r="BS25" s="382"/>
      <c r="BT25" s="382"/>
      <c r="BU25" s="383"/>
      <c r="BV25" s="381">
        <v>4495761</v>
      </c>
      <c r="BW25" s="382"/>
      <c r="BX25" s="382"/>
      <c r="BY25" s="382"/>
      <c r="BZ25" s="382"/>
      <c r="CA25" s="382"/>
      <c r="CB25" s="382"/>
      <c r="CC25" s="383"/>
      <c r="CD25" s="176"/>
      <c r="CE25" s="532"/>
      <c r="CF25" s="532"/>
      <c r="CG25" s="532"/>
      <c r="CH25" s="532"/>
      <c r="CI25" s="532"/>
      <c r="CJ25" s="532"/>
      <c r="CK25" s="532"/>
      <c r="CL25" s="532"/>
      <c r="CM25" s="532"/>
      <c r="CN25" s="532"/>
      <c r="CO25" s="532"/>
      <c r="CP25" s="532"/>
      <c r="CQ25" s="532"/>
      <c r="CR25" s="532"/>
      <c r="CS25" s="533"/>
      <c r="CT25" s="415"/>
      <c r="CU25" s="416"/>
      <c r="CV25" s="416"/>
      <c r="CW25" s="416"/>
      <c r="CX25" s="416"/>
      <c r="CY25" s="416"/>
      <c r="CZ25" s="416"/>
      <c r="DA25" s="417"/>
      <c r="DB25" s="415"/>
      <c r="DC25" s="416"/>
      <c r="DD25" s="416"/>
      <c r="DE25" s="416"/>
      <c r="DF25" s="416"/>
      <c r="DG25" s="416"/>
      <c r="DH25" s="416"/>
      <c r="DI25" s="417"/>
    </row>
    <row r="26" spans="1:113" ht="18.75" customHeight="1" x14ac:dyDescent="0.2">
      <c r="A26" s="163"/>
      <c r="B26" s="589"/>
      <c r="C26" s="565"/>
      <c r="D26" s="566"/>
      <c r="E26" s="468" t="s">
        <v>167</v>
      </c>
      <c r="F26" s="448"/>
      <c r="G26" s="448"/>
      <c r="H26" s="448"/>
      <c r="I26" s="448"/>
      <c r="J26" s="448"/>
      <c r="K26" s="449"/>
      <c r="L26" s="469">
        <v>1</v>
      </c>
      <c r="M26" s="470"/>
      <c r="N26" s="470"/>
      <c r="O26" s="470"/>
      <c r="P26" s="512"/>
      <c r="Q26" s="469">
        <v>5950</v>
      </c>
      <c r="R26" s="470"/>
      <c r="S26" s="470"/>
      <c r="T26" s="470"/>
      <c r="U26" s="470"/>
      <c r="V26" s="512"/>
      <c r="W26" s="564"/>
      <c r="X26" s="565"/>
      <c r="Y26" s="566"/>
      <c r="Z26" s="468" t="s">
        <v>168</v>
      </c>
      <c r="AA26" s="570"/>
      <c r="AB26" s="570"/>
      <c r="AC26" s="570"/>
      <c r="AD26" s="570"/>
      <c r="AE26" s="570"/>
      <c r="AF26" s="570"/>
      <c r="AG26" s="571"/>
      <c r="AH26" s="469">
        <v>15</v>
      </c>
      <c r="AI26" s="470"/>
      <c r="AJ26" s="470"/>
      <c r="AK26" s="470"/>
      <c r="AL26" s="512"/>
      <c r="AM26" s="469">
        <v>40365</v>
      </c>
      <c r="AN26" s="470"/>
      <c r="AO26" s="470"/>
      <c r="AP26" s="470"/>
      <c r="AQ26" s="470"/>
      <c r="AR26" s="512"/>
      <c r="AS26" s="469">
        <v>2691</v>
      </c>
      <c r="AT26" s="470"/>
      <c r="AU26" s="470"/>
      <c r="AV26" s="470"/>
      <c r="AW26" s="470"/>
      <c r="AX26" s="471"/>
      <c r="AY26" s="421" t="s">
        <v>169</v>
      </c>
      <c r="AZ26" s="422"/>
      <c r="BA26" s="422"/>
      <c r="BB26" s="422"/>
      <c r="BC26" s="422"/>
      <c r="BD26" s="422"/>
      <c r="BE26" s="422"/>
      <c r="BF26" s="422"/>
      <c r="BG26" s="422"/>
      <c r="BH26" s="422"/>
      <c r="BI26" s="422"/>
      <c r="BJ26" s="422"/>
      <c r="BK26" s="422"/>
      <c r="BL26" s="422"/>
      <c r="BM26" s="423"/>
      <c r="BN26" s="418" t="s">
        <v>122</v>
      </c>
      <c r="BO26" s="419"/>
      <c r="BP26" s="419"/>
      <c r="BQ26" s="419"/>
      <c r="BR26" s="419"/>
      <c r="BS26" s="419"/>
      <c r="BT26" s="419"/>
      <c r="BU26" s="420"/>
      <c r="BV26" s="418" t="s">
        <v>122</v>
      </c>
      <c r="BW26" s="419"/>
      <c r="BX26" s="419"/>
      <c r="BY26" s="419"/>
      <c r="BZ26" s="419"/>
      <c r="CA26" s="419"/>
      <c r="CB26" s="419"/>
      <c r="CC26" s="420"/>
      <c r="CD26" s="176"/>
      <c r="CE26" s="532"/>
      <c r="CF26" s="532"/>
      <c r="CG26" s="532"/>
      <c r="CH26" s="532"/>
      <c r="CI26" s="532"/>
      <c r="CJ26" s="532"/>
      <c r="CK26" s="532"/>
      <c r="CL26" s="532"/>
      <c r="CM26" s="532"/>
      <c r="CN26" s="532"/>
      <c r="CO26" s="532"/>
      <c r="CP26" s="532"/>
      <c r="CQ26" s="532"/>
      <c r="CR26" s="532"/>
      <c r="CS26" s="533"/>
      <c r="CT26" s="415"/>
      <c r="CU26" s="416"/>
      <c r="CV26" s="416"/>
      <c r="CW26" s="416"/>
      <c r="CX26" s="416"/>
      <c r="CY26" s="416"/>
      <c r="CZ26" s="416"/>
      <c r="DA26" s="417"/>
      <c r="DB26" s="415"/>
      <c r="DC26" s="416"/>
      <c r="DD26" s="416"/>
      <c r="DE26" s="416"/>
      <c r="DF26" s="416"/>
      <c r="DG26" s="416"/>
      <c r="DH26" s="416"/>
      <c r="DI26" s="417"/>
    </row>
    <row r="27" spans="1:113" ht="18.75" customHeight="1" thickBot="1" x14ac:dyDescent="0.25">
      <c r="A27" s="163"/>
      <c r="B27" s="589"/>
      <c r="C27" s="565"/>
      <c r="D27" s="566"/>
      <c r="E27" s="468" t="s">
        <v>170</v>
      </c>
      <c r="F27" s="448"/>
      <c r="G27" s="448"/>
      <c r="H27" s="448"/>
      <c r="I27" s="448"/>
      <c r="J27" s="448"/>
      <c r="K27" s="449"/>
      <c r="L27" s="469">
        <v>1</v>
      </c>
      <c r="M27" s="470"/>
      <c r="N27" s="470"/>
      <c r="O27" s="470"/>
      <c r="P27" s="512"/>
      <c r="Q27" s="469">
        <v>3690</v>
      </c>
      <c r="R27" s="470"/>
      <c r="S27" s="470"/>
      <c r="T27" s="470"/>
      <c r="U27" s="470"/>
      <c r="V27" s="512"/>
      <c r="W27" s="564"/>
      <c r="X27" s="565"/>
      <c r="Y27" s="566"/>
      <c r="Z27" s="468" t="s">
        <v>171</v>
      </c>
      <c r="AA27" s="448"/>
      <c r="AB27" s="448"/>
      <c r="AC27" s="448"/>
      <c r="AD27" s="448"/>
      <c r="AE27" s="448"/>
      <c r="AF27" s="448"/>
      <c r="AG27" s="449"/>
      <c r="AH27" s="469" t="s">
        <v>122</v>
      </c>
      <c r="AI27" s="470"/>
      <c r="AJ27" s="470"/>
      <c r="AK27" s="470"/>
      <c r="AL27" s="512"/>
      <c r="AM27" s="469" t="s">
        <v>122</v>
      </c>
      <c r="AN27" s="470"/>
      <c r="AO27" s="470"/>
      <c r="AP27" s="470"/>
      <c r="AQ27" s="470"/>
      <c r="AR27" s="512"/>
      <c r="AS27" s="469" t="s">
        <v>122</v>
      </c>
      <c r="AT27" s="470"/>
      <c r="AU27" s="470"/>
      <c r="AV27" s="470"/>
      <c r="AW27" s="470"/>
      <c r="AX27" s="471"/>
      <c r="AY27" s="513" t="s">
        <v>172</v>
      </c>
      <c r="AZ27" s="514"/>
      <c r="BA27" s="514"/>
      <c r="BB27" s="514"/>
      <c r="BC27" s="514"/>
      <c r="BD27" s="514"/>
      <c r="BE27" s="514"/>
      <c r="BF27" s="514"/>
      <c r="BG27" s="514"/>
      <c r="BH27" s="514"/>
      <c r="BI27" s="514"/>
      <c r="BJ27" s="514"/>
      <c r="BK27" s="514"/>
      <c r="BL27" s="514"/>
      <c r="BM27" s="515"/>
      <c r="BN27" s="537" t="s">
        <v>122</v>
      </c>
      <c r="BO27" s="538"/>
      <c r="BP27" s="538"/>
      <c r="BQ27" s="538"/>
      <c r="BR27" s="538"/>
      <c r="BS27" s="538"/>
      <c r="BT27" s="538"/>
      <c r="BU27" s="539"/>
      <c r="BV27" s="537" t="s">
        <v>122</v>
      </c>
      <c r="BW27" s="538"/>
      <c r="BX27" s="538"/>
      <c r="BY27" s="538"/>
      <c r="BZ27" s="538"/>
      <c r="CA27" s="538"/>
      <c r="CB27" s="538"/>
      <c r="CC27" s="539"/>
      <c r="CD27" s="178"/>
      <c r="CE27" s="532"/>
      <c r="CF27" s="532"/>
      <c r="CG27" s="532"/>
      <c r="CH27" s="532"/>
      <c r="CI27" s="532"/>
      <c r="CJ27" s="532"/>
      <c r="CK27" s="532"/>
      <c r="CL27" s="532"/>
      <c r="CM27" s="532"/>
      <c r="CN27" s="532"/>
      <c r="CO27" s="532"/>
      <c r="CP27" s="532"/>
      <c r="CQ27" s="532"/>
      <c r="CR27" s="532"/>
      <c r="CS27" s="533"/>
      <c r="CT27" s="415"/>
      <c r="CU27" s="416"/>
      <c r="CV27" s="416"/>
      <c r="CW27" s="416"/>
      <c r="CX27" s="416"/>
      <c r="CY27" s="416"/>
      <c r="CZ27" s="416"/>
      <c r="DA27" s="417"/>
      <c r="DB27" s="415"/>
      <c r="DC27" s="416"/>
      <c r="DD27" s="416"/>
      <c r="DE27" s="416"/>
      <c r="DF27" s="416"/>
      <c r="DG27" s="416"/>
      <c r="DH27" s="416"/>
      <c r="DI27" s="417"/>
    </row>
    <row r="28" spans="1:113" ht="18.75" customHeight="1" x14ac:dyDescent="0.2">
      <c r="A28" s="163"/>
      <c r="B28" s="589"/>
      <c r="C28" s="565"/>
      <c r="D28" s="566"/>
      <c r="E28" s="468" t="s">
        <v>173</v>
      </c>
      <c r="F28" s="448"/>
      <c r="G28" s="448"/>
      <c r="H28" s="448"/>
      <c r="I28" s="448"/>
      <c r="J28" s="448"/>
      <c r="K28" s="449"/>
      <c r="L28" s="469">
        <v>1</v>
      </c>
      <c r="M28" s="470"/>
      <c r="N28" s="470"/>
      <c r="O28" s="470"/>
      <c r="P28" s="512"/>
      <c r="Q28" s="469">
        <v>3170</v>
      </c>
      <c r="R28" s="470"/>
      <c r="S28" s="470"/>
      <c r="T28" s="470"/>
      <c r="U28" s="470"/>
      <c r="V28" s="512"/>
      <c r="W28" s="564"/>
      <c r="X28" s="565"/>
      <c r="Y28" s="566"/>
      <c r="Z28" s="468" t="s">
        <v>174</v>
      </c>
      <c r="AA28" s="448"/>
      <c r="AB28" s="448"/>
      <c r="AC28" s="448"/>
      <c r="AD28" s="448"/>
      <c r="AE28" s="448"/>
      <c r="AF28" s="448"/>
      <c r="AG28" s="449"/>
      <c r="AH28" s="469" t="s">
        <v>122</v>
      </c>
      <c r="AI28" s="470"/>
      <c r="AJ28" s="470"/>
      <c r="AK28" s="470"/>
      <c r="AL28" s="512"/>
      <c r="AM28" s="469" t="s">
        <v>122</v>
      </c>
      <c r="AN28" s="470"/>
      <c r="AO28" s="470"/>
      <c r="AP28" s="470"/>
      <c r="AQ28" s="470"/>
      <c r="AR28" s="512"/>
      <c r="AS28" s="469" t="s">
        <v>122</v>
      </c>
      <c r="AT28" s="470"/>
      <c r="AU28" s="470"/>
      <c r="AV28" s="470"/>
      <c r="AW28" s="470"/>
      <c r="AX28" s="471"/>
      <c r="AY28" s="572" t="s">
        <v>175</v>
      </c>
      <c r="AZ28" s="573"/>
      <c r="BA28" s="573"/>
      <c r="BB28" s="574"/>
      <c r="BC28" s="378" t="s">
        <v>46</v>
      </c>
      <c r="BD28" s="379"/>
      <c r="BE28" s="379"/>
      <c r="BF28" s="379"/>
      <c r="BG28" s="379"/>
      <c r="BH28" s="379"/>
      <c r="BI28" s="379"/>
      <c r="BJ28" s="379"/>
      <c r="BK28" s="379"/>
      <c r="BL28" s="379"/>
      <c r="BM28" s="380"/>
      <c r="BN28" s="381">
        <v>2813568</v>
      </c>
      <c r="BO28" s="382"/>
      <c r="BP28" s="382"/>
      <c r="BQ28" s="382"/>
      <c r="BR28" s="382"/>
      <c r="BS28" s="382"/>
      <c r="BT28" s="382"/>
      <c r="BU28" s="383"/>
      <c r="BV28" s="381">
        <v>3427123</v>
      </c>
      <c r="BW28" s="382"/>
      <c r="BX28" s="382"/>
      <c r="BY28" s="382"/>
      <c r="BZ28" s="382"/>
      <c r="CA28" s="382"/>
      <c r="CB28" s="382"/>
      <c r="CC28" s="383"/>
      <c r="CD28" s="176"/>
      <c r="CE28" s="532"/>
      <c r="CF28" s="532"/>
      <c r="CG28" s="532"/>
      <c r="CH28" s="532"/>
      <c r="CI28" s="532"/>
      <c r="CJ28" s="532"/>
      <c r="CK28" s="532"/>
      <c r="CL28" s="532"/>
      <c r="CM28" s="532"/>
      <c r="CN28" s="532"/>
      <c r="CO28" s="532"/>
      <c r="CP28" s="532"/>
      <c r="CQ28" s="532"/>
      <c r="CR28" s="532"/>
      <c r="CS28" s="533"/>
      <c r="CT28" s="415"/>
      <c r="CU28" s="416"/>
      <c r="CV28" s="416"/>
      <c r="CW28" s="416"/>
      <c r="CX28" s="416"/>
      <c r="CY28" s="416"/>
      <c r="CZ28" s="416"/>
      <c r="DA28" s="417"/>
      <c r="DB28" s="415"/>
      <c r="DC28" s="416"/>
      <c r="DD28" s="416"/>
      <c r="DE28" s="416"/>
      <c r="DF28" s="416"/>
      <c r="DG28" s="416"/>
      <c r="DH28" s="416"/>
      <c r="DI28" s="417"/>
    </row>
    <row r="29" spans="1:113" ht="18.75" customHeight="1" x14ac:dyDescent="0.2">
      <c r="A29" s="163"/>
      <c r="B29" s="589"/>
      <c r="C29" s="565"/>
      <c r="D29" s="566"/>
      <c r="E29" s="468" t="s">
        <v>176</v>
      </c>
      <c r="F29" s="448"/>
      <c r="G29" s="448"/>
      <c r="H29" s="448"/>
      <c r="I29" s="448"/>
      <c r="J29" s="448"/>
      <c r="K29" s="449"/>
      <c r="L29" s="469">
        <v>10</v>
      </c>
      <c r="M29" s="470"/>
      <c r="N29" s="470"/>
      <c r="O29" s="470"/>
      <c r="P29" s="512"/>
      <c r="Q29" s="469">
        <v>2990</v>
      </c>
      <c r="R29" s="470"/>
      <c r="S29" s="470"/>
      <c r="T29" s="470"/>
      <c r="U29" s="470"/>
      <c r="V29" s="512"/>
      <c r="W29" s="567"/>
      <c r="X29" s="568"/>
      <c r="Y29" s="569"/>
      <c r="Z29" s="468" t="s">
        <v>177</v>
      </c>
      <c r="AA29" s="448"/>
      <c r="AB29" s="448"/>
      <c r="AC29" s="448"/>
      <c r="AD29" s="448"/>
      <c r="AE29" s="448"/>
      <c r="AF29" s="448"/>
      <c r="AG29" s="449"/>
      <c r="AH29" s="469">
        <v>227</v>
      </c>
      <c r="AI29" s="470"/>
      <c r="AJ29" s="470"/>
      <c r="AK29" s="470"/>
      <c r="AL29" s="512"/>
      <c r="AM29" s="469">
        <v>706197</v>
      </c>
      <c r="AN29" s="470"/>
      <c r="AO29" s="470"/>
      <c r="AP29" s="470"/>
      <c r="AQ29" s="470"/>
      <c r="AR29" s="512"/>
      <c r="AS29" s="469">
        <v>3111</v>
      </c>
      <c r="AT29" s="470"/>
      <c r="AU29" s="470"/>
      <c r="AV29" s="470"/>
      <c r="AW29" s="470"/>
      <c r="AX29" s="471"/>
      <c r="AY29" s="575"/>
      <c r="AZ29" s="576"/>
      <c r="BA29" s="576"/>
      <c r="BB29" s="577"/>
      <c r="BC29" s="452" t="s">
        <v>178</v>
      </c>
      <c r="BD29" s="453"/>
      <c r="BE29" s="453"/>
      <c r="BF29" s="453"/>
      <c r="BG29" s="453"/>
      <c r="BH29" s="453"/>
      <c r="BI29" s="453"/>
      <c r="BJ29" s="453"/>
      <c r="BK29" s="453"/>
      <c r="BL29" s="453"/>
      <c r="BM29" s="454"/>
      <c r="BN29" s="418">
        <v>1322189</v>
      </c>
      <c r="BO29" s="419"/>
      <c r="BP29" s="419"/>
      <c r="BQ29" s="419"/>
      <c r="BR29" s="419"/>
      <c r="BS29" s="419"/>
      <c r="BT29" s="419"/>
      <c r="BU29" s="420"/>
      <c r="BV29" s="418">
        <v>1022073</v>
      </c>
      <c r="BW29" s="419"/>
      <c r="BX29" s="419"/>
      <c r="BY29" s="419"/>
      <c r="BZ29" s="419"/>
      <c r="CA29" s="419"/>
      <c r="CB29" s="419"/>
      <c r="CC29" s="420"/>
      <c r="CD29" s="178"/>
      <c r="CE29" s="532"/>
      <c r="CF29" s="532"/>
      <c r="CG29" s="532"/>
      <c r="CH29" s="532"/>
      <c r="CI29" s="532"/>
      <c r="CJ29" s="532"/>
      <c r="CK29" s="532"/>
      <c r="CL29" s="532"/>
      <c r="CM29" s="532"/>
      <c r="CN29" s="532"/>
      <c r="CO29" s="532"/>
      <c r="CP29" s="532"/>
      <c r="CQ29" s="532"/>
      <c r="CR29" s="532"/>
      <c r="CS29" s="533"/>
      <c r="CT29" s="415"/>
      <c r="CU29" s="416"/>
      <c r="CV29" s="416"/>
      <c r="CW29" s="416"/>
      <c r="CX29" s="416"/>
      <c r="CY29" s="416"/>
      <c r="CZ29" s="416"/>
      <c r="DA29" s="417"/>
      <c r="DB29" s="415"/>
      <c r="DC29" s="416"/>
      <c r="DD29" s="416"/>
      <c r="DE29" s="416"/>
      <c r="DF29" s="416"/>
      <c r="DG29" s="416"/>
      <c r="DH29" s="416"/>
      <c r="DI29" s="417"/>
    </row>
    <row r="30" spans="1:113" ht="18.75" customHeight="1" thickBot="1" x14ac:dyDescent="0.25">
      <c r="A30" s="163"/>
      <c r="B30" s="590"/>
      <c r="C30" s="591"/>
      <c r="D30" s="592"/>
      <c r="E30" s="472"/>
      <c r="F30" s="473"/>
      <c r="G30" s="473"/>
      <c r="H30" s="473"/>
      <c r="I30" s="473"/>
      <c r="J30" s="473"/>
      <c r="K30" s="474"/>
      <c r="L30" s="582"/>
      <c r="M30" s="583"/>
      <c r="N30" s="583"/>
      <c r="O30" s="583"/>
      <c r="P30" s="584"/>
      <c r="Q30" s="582"/>
      <c r="R30" s="583"/>
      <c r="S30" s="583"/>
      <c r="T30" s="583"/>
      <c r="U30" s="583"/>
      <c r="V30" s="584"/>
      <c r="W30" s="585" t="s">
        <v>179</v>
      </c>
      <c r="X30" s="586"/>
      <c r="Y30" s="586"/>
      <c r="Z30" s="586"/>
      <c r="AA30" s="586"/>
      <c r="AB30" s="586"/>
      <c r="AC30" s="586"/>
      <c r="AD30" s="586"/>
      <c r="AE30" s="586"/>
      <c r="AF30" s="586"/>
      <c r="AG30" s="587"/>
      <c r="AH30" s="545">
        <v>93.4</v>
      </c>
      <c r="AI30" s="546"/>
      <c r="AJ30" s="546"/>
      <c r="AK30" s="546"/>
      <c r="AL30" s="546"/>
      <c r="AM30" s="546"/>
      <c r="AN30" s="546"/>
      <c r="AO30" s="546"/>
      <c r="AP30" s="546"/>
      <c r="AQ30" s="546"/>
      <c r="AR30" s="546"/>
      <c r="AS30" s="546"/>
      <c r="AT30" s="546"/>
      <c r="AU30" s="546"/>
      <c r="AV30" s="546"/>
      <c r="AW30" s="546"/>
      <c r="AX30" s="548"/>
      <c r="AY30" s="578"/>
      <c r="AZ30" s="579"/>
      <c r="BA30" s="579"/>
      <c r="BB30" s="580"/>
      <c r="BC30" s="534" t="s">
        <v>48</v>
      </c>
      <c r="BD30" s="535"/>
      <c r="BE30" s="535"/>
      <c r="BF30" s="535"/>
      <c r="BG30" s="535"/>
      <c r="BH30" s="535"/>
      <c r="BI30" s="535"/>
      <c r="BJ30" s="535"/>
      <c r="BK30" s="535"/>
      <c r="BL30" s="535"/>
      <c r="BM30" s="536"/>
      <c r="BN30" s="537">
        <v>5389615</v>
      </c>
      <c r="BO30" s="538"/>
      <c r="BP30" s="538"/>
      <c r="BQ30" s="538"/>
      <c r="BR30" s="538"/>
      <c r="BS30" s="538"/>
      <c r="BT30" s="538"/>
      <c r="BU30" s="539"/>
      <c r="BV30" s="537">
        <v>4245814</v>
      </c>
      <c r="BW30" s="538"/>
      <c r="BX30" s="538"/>
      <c r="BY30" s="538"/>
      <c r="BZ30" s="538"/>
      <c r="CA30" s="538"/>
      <c r="CB30" s="538"/>
      <c r="CC30" s="539"/>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1" t="s">
        <v>180</v>
      </c>
      <c r="D32" s="581"/>
      <c r="E32" s="581"/>
      <c r="F32" s="581"/>
      <c r="G32" s="581"/>
      <c r="H32" s="581"/>
      <c r="I32" s="581"/>
      <c r="J32" s="581"/>
      <c r="K32" s="581"/>
      <c r="L32" s="581"/>
      <c r="M32" s="581"/>
      <c r="N32" s="581"/>
      <c r="O32" s="581"/>
      <c r="P32" s="581"/>
      <c r="Q32" s="581"/>
      <c r="R32" s="581"/>
      <c r="S32" s="581"/>
      <c r="U32" s="422" t="s">
        <v>181</v>
      </c>
      <c r="V32" s="422"/>
      <c r="W32" s="422"/>
      <c r="X32" s="422"/>
      <c r="Y32" s="422"/>
      <c r="Z32" s="422"/>
      <c r="AA32" s="422"/>
      <c r="AB32" s="422"/>
      <c r="AC32" s="422"/>
      <c r="AD32" s="422"/>
      <c r="AE32" s="422"/>
      <c r="AF32" s="422"/>
      <c r="AG32" s="422"/>
      <c r="AH32" s="422"/>
      <c r="AI32" s="422"/>
      <c r="AJ32" s="422"/>
      <c r="AK32" s="422"/>
      <c r="AM32" s="422" t="s">
        <v>182</v>
      </c>
      <c r="AN32" s="422"/>
      <c r="AO32" s="422"/>
      <c r="AP32" s="422"/>
      <c r="AQ32" s="422"/>
      <c r="AR32" s="422"/>
      <c r="AS32" s="422"/>
      <c r="AT32" s="422"/>
      <c r="AU32" s="422"/>
      <c r="AV32" s="422"/>
      <c r="AW32" s="422"/>
      <c r="AX32" s="422"/>
      <c r="AY32" s="422"/>
      <c r="AZ32" s="422"/>
      <c r="BA32" s="422"/>
      <c r="BB32" s="422"/>
      <c r="BC32" s="422"/>
      <c r="BE32" s="422" t="s">
        <v>183</v>
      </c>
      <c r="BF32" s="422"/>
      <c r="BG32" s="422"/>
      <c r="BH32" s="422"/>
      <c r="BI32" s="422"/>
      <c r="BJ32" s="422"/>
      <c r="BK32" s="422"/>
      <c r="BL32" s="422"/>
      <c r="BM32" s="422"/>
      <c r="BN32" s="422"/>
      <c r="BO32" s="422"/>
      <c r="BP32" s="422"/>
      <c r="BQ32" s="422"/>
      <c r="BR32" s="422"/>
      <c r="BS32" s="422"/>
      <c r="BT32" s="422"/>
      <c r="BU32" s="422"/>
      <c r="BW32" s="422" t="s">
        <v>184</v>
      </c>
      <c r="BX32" s="422"/>
      <c r="BY32" s="422"/>
      <c r="BZ32" s="422"/>
      <c r="CA32" s="422"/>
      <c r="CB32" s="422"/>
      <c r="CC32" s="422"/>
      <c r="CD32" s="422"/>
      <c r="CE32" s="422"/>
      <c r="CF32" s="422"/>
      <c r="CG32" s="422"/>
      <c r="CH32" s="422"/>
      <c r="CI32" s="422"/>
      <c r="CJ32" s="422"/>
      <c r="CK32" s="422"/>
      <c r="CL32" s="422"/>
      <c r="CM32" s="422"/>
      <c r="CO32" s="422" t="s">
        <v>185</v>
      </c>
      <c r="CP32" s="422"/>
      <c r="CQ32" s="422"/>
      <c r="CR32" s="422"/>
      <c r="CS32" s="422"/>
      <c r="CT32" s="422"/>
      <c r="CU32" s="422"/>
      <c r="CV32" s="422"/>
      <c r="CW32" s="422"/>
      <c r="CX32" s="422"/>
      <c r="CY32" s="422"/>
      <c r="CZ32" s="422"/>
      <c r="DA32" s="422"/>
      <c r="DB32" s="422"/>
      <c r="DC32" s="422"/>
      <c r="DD32" s="422"/>
      <c r="DE32" s="422"/>
      <c r="DI32" s="186"/>
    </row>
    <row r="33" spans="1:113" ht="13.5" customHeight="1" x14ac:dyDescent="0.2">
      <c r="A33" s="163"/>
      <c r="B33" s="187"/>
      <c r="C33" s="442" t="s">
        <v>186</v>
      </c>
      <c r="D33" s="442"/>
      <c r="E33" s="407" t="s">
        <v>187</v>
      </c>
      <c r="F33" s="407"/>
      <c r="G33" s="407"/>
      <c r="H33" s="407"/>
      <c r="I33" s="407"/>
      <c r="J33" s="407"/>
      <c r="K33" s="407"/>
      <c r="L33" s="407"/>
      <c r="M33" s="407"/>
      <c r="N33" s="407"/>
      <c r="O33" s="407"/>
      <c r="P33" s="407"/>
      <c r="Q33" s="407"/>
      <c r="R33" s="407"/>
      <c r="S33" s="407"/>
      <c r="T33" s="188"/>
      <c r="U33" s="442" t="s">
        <v>186</v>
      </c>
      <c r="V33" s="442"/>
      <c r="W33" s="407" t="s">
        <v>187</v>
      </c>
      <c r="X33" s="407"/>
      <c r="Y33" s="407"/>
      <c r="Z33" s="407"/>
      <c r="AA33" s="407"/>
      <c r="AB33" s="407"/>
      <c r="AC33" s="407"/>
      <c r="AD33" s="407"/>
      <c r="AE33" s="407"/>
      <c r="AF33" s="407"/>
      <c r="AG33" s="407"/>
      <c r="AH33" s="407"/>
      <c r="AI33" s="407"/>
      <c r="AJ33" s="407"/>
      <c r="AK33" s="407"/>
      <c r="AL33" s="188"/>
      <c r="AM33" s="442" t="s">
        <v>186</v>
      </c>
      <c r="AN33" s="442"/>
      <c r="AO33" s="407" t="s">
        <v>187</v>
      </c>
      <c r="AP33" s="407"/>
      <c r="AQ33" s="407"/>
      <c r="AR33" s="407"/>
      <c r="AS33" s="407"/>
      <c r="AT33" s="407"/>
      <c r="AU33" s="407"/>
      <c r="AV33" s="407"/>
      <c r="AW33" s="407"/>
      <c r="AX33" s="407"/>
      <c r="AY33" s="407"/>
      <c r="AZ33" s="407"/>
      <c r="BA33" s="407"/>
      <c r="BB33" s="407"/>
      <c r="BC33" s="407"/>
      <c r="BD33" s="189"/>
      <c r="BE33" s="407" t="s">
        <v>188</v>
      </c>
      <c r="BF33" s="407"/>
      <c r="BG33" s="407" t="s">
        <v>189</v>
      </c>
      <c r="BH33" s="407"/>
      <c r="BI33" s="407"/>
      <c r="BJ33" s="407"/>
      <c r="BK33" s="407"/>
      <c r="BL33" s="407"/>
      <c r="BM33" s="407"/>
      <c r="BN33" s="407"/>
      <c r="BO33" s="407"/>
      <c r="BP33" s="407"/>
      <c r="BQ33" s="407"/>
      <c r="BR33" s="407"/>
      <c r="BS33" s="407"/>
      <c r="BT33" s="407"/>
      <c r="BU33" s="407"/>
      <c r="BV33" s="189"/>
      <c r="BW33" s="442" t="s">
        <v>188</v>
      </c>
      <c r="BX33" s="442"/>
      <c r="BY33" s="407" t="s">
        <v>190</v>
      </c>
      <c r="BZ33" s="407"/>
      <c r="CA33" s="407"/>
      <c r="CB33" s="407"/>
      <c r="CC33" s="407"/>
      <c r="CD33" s="407"/>
      <c r="CE33" s="407"/>
      <c r="CF33" s="407"/>
      <c r="CG33" s="407"/>
      <c r="CH33" s="407"/>
      <c r="CI33" s="407"/>
      <c r="CJ33" s="407"/>
      <c r="CK33" s="407"/>
      <c r="CL33" s="407"/>
      <c r="CM33" s="407"/>
      <c r="CN33" s="188"/>
      <c r="CO33" s="442" t="s">
        <v>186</v>
      </c>
      <c r="CP33" s="442"/>
      <c r="CQ33" s="407" t="s">
        <v>191</v>
      </c>
      <c r="CR33" s="407"/>
      <c r="CS33" s="407"/>
      <c r="CT33" s="407"/>
      <c r="CU33" s="407"/>
      <c r="CV33" s="407"/>
      <c r="CW33" s="407"/>
      <c r="CX33" s="407"/>
      <c r="CY33" s="407"/>
      <c r="CZ33" s="407"/>
      <c r="DA33" s="407"/>
      <c r="DB33" s="407"/>
      <c r="DC33" s="407"/>
      <c r="DD33" s="407"/>
      <c r="DE33" s="407"/>
      <c r="DF33" s="188"/>
      <c r="DG33" s="607" t="s">
        <v>192</v>
      </c>
      <c r="DH33" s="607"/>
      <c r="DI33" s="190"/>
    </row>
    <row r="34" spans="1:113" ht="32.25" customHeight="1" x14ac:dyDescent="0.2">
      <c r="A34" s="163"/>
      <c r="B34" s="187"/>
      <c r="C34" s="608">
        <f>IF(E34="","",1)</f>
        <v>1</v>
      </c>
      <c r="D34" s="608"/>
      <c r="E34" s="609" t="str">
        <f>IF('各会計、関係団体の財政状況及び健全化判断比率'!B7="","",'各会計、関係団体の財政状況及び健全化判断比率'!B7)</f>
        <v>一般会計</v>
      </c>
      <c r="F34" s="609"/>
      <c r="G34" s="609"/>
      <c r="H34" s="609"/>
      <c r="I34" s="609"/>
      <c r="J34" s="609"/>
      <c r="K34" s="609"/>
      <c r="L34" s="609"/>
      <c r="M34" s="609"/>
      <c r="N34" s="609"/>
      <c r="O34" s="609"/>
      <c r="P34" s="609"/>
      <c r="Q34" s="609"/>
      <c r="R34" s="609"/>
      <c r="S34" s="609"/>
      <c r="T34" s="163"/>
      <c r="U34" s="608">
        <f>IF(W34="","",MAX(C34:D43)+1)</f>
        <v>3</v>
      </c>
      <c r="V34" s="608"/>
      <c r="W34" s="609" t="str">
        <f>IF('各会計、関係団体の財政状況及び健全化判断比率'!B28="","",'各会計、関係団体の財政状況及び健全化判断比率'!B28)</f>
        <v>志賀町国民健康保険特別会計</v>
      </c>
      <c r="X34" s="609"/>
      <c r="Y34" s="609"/>
      <c r="Z34" s="609"/>
      <c r="AA34" s="609"/>
      <c r="AB34" s="609"/>
      <c r="AC34" s="609"/>
      <c r="AD34" s="609"/>
      <c r="AE34" s="609"/>
      <c r="AF34" s="609"/>
      <c r="AG34" s="609"/>
      <c r="AH34" s="609"/>
      <c r="AI34" s="609"/>
      <c r="AJ34" s="609"/>
      <c r="AK34" s="609"/>
      <c r="AL34" s="163"/>
      <c r="AM34" s="608">
        <f>IF(AO34="","",MAX(C34:D43,U34:V43)+1)</f>
        <v>6</v>
      </c>
      <c r="AN34" s="608"/>
      <c r="AO34" s="609" t="str">
        <f>IF('各会計、関係団体の財政状況及び健全化判断比率'!B31="","",'各会計、関係団体の財政状況及び健全化判断比率'!B31)</f>
        <v>志賀町水道事業会計</v>
      </c>
      <c r="AP34" s="609"/>
      <c r="AQ34" s="609"/>
      <c r="AR34" s="609"/>
      <c r="AS34" s="609"/>
      <c r="AT34" s="609"/>
      <c r="AU34" s="609"/>
      <c r="AV34" s="609"/>
      <c r="AW34" s="609"/>
      <c r="AX34" s="609"/>
      <c r="AY34" s="609"/>
      <c r="AZ34" s="609"/>
      <c r="BA34" s="609"/>
      <c r="BB34" s="609"/>
      <c r="BC34" s="609"/>
      <c r="BD34" s="163"/>
      <c r="BE34" s="608" t="str">
        <f>IF(BG34="","",MAX(C34:D43,U34:V43,AM34:AN43)+1)</f>
        <v/>
      </c>
      <c r="BF34" s="608"/>
      <c r="BG34" s="609"/>
      <c r="BH34" s="609"/>
      <c r="BI34" s="609"/>
      <c r="BJ34" s="609"/>
      <c r="BK34" s="609"/>
      <c r="BL34" s="609"/>
      <c r="BM34" s="609"/>
      <c r="BN34" s="609"/>
      <c r="BO34" s="609"/>
      <c r="BP34" s="609"/>
      <c r="BQ34" s="609"/>
      <c r="BR34" s="609"/>
      <c r="BS34" s="609"/>
      <c r="BT34" s="609"/>
      <c r="BU34" s="609"/>
      <c r="BV34" s="163"/>
      <c r="BW34" s="608">
        <f>IF(BY34="","",MAX(C34:D43,U34:V43,AM34:AN43,BE34:BF43)+1)</f>
        <v>9</v>
      </c>
      <c r="BX34" s="608"/>
      <c r="BY34" s="609" t="str">
        <f>IF('各会計、関係団体の財政状況及び健全化判断比率'!B68="","",'各会計、関係団体の財政状況及び健全化判断比率'!B68)</f>
        <v>羽咋郡市広域圏事務組合（一般会計）</v>
      </c>
      <c r="BZ34" s="609"/>
      <c r="CA34" s="609"/>
      <c r="CB34" s="609"/>
      <c r="CC34" s="609"/>
      <c r="CD34" s="609"/>
      <c r="CE34" s="609"/>
      <c r="CF34" s="609"/>
      <c r="CG34" s="609"/>
      <c r="CH34" s="609"/>
      <c r="CI34" s="609"/>
      <c r="CJ34" s="609"/>
      <c r="CK34" s="609"/>
      <c r="CL34" s="609"/>
      <c r="CM34" s="609"/>
      <c r="CN34" s="163"/>
      <c r="CO34" s="608" t="str">
        <f>IF(CQ34="","",MAX(C34:D43,U34:V43,AM34:AN43,BE34:BF43,BW34:BX43)+1)</f>
        <v/>
      </c>
      <c r="CP34" s="608"/>
      <c r="CQ34" s="609" t="str">
        <f>IF('各会計、関係団体の財政状況及び健全化判断比率'!BS7="","",'各会計、関係団体の財政状況及び健全化判断比率'!BS7)</f>
        <v/>
      </c>
      <c r="CR34" s="609"/>
      <c r="CS34" s="609"/>
      <c r="CT34" s="609"/>
      <c r="CU34" s="609"/>
      <c r="CV34" s="609"/>
      <c r="CW34" s="609"/>
      <c r="CX34" s="609"/>
      <c r="CY34" s="609"/>
      <c r="CZ34" s="609"/>
      <c r="DA34" s="609"/>
      <c r="DB34" s="609"/>
      <c r="DC34" s="609"/>
      <c r="DD34" s="609"/>
      <c r="DE34" s="609"/>
      <c r="DG34" s="610" t="str">
        <f>IF('各会計、関係団体の財政状況及び健全化判断比率'!BR7="","",'各会計、関係団体の財政状況及び健全化判断比率'!BR7)</f>
        <v/>
      </c>
      <c r="DH34" s="610"/>
      <c r="DI34" s="190"/>
    </row>
    <row r="35" spans="1:113" ht="32.25" customHeight="1" x14ac:dyDescent="0.2">
      <c r="A35" s="163"/>
      <c r="B35" s="187"/>
      <c r="C35" s="608">
        <f>IF(E35="","",C34+1)</f>
        <v>2</v>
      </c>
      <c r="D35" s="608"/>
      <c r="E35" s="609" t="str">
        <f>IF('各会計、関係団体の財政状況及び健全化判断比率'!B8="","",'各会計、関係団体の財政状況及び健全化判断比率'!B8)</f>
        <v>志賀町立診療所事業特別会計</v>
      </c>
      <c r="F35" s="609"/>
      <c r="G35" s="609"/>
      <c r="H35" s="609"/>
      <c r="I35" s="609"/>
      <c r="J35" s="609"/>
      <c r="K35" s="609"/>
      <c r="L35" s="609"/>
      <c r="M35" s="609"/>
      <c r="N35" s="609"/>
      <c r="O35" s="609"/>
      <c r="P35" s="609"/>
      <c r="Q35" s="609"/>
      <c r="R35" s="609"/>
      <c r="S35" s="609"/>
      <c r="T35" s="163"/>
      <c r="U35" s="608">
        <f>IF(W35="","",U34+1)</f>
        <v>4</v>
      </c>
      <c r="V35" s="608"/>
      <c r="W35" s="609" t="str">
        <f>IF('各会計、関係団体の財政状況及び健全化判断比率'!B29="","",'各会計、関係団体の財政状況及び健全化判断比率'!B29)</f>
        <v>志賀町介護保険特別会計</v>
      </c>
      <c r="X35" s="609"/>
      <c r="Y35" s="609"/>
      <c r="Z35" s="609"/>
      <c r="AA35" s="609"/>
      <c r="AB35" s="609"/>
      <c r="AC35" s="609"/>
      <c r="AD35" s="609"/>
      <c r="AE35" s="609"/>
      <c r="AF35" s="609"/>
      <c r="AG35" s="609"/>
      <c r="AH35" s="609"/>
      <c r="AI35" s="609"/>
      <c r="AJ35" s="609"/>
      <c r="AK35" s="609"/>
      <c r="AL35" s="163"/>
      <c r="AM35" s="608">
        <f t="shared" ref="AM35:AM43" si="0">IF(AO35="","",AM34+1)</f>
        <v>7</v>
      </c>
      <c r="AN35" s="608"/>
      <c r="AO35" s="609" t="str">
        <f>IF('各会計、関係団体の財政状況及び健全化判断比率'!B32="","",'各会計、関係団体の財政状況及び健全化判断比率'!B32)</f>
        <v>志賀町立富来病院事業会計</v>
      </c>
      <c r="AP35" s="609"/>
      <c r="AQ35" s="609"/>
      <c r="AR35" s="609"/>
      <c r="AS35" s="609"/>
      <c r="AT35" s="609"/>
      <c r="AU35" s="609"/>
      <c r="AV35" s="609"/>
      <c r="AW35" s="609"/>
      <c r="AX35" s="609"/>
      <c r="AY35" s="609"/>
      <c r="AZ35" s="609"/>
      <c r="BA35" s="609"/>
      <c r="BB35" s="609"/>
      <c r="BC35" s="609"/>
      <c r="BD35" s="163"/>
      <c r="BE35" s="608" t="str">
        <f t="shared" ref="BE35:BE43" si="1">IF(BG35="","",BE34+1)</f>
        <v/>
      </c>
      <c r="BF35" s="608"/>
      <c r="BG35" s="609"/>
      <c r="BH35" s="609"/>
      <c r="BI35" s="609"/>
      <c r="BJ35" s="609"/>
      <c r="BK35" s="609"/>
      <c r="BL35" s="609"/>
      <c r="BM35" s="609"/>
      <c r="BN35" s="609"/>
      <c r="BO35" s="609"/>
      <c r="BP35" s="609"/>
      <c r="BQ35" s="609"/>
      <c r="BR35" s="609"/>
      <c r="BS35" s="609"/>
      <c r="BT35" s="609"/>
      <c r="BU35" s="609"/>
      <c r="BV35" s="163"/>
      <c r="BW35" s="608">
        <f t="shared" ref="BW35:BW43" si="2">IF(BY35="","",BW34+1)</f>
        <v>10</v>
      </c>
      <c r="BX35" s="608"/>
      <c r="BY35" s="609" t="str">
        <f>IF('各会計、関係団体の財政状況及び健全化判断比率'!B69="","",'各会計、関係団体の財政状況及び健全化判断比率'!B69)</f>
        <v>羽咋郡市広域圏事務組合（ふるさと振興事業特別会計）</v>
      </c>
      <c r="BZ35" s="609"/>
      <c r="CA35" s="609"/>
      <c r="CB35" s="609"/>
      <c r="CC35" s="609"/>
      <c r="CD35" s="609"/>
      <c r="CE35" s="609"/>
      <c r="CF35" s="609"/>
      <c r="CG35" s="609"/>
      <c r="CH35" s="609"/>
      <c r="CI35" s="609"/>
      <c r="CJ35" s="609"/>
      <c r="CK35" s="609"/>
      <c r="CL35" s="609"/>
      <c r="CM35" s="609"/>
      <c r="CN35" s="163"/>
      <c r="CO35" s="608" t="str">
        <f t="shared" ref="CO35:CO43" si="3">IF(CQ35="","",CO34+1)</f>
        <v/>
      </c>
      <c r="CP35" s="608"/>
      <c r="CQ35" s="609" t="str">
        <f>IF('各会計、関係団体の財政状況及び健全化判断比率'!BS8="","",'各会計、関係団体の財政状況及び健全化判断比率'!BS8)</f>
        <v/>
      </c>
      <c r="CR35" s="609"/>
      <c r="CS35" s="609"/>
      <c r="CT35" s="609"/>
      <c r="CU35" s="609"/>
      <c r="CV35" s="609"/>
      <c r="CW35" s="609"/>
      <c r="CX35" s="609"/>
      <c r="CY35" s="609"/>
      <c r="CZ35" s="609"/>
      <c r="DA35" s="609"/>
      <c r="DB35" s="609"/>
      <c r="DC35" s="609"/>
      <c r="DD35" s="609"/>
      <c r="DE35" s="609"/>
      <c r="DG35" s="610" t="str">
        <f>IF('各会計、関係団体の財政状況及び健全化判断比率'!BR8="","",'各会計、関係団体の財政状況及び健全化判断比率'!BR8)</f>
        <v/>
      </c>
      <c r="DH35" s="610"/>
      <c r="DI35" s="190"/>
    </row>
    <row r="36" spans="1:113" ht="32.25" customHeight="1" x14ac:dyDescent="0.2">
      <c r="A36" s="163"/>
      <c r="B36" s="187"/>
      <c r="C36" s="608" t="str">
        <f>IF(E36="","",C35+1)</f>
        <v/>
      </c>
      <c r="D36" s="608"/>
      <c r="E36" s="609" t="str">
        <f>IF('各会計、関係団体の財政状況及び健全化判断比率'!B9="","",'各会計、関係団体の財政状況及び健全化判断比率'!B9)</f>
        <v/>
      </c>
      <c r="F36" s="609"/>
      <c r="G36" s="609"/>
      <c r="H36" s="609"/>
      <c r="I36" s="609"/>
      <c r="J36" s="609"/>
      <c r="K36" s="609"/>
      <c r="L36" s="609"/>
      <c r="M36" s="609"/>
      <c r="N36" s="609"/>
      <c r="O36" s="609"/>
      <c r="P36" s="609"/>
      <c r="Q36" s="609"/>
      <c r="R36" s="609"/>
      <c r="S36" s="609"/>
      <c r="T36" s="163"/>
      <c r="U36" s="608">
        <f t="shared" ref="U36:U43" si="4">IF(W36="","",U35+1)</f>
        <v>5</v>
      </c>
      <c r="V36" s="608"/>
      <c r="W36" s="609" t="str">
        <f>IF('各会計、関係団体の財政状況及び健全化判断比率'!B30="","",'各会計、関係団体の財政状況及び健全化判断比率'!B30)</f>
        <v>志賀町後期高齢者医療特別会計</v>
      </c>
      <c r="X36" s="609"/>
      <c r="Y36" s="609"/>
      <c r="Z36" s="609"/>
      <c r="AA36" s="609"/>
      <c r="AB36" s="609"/>
      <c r="AC36" s="609"/>
      <c r="AD36" s="609"/>
      <c r="AE36" s="609"/>
      <c r="AF36" s="609"/>
      <c r="AG36" s="609"/>
      <c r="AH36" s="609"/>
      <c r="AI36" s="609"/>
      <c r="AJ36" s="609"/>
      <c r="AK36" s="609"/>
      <c r="AL36" s="163"/>
      <c r="AM36" s="608">
        <f t="shared" si="0"/>
        <v>8</v>
      </c>
      <c r="AN36" s="608"/>
      <c r="AO36" s="609" t="str">
        <f>IF('各会計、関係団体の財政状況及び健全化判断比率'!B33="","",'各会計、関係団体の財政状況及び健全化判断比率'!B33)</f>
        <v>志賀町下水道事業会計</v>
      </c>
      <c r="AP36" s="609"/>
      <c r="AQ36" s="609"/>
      <c r="AR36" s="609"/>
      <c r="AS36" s="609"/>
      <c r="AT36" s="609"/>
      <c r="AU36" s="609"/>
      <c r="AV36" s="609"/>
      <c r="AW36" s="609"/>
      <c r="AX36" s="609"/>
      <c r="AY36" s="609"/>
      <c r="AZ36" s="609"/>
      <c r="BA36" s="609"/>
      <c r="BB36" s="609"/>
      <c r="BC36" s="609"/>
      <c r="BD36" s="163"/>
      <c r="BE36" s="608" t="str">
        <f t="shared" si="1"/>
        <v/>
      </c>
      <c r="BF36" s="608"/>
      <c r="BG36" s="609"/>
      <c r="BH36" s="609"/>
      <c r="BI36" s="609"/>
      <c r="BJ36" s="609"/>
      <c r="BK36" s="609"/>
      <c r="BL36" s="609"/>
      <c r="BM36" s="609"/>
      <c r="BN36" s="609"/>
      <c r="BO36" s="609"/>
      <c r="BP36" s="609"/>
      <c r="BQ36" s="609"/>
      <c r="BR36" s="609"/>
      <c r="BS36" s="609"/>
      <c r="BT36" s="609"/>
      <c r="BU36" s="609"/>
      <c r="BV36" s="163"/>
      <c r="BW36" s="608">
        <f t="shared" si="2"/>
        <v>11</v>
      </c>
      <c r="BX36" s="608"/>
      <c r="BY36" s="609" t="str">
        <f>IF('各会計、関係団体の財政状況及び健全化判断比率'!B70="","",'各会計、関係団体の財政状況及び健全化判断比率'!B70)</f>
        <v>羽咋郡市広域圏事務組合（公立羽咋病院事業会計）</v>
      </c>
      <c r="BZ36" s="609"/>
      <c r="CA36" s="609"/>
      <c r="CB36" s="609"/>
      <c r="CC36" s="609"/>
      <c r="CD36" s="609"/>
      <c r="CE36" s="609"/>
      <c r="CF36" s="609"/>
      <c r="CG36" s="609"/>
      <c r="CH36" s="609"/>
      <c r="CI36" s="609"/>
      <c r="CJ36" s="609"/>
      <c r="CK36" s="609"/>
      <c r="CL36" s="609"/>
      <c r="CM36" s="609"/>
      <c r="CN36" s="163"/>
      <c r="CO36" s="608" t="str">
        <f t="shared" si="3"/>
        <v/>
      </c>
      <c r="CP36" s="608"/>
      <c r="CQ36" s="609" t="str">
        <f>IF('各会計、関係団体の財政状況及び健全化判断比率'!BS9="","",'各会計、関係団体の財政状況及び健全化判断比率'!BS9)</f>
        <v/>
      </c>
      <c r="CR36" s="609"/>
      <c r="CS36" s="609"/>
      <c r="CT36" s="609"/>
      <c r="CU36" s="609"/>
      <c r="CV36" s="609"/>
      <c r="CW36" s="609"/>
      <c r="CX36" s="609"/>
      <c r="CY36" s="609"/>
      <c r="CZ36" s="609"/>
      <c r="DA36" s="609"/>
      <c r="DB36" s="609"/>
      <c r="DC36" s="609"/>
      <c r="DD36" s="609"/>
      <c r="DE36" s="609"/>
      <c r="DG36" s="610" t="str">
        <f>IF('各会計、関係団体の財政状況及び健全化判断比率'!BR9="","",'各会計、関係団体の財政状況及び健全化判断比率'!BR9)</f>
        <v/>
      </c>
      <c r="DH36" s="610"/>
      <c r="DI36" s="190"/>
    </row>
    <row r="37" spans="1:113" ht="32.25" customHeight="1" x14ac:dyDescent="0.2">
      <c r="A37" s="163"/>
      <c r="B37" s="187"/>
      <c r="C37" s="608" t="str">
        <f>IF(E37="","",C36+1)</f>
        <v/>
      </c>
      <c r="D37" s="608"/>
      <c r="E37" s="609" t="str">
        <f>IF('各会計、関係団体の財政状況及び健全化判断比率'!B10="","",'各会計、関係団体の財政状況及び健全化判断比率'!B10)</f>
        <v/>
      </c>
      <c r="F37" s="609"/>
      <c r="G37" s="609"/>
      <c r="H37" s="609"/>
      <c r="I37" s="609"/>
      <c r="J37" s="609"/>
      <c r="K37" s="609"/>
      <c r="L37" s="609"/>
      <c r="M37" s="609"/>
      <c r="N37" s="609"/>
      <c r="O37" s="609"/>
      <c r="P37" s="609"/>
      <c r="Q37" s="609"/>
      <c r="R37" s="609"/>
      <c r="S37" s="609"/>
      <c r="T37" s="163"/>
      <c r="U37" s="608" t="str">
        <f t="shared" si="4"/>
        <v/>
      </c>
      <c r="V37" s="608"/>
      <c r="W37" s="609"/>
      <c r="X37" s="609"/>
      <c r="Y37" s="609"/>
      <c r="Z37" s="609"/>
      <c r="AA37" s="609"/>
      <c r="AB37" s="609"/>
      <c r="AC37" s="609"/>
      <c r="AD37" s="609"/>
      <c r="AE37" s="609"/>
      <c r="AF37" s="609"/>
      <c r="AG37" s="609"/>
      <c r="AH37" s="609"/>
      <c r="AI37" s="609"/>
      <c r="AJ37" s="609"/>
      <c r="AK37" s="609"/>
      <c r="AL37" s="163"/>
      <c r="AM37" s="608" t="str">
        <f t="shared" si="0"/>
        <v/>
      </c>
      <c r="AN37" s="608"/>
      <c r="AO37" s="609"/>
      <c r="AP37" s="609"/>
      <c r="AQ37" s="609"/>
      <c r="AR37" s="609"/>
      <c r="AS37" s="609"/>
      <c r="AT37" s="609"/>
      <c r="AU37" s="609"/>
      <c r="AV37" s="609"/>
      <c r="AW37" s="609"/>
      <c r="AX37" s="609"/>
      <c r="AY37" s="609"/>
      <c r="AZ37" s="609"/>
      <c r="BA37" s="609"/>
      <c r="BB37" s="609"/>
      <c r="BC37" s="609"/>
      <c r="BD37" s="163"/>
      <c r="BE37" s="608" t="str">
        <f t="shared" si="1"/>
        <v/>
      </c>
      <c r="BF37" s="608"/>
      <c r="BG37" s="609"/>
      <c r="BH37" s="609"/>
      <c r="BI37" s="609"/>
      <c r="BJ37" s="609"/>
      <c r="BK37" s="609"/>
      <c r="BL37" s="609"/>
      <c r="BM37" s="609"/>
      <c r="BN37" s="609"/>
      <c r="BO37" s="609"/>
      <c r="BP37" s="609"/>
      <c r="BQ37" s="609"/>
      <c r="BR37" s="609"/>
      <c r="BS37" s="609"/>
      <c r="BT37" s="609"/>
      <c r="BU37" s="609"/>
      <c r="BV37" s="163"/>
      <c r="BW37" s="608">
        <f t="shared" si="2"/>
        <v>12</v>
      </c>
      <c r="BX37" s="608"/>
      <c r="BY37" s="609" t="str">
        <f>IF('各会計、関係団体の財政状況及び健全化判断比率'!B71="","",'各会計、関係団体の財政状況及び健全化判断比率'!B71)</f>
        <v>石川県後期高齢者医療広域連合（一般会計）</v>
      </c>
      <c r="BZ37" s="609"/>
      <c r="CA37" s="609"/>
      <c r="CB37" s="609"/>
      <c r="CC37" s="609"/>
      <c r="CD37" s="609"/>
      <c r="CE37" s="609"/>
      <c r="CF37" s="609"/>
      <c r="CG37" s="609"/>
      <c r="CH37" s="609"/>
      <c r="CI37" s="609"/>
      <c r="CJ37" s="609"/>
      <c r="CK37" s="609"/>
      <c r="CL37" s="609"/>
      <c r="CM37" s="609"/>
      <c r="CN37" s="163"/>
      <c r="CO37" s="608" t="str">
        <f t="shared" si="3"/>
        <v/>
      </c>
      <c r="CP37" s="608"/>
      <c r="CQ37" s="609" t="str">
        <f>IF('各会計、関係団体の財政状況及び健全化判断比率'!BS10="","",'各会計、関係団体の財政状況及び健全化判断比率'!BS10)</f>
        <v/>
      </c>
      <c r="CR37" s="609"/>
      <c r="CS37" s="609"/>
      <c r="CT37" s="609"/>
      <c r="CU37" s="609"/>
      <c r="CV37" s="609"/>
      <c r="CW37" s="609"/>
      <c r="CX37" s="609"/>
      <c r="CY37" s="609"/>
      <c r="CZ37" s="609"/>
      <c r="DA37" s="609"/>
      <c r="DB37" s="609"/>
      <c r="DC37" s="609"/>
      <c r="DD37" s="609"/>
      <c r="DE37" s="609"/>
      <c r="DG37" s="610" t="str">
        <f>IF('各会計、関係団体の財政状況及び健全化判断比率'!BR10="","",'各会計、関係団体の財政状況及び健全化判断比率'!BR10)</f>
        <v/>
      </c>
      <c r="DH37" s="610"/>
      <c r="DI37" s="190"/>
    </row>
    <row r="38" spans="1:113" ht="32.25" customHeight="1" x14ac:dyDescent="0.2">
      <c r="A38" s="163"/>
      <c r="B38" s="187"/>
      <c r="C38" s="608" t="str">
        <f t="shared" ref="C38:C43" si="5">IF(E38="","",C37+1)</f>
        <v/>
      </c>
      <c r="D38" s="608"/>
      <c r="E38" s="609" t="str">
        <f>IF('各会計、関係団体の財政状況及び健全化判断比率'!B11="","",'各会計、関係団体の財政状況及び健全化判断比率'!B11)</f>
        <v/>
      </c>
      <c r="F38" s="609"/>
      <c r="G38" s="609"/>
      <c r="H38" s="609"/>
      <c r="I38" s="609"/>
      <c r="J38" s="609"/>
      <c r="K38" s="609"/>
      <c r="L38" s="609"/>
      <c r="M38" s="609"/>
      <c r="N38" s="609"/>
      <c r="O38" s="609"/>
      <c r="P38" s="609"/>
      <c r="Q38" s="609"/>
      <c r="R38" s="609"/>
      <c r="S38" s="609"/>
      <c r="T38" s="163"/>
      <c r="U38" s="608" t="str">
        <f t="shared" si="4"/>
        <v/>
      </c>
      <c r="V38" s="608"/>
      <c r="W38" s="609"/>
      <c r="X38" s="609"/>
      <c r="Y38" s="609"/>
      <c r="Z38" s="609"/>
      <c r="AA38" s="609"/>
      <c r="AB38" s="609"/>
      <c r="AC38" s="609"/>
      <c r="AD38" s="609"/>
      <c r="AE38" s="609"/>
      <c r="AF38" s="609"/>
      <c r="AG38" s="609"/>
      <c r="AH38" s="609"/>
      <c r="AI38" s="609"/>
      <c r="AJ38" s="609"/>
      <c r="AK38" s="609"/>
      <c r="AL38" s="163"/>
      <c r="AM38" s="608" t="str">
        <f t="shared" si="0"/>
        <v/>
      </c>
      <c r="AN38" s="608"/>
      <c r="AO38" s="609"/>
      <c r="AP38" s="609"/>
      <c r="AQ38" s="609"/>
      <c r="AR38" s="609"/>
      <c r="AS38" s="609"/>
      <c r="AT38" s="609"/>
      <c r="AU38" s="609"/>
      <c r="AV38" s="609"/>
      <c r="AW38" s="609"/>
      <c r="AX38" s="609"/>
      <c r="AY38" s="609"/>
      <c r="AZ38" s="609"/>
      <c r="BA38" s="609"/>
      <c r="BB38" s="609"/>
      <c r="BC38" s="609"/>
      <c r="BD38" s="163"/>
      <c r="BE38" s="608" t="str">
        <f t="shared" si="1"/>
        <v/>
      </c>
      <c r="BF38" s="608"/>
      <c r="BG38" s="609"/>
      <c r="BH38" s="609"/>
      <c r="BI38" s="609"/>
      <c r="BJ38" s="609"/>
      <c r="BK38" s="609"/>
      <c r="BL38" s="609"/>
      <c r="BM38" s="609"/>
      <c r="BN38" s="609"/>
      <c r="BO38" s="609"/>
      <c r="BP38" s="609"/>
      <c r="BQ38" s="609"/>
      <c r="BR38" s="609"/>
      <c r="BS38" s="609"/>
      <c r="BT38" s="609"/>
      <c r="BU38" s="609"/>
      <c r="BV38" s="163"/>
      <c r="BW38" s="608">
        <f t="shared" si="2"/>
        <v>13</v>
      </c>
      <c r="BX38" s="608"/>
      <c r="BY38" s="609" t="str">
        <f>IF('各会計、関係団体の財政状況及び健全化判断比率'!B72="","",'各会計、関係団体の財政状況及び健全化判断比率'!B72)</f>
        <v>石川県後期高齢者医療広域連合（後期高齢者医療特別会計）</v>
      </c>
      <c r="BZ38" s="609"/>
      <c r="CA38" s="609"/>
      <c r="CB38" s="609"/>
      <c r="CC38" s="609"/>
      <c r="CD38" s="609"/>
      <c r="CE38" s="609"/>
      <c r="CF38" s="609"/>
      <c r="CG38" s="609"/>
      <c r="CH38" s="609"/>
      <c r="CI38" s="609"/>
      <c r="CJ38" s="609"/>
      <c r="CK38" s="609"/>
      <c r="CL38" s="609"/>
      <c r="CM38" s="609"/>
      <c r="CN38" s="163"/>
      <c r="CO38" s="608" t="str">
        <f t="shared" si="3"/>
        <v/>
      </c>
      <c r="CP38" s="608"/>
      <c r="CQ38" s="609" t="str">
        <f>IF('各会計、関係団体の財政状況及び健全化判断比率'!BS11="","",'各会計、関係団体の財政状況及び健全化判断比率'!BS11)</f>
        <v/>
      </c>
      <c r="CR38" s="609"/>
      <c r="CS38" s="609"/>
      <c r="CT38" s="609"/>
      <c r="CU38" s="609"/>
      <c r="CV38" s="609"/>
      <c r="CW38" s="609"/>
      <c r="CX38" s="609"/>
      <c r="CY38" s="609"/>
      <c r="CZ38" s="609"/>
      <c r="DA38" s="609"/>
      <c r="DB38" s="609"/>
      <c r="DC38" s="609"/>
      <c r="DD38" s="609"/>
      <c r="DE38" s="609"/>
      <c r="DG38" s="610" t="str">
        <f>IF('各会計、関係団体の財政状況及び健全化判断比率'!BR11="","",'各会計、関係団体の財政状況及び健全化判断比率'!BR11)</f>
        <v/>
      </c>
      <c r="DH38" s="610"/>
      <c r="DI38" s="190"/>
    </row>
    <row r="39" spans="1:113" ht="32.25" customHeight="1" x14ac:dyDescent="0.2">
      <c r="A39" s="163"/>
      <c r="B39" s="187"/>
      <c r="C39" s="608" t="str">
        <f t="shared" si="5"/>
        <v/>
      </c>
      <c r="D39" s="608"/>
      <c r="E39" s="609" t="str">
        <f>IF('各会計、関係団体の財政状況及び健全化判断比率'!B12="","",'各会計、関係団体の財政状況及び健全化判断比率'!B12)</f>
        <v/>
      </c>
      <c r="F39" s="609"/>
      <c r="G39" s="609"/>
      <c r="H39" s="609"/>
      <c r="I39" s="609"/>
      <c r="J39" s="609"/>
      <c r="K39" s="609"/>
      <c r="L39" s="609"/>
      <c r="M39" s="609"/>
      <c r="N39" s="609"/>
      <c r="O39" s="609"/>
      <c r="P39" s="609"/>
      <c r="Q39" s="609"/>
      <c r="R39" s="609"/>
      <c r="S39" s="609"/>
      <c r="T39" s="163"/>
      <c r="U39" s="608" t="str">
        <f t="shared" si="4"/>
        <v/>
      </c>
      <c r="V39" s="608"/>
      <c r="W39" s="609"/>
      <c r="X39" s="609"/>
      <c r="Y39" s="609"/>
      <c r="Z39" s="609"/>
      <c r="AA39" s="609"/>
      <c r="AB39" s="609"/>
      <c r="AC39" s="609"/>
      <c r="AD39" s="609"/>
      <c r="AE39" s="609"/>
      <c r="AF39" s="609"/>
      <c r="AG39" s="609"/>
      <c r="AH39" s="609"/>
      <c r="AI39" s="609"/>
      <c r="AJ39" s="609"/>
      <c r="AK39" s="609"/>
      <c r="AL39" s="163"/>
      <c r="AM39" s="608" t="str">
        <f t="shared" si="0"/>
        <v/>
      </c>
      <c r="AN39" s="608"/>
      <c r="AO39" s="609"/>
      <c r="AP39" s="609"/>
      <c r="AQ39" s="609"/>
      <c r="AR39" s="609"/>
      <c r="AS39" s="609"/>
      <c r="AT39" s="609"/>
      <c r="AU39" s="609"/>
      <c r="AV39" s="609"/>
      <c r="AW39" s="609"/>
      <c r="AX39" s="609"/>
      <c r="AY39" s="609"/>
      <c r="AZ39" s="609"/>
      <c r="BA39" s="609"/>
      <c r="BB39" s="609"/>
      <c r="BC39" s="609"/>
      <c r="BD39" s="163"/>
      <c r="BE39" s="608" t="str">
        <f t="shared" si="1"/>
        <v/>
      </c>
      <c r="BF39" s="608"/>
      <c r="BG39" s="609"/>
      <c r="BH39" s="609"/>
      <c r="BI39" s="609"/>
      <c r="BJ39" s="609"/>
      <c r="BK39" s="609"/>
      <c r="BL39" s="609"/>
      <c r="BM39" s="609"/>
      <c r="BN39" s="609"/>
      <c r="BO39" s="609"/>
      <c r="BP39" s="609"/>
      <c r="BQ39" s="609"/>
      <c r="BR39" s="609"/>
      <c r="BS39" s="609"/>
      <c r="BT39" s="609"/>
      <c r="BU39" s="609"/>
      <c r="BV39" s="163"/>
      <c r="BW39" s="608">
        <f t="shared" si="2"/>
        <v>14</v>
      </c>
      <c r="BX39" s="608"/>
      <c r="BY39" s="609" t="str">
        <f>IF('各会計、関係団体の財政状況及び健全化判断比率'!B73="","",'各会計、関係団体の財政状況及び健全化判断比率'!B73)</f>
        <v>石川県市町村職員退職手当組合</v>
      </c>
      <c r="BZ39" s="609"/>
      <c r="CA39" s="609"/>
      <c r="CB39" s="609"/>
      <c r="CC39" s="609"/>
      <c r="CD39" s="609"/>
      <c r="CE39" s="609"/>
      <c r="CF39" s="609"/>
      <c r="CG39" s="609"/>
      <c r="CH39" s="609"/>
      <c r="CI39" s="609"/>
      <c r="CJ39" s="609"/>
      <c r="CK39" s="609"/>
      <c r="CL39" s="609"/>
      <c r="CM39" s="609"/>
      <c r="CN39" s="163"/>
      <c r="CO39" s="608" t="str">
        <f t="shared" si="3"/>
        <v/>
      </c>
      <c r="CP39" s="608"/>
      <c r="CQ39" s="609" t="str">
        <f>IF('各会計、関係団体の財政状況及び健全化判断比率'!BS12="","",'各会計、関係団体の財政状況及び健全化判断比率'!BS12)</f>
        <v/>
      </c>
      <c r="CR39" s="609"/>
      <c r="CS39" s="609"/>
      <c r="CT39" s="609"/>
      <c r="CU39" s="609"/>
      <c r="CV39" s="609"/>
      <c r="CW39" s="609"/>
      <c r="CX39" s="609"/>
      <c r="CY39" s="609"/>
      <c r="CZ39" s="609"/>
      <c r="DA39" s="609"/>
      <c r="DB39" s="609"/>
      <c r="DC39" s="609"/>
      <c r="DD39" s="609"/>
      <c r="DE39" s="609"/>
      <c r="DG39" s="610" t="str">
        <f>IF('各会計、関係団体の財政状況及び健全化判断比率'!BR12="","",'各会計、関係団体の財政状況及び健全化判断比率'!BR12)</f>
        <v/>
      </c>
      <c r="DH39" s="610"/>
      <c r="DI39" s="190"/>
    </row>
    <row r="40" spans="1:113" ht="32.25" customHeight="1" x14ac:dyDescent="0.2">
      <c r="A40" s="163"/>
      <c r="B40" s="187"/>
      <c r="C40" s="608" t="str">
        <f t="shared" si="5"/>
        <v/>
      </c>
      <c r="D40" s="608"/>
      <c r="E40" s="609" t="str">
        <f>IF('各会計、関係団体の財政状況及び健全化判断比率'!B13="","",'各会計、関係団体の財政状況及び健全化判断比率'!B13)</f>
        <v/>
      </c>
      <c r="F40" s="609"/>
      <c r="G40" s="609"/>
      <c r="H40" s="609"/>
      <c r="I40" s="609"/>
      <c r="J40" s="609"/>
      <c r="K40" s="609"/>
      <c r="L40" s="609"/>
      <c r="M40" s="609"/>
      <c r="N40" s="609"/>
      <c r="O40" s="609"/>
      <c r="P40" s="609"/>
      <c r="Q40" s="609"/>
      <c r="R40" s="609"/>
      <c r="S40" s="609"/>
      <c r="T40" s="163"/>
      <c r="U40" s="608" t="str">
        <f t="shared" si="4"/>
        <v/>
      </c>
      <c r="V40" s="608"/>
      <c r="W40" s="609"/>
      <c r="X40" s="609"/>
      <c r="Y40" s="609"/>
      <c r="Z40" s="609"/>
      <c r="AA40" s="609"/>
      <c r="AB40" s="609"/>
      <c r="AC40" s="609"/>
      <c r="AD40" s="609"/>
      <c r="AE40" s="609"/>
      <c r="AF40" s="609"/>
      <c r="AG40" s="609"/>
      <c r="AH40" s="609"/>
      <c r="AI40" s="609"/>
      <c r="AJ40" s="609"/>
      <c r="AK40" s="609"/>
      <c r="AL40" s="163"/>
      <c r="AM40" s="608" t="str">
        <f t="shared" si="0"/>
        <v/>
      </c>
      <c r="AN40" s="608"/>
      <c r="AO40" s="609"/>
      <c r="AP40" s="609"/>
      <c r="AQ40" s="609"/>
      <c r="AR40" s="609"/>
      <c r="AS40" s="609"/>
      <c r="AT40" s="609"/>
      <c r="AU40" s="609"/>
      <c r="AV40" s="609"/>
      <c r="AW40" s="609"/>
      <c r="AX40" s="609"/>
      <c r="AY40" s="609"/>
      <c r="AZ40" s="609"/>
      <c r="BA40" s="609"/>
      <c r="BB40" s="609"/>
      <c r="BC40" s="609"/>
      <c r="BD40" s="163"/>
      <c r="BE40" s="608" t="str">
        <f t="shared" si="1"/>
        <v/>
      </c>
      <c r="BF40" s="608"/>
      <c r="BG40" s="609"/>
      <c r="BH40" s="609"/>
      <c r="BI40" s="609"/>
      <c r="BJ40" s="609"/>
      <c r="BK40" s="609"/>
      <c r="BL40" s="609"/>
      <c r="BM40" s="609"/>
      <c r="BN40" s="609"/>
      <c r="BO40" s="609"/>
      <c r="BP40" s="609"/>
      <c r="BQ40" s="609"/>
      <c r="BR40" s="609"/>
      <c r="BS40" s="609"/>
      <c r="BT40" s="609"/>
      <c r="BU40" s="609"/>
      <c r="BV40" s="163"/>
      <c r="BW40" s="608">
        <f t="shared" si="2"/>
        <v>15</v>
      </c>
      <c r="BX40" s="608"/>
      <c r="BY40" s="609" t="str">
        <f>IF('各会計、関係団体の財政状況及び健全化判断比率'!B74="","",'各会計、関係団体の財政状況及び健全化判断比率'!B74)</f>
        <v>石川県市町村消防団員等公務災害補償組合</v>
      </c>
      <c r="BZ40" s="609"/>
      <c r="CA40" s="609"/>
      <c r="CB40" s="609"/>
      <c r="CC40" s="609"/>
      <c r="CD40" s="609"/>
      <c r="CE40" s="609"/>
      <c r="CF40" s="609"/>
      <c r="CG40" s="609"/>
      <c r="CH40" s="609"/>
      <c r="CI40" s="609"/>
      <c r="CJ40" s="609"/>
      <c r="CK40" s="609"/>
      <c r="CL40" s="609"/>
      <c r="CM40" s="609"/>
      <c r="CN40" s="163"/>
      <c r="CO40" s="608" t="str">
        <f t="shared" si="3"/>
        <v/>
      </c>
      <c r="CP40" s="608"/>
      <c r="CQ40" s="609" t="str">
        <f>IF('各会計、関係団体の財政状況及び健全化判断比率'!BS13="","",'各会計、関係団体の財政状況及び健全化判断比率'!BS13)</f>
        <v/>
      </c>
      <c r="CR40" s="609"/>
      <c r="CS40" s="609"/>
      <c r="CT40" s="609"/>
      <c r="CU40" s="609"/>
      <c r="CV40" s="609"/>
      <c r="CW40" s="609"/>
      <c r="CX40" s="609"/>
      <c r="CY40" s="609"/>
      <c r="CZ40" s="609"/>
      <c r="DA40" s="609"/>
      <c r="DB40" s="609"/>
      <c r="DC40" s="609"/>
      <c r="DD40" s="609"/>
      <c r="DE40" s="609"/>
      <c r="DG40" s="610" t="str">
        <f>IF('各会計、関係団体の財政状況及び健全化判断比率'!BR13="","",'各会計、関係団体の財政状況及び健全化判断比率'!BR13)</f>
        <v/>
      </c>
      <c r="DH40" s="610"/>
      <c r="DI40" s="190"/>
    </row>
    <row r="41" spans="1:113" ht="32.25" customHeight="1" x14ac:dyDescent="0.2">
      <c r="A41" s="163"/>
      <c r="B41" s="187"/>
      <c r="C41" s="608" t="str">
        <f t="shared" si="5"/>
        <v/>
      </c>
      <c r="D41" s="608"/>
      <c r="E41" s="609" t="str">
        <f>IF('各会計、関係団体の財政状況及び健全化判断比率'!B14="","",'各会計、関係団体の財政状況及び健全化判断比率'!B14)</f>
        <v/>
      </c>
      <c r="F41" s="609"/>
      <c r="G41" s="609"/>
      <c r="H41" s="609"/>
      <c r="I41" s="609"/>
      <c r="J41" s="609"/>
      <c r="K41" s="609"/>
      <c r="L41" s="609"/>
      <c r="M41" s="609"/>
      <c r="N41" s="609"/>
      <c r="O41" s="609"/>
      <c r="P41" s="609"/>
      <c r="Q41" s="609"/>
      <c r="R41" s="609"/>
      <c r="S41" s="609"/>
      <c r="T41" s="163"/>
      <c r="U41" s="608" t="str">
        <f t="shared" si="4"/>
        <v/>
      </c>
      <c r="V41" s="608"/>
      <c r="W41" s="609"/>
      <c r="X41" s="609"/>
      <c r="Y41" s="609"/>
      <c r="Z41" s="609"/>
      <c r="AA41" s="609"/>
      <c r="AB41" s="609"/>
      <c r="AC41" s="609"/>
      <c r="AD41" s="609"/>
      <c r="AE41" s="609"/>
      <c r="AF41" s="609"/>
      <c r="AG41" s="609"/>
      <c r="AH41" s="609"/>
      <c r="AI41" s="609"/>
      <c r="AJ41" s="609"/>
      <c r="AK41" s="609"/>
      <c r="AL41" s="163"/>
      <c r="AM41" s="608" t="str">
        <f t="shared" si="0"/>
        <v/>
      </c>
      <c r="AN41" s="608"/>
      <c r="AO41" s="609"/>
      <c r="AP41" s="609"/>
      <c r="AQ41" s="609"/>
      <c r="AR41" s="609"/>
      <c r="AS41" s="609"/>
      <c r="AT41" s="609"/>
      <c r="AU41" s="609"/>
      <c r="AV41" s="609"/>
      <c r="AW41" s="609"/>
      <c r="AX41" s="609"/>
      <c r="AY41" s="609"/>
      <c r="AZ41" s="609"/>
      <c r="BA41" s="609"/>
      <c r="BB41" s="609"/>
      <c r="BC41" s="609"/>
      <c r="BD41" s="163"/>
      <c r="BE41" s="608" t="str">
        <f t="shared" si="1"/>
        <v/>
      </c>
      <c r="BF41" s="608"/>
      <c r="BG41" s="609"/>
      <c r="BH41" s="609"/>
      <c r="BI41" s="609"/>
      <c r="BJ41" s="609"/>
      <c r="BK41" s="609"/>
      <c r="BL41" s="609"/>
      <c r="BM41" s="609"/>
      <c r="BN41" s="609"/>
      <c r="BO41" s="609"/>
      <c r="BP41" s="609"/>
      <c r="BQ41" s="609"/>
      <c r="BR41" s="609"/>
      <c r="BS41" s="609"/>
      <c r="BT41" s="609"/>
      <c r="BU41" s="609"/>
      <c r="BV41" s="163"/>
      <c r="BW41" s="608">
        <f t="shared" si="2"/>
        <v>16</v>
      </c>
      <c r="BX41" s="608"/>
      <c r="BY41" s="609" t="str">
        <f>IF('各会計、関係団体の財政状況及び健全化判断比率'!B75="","",'各会計、関係団体の財政状況及び健全化判断比率'!B75)</f>
        <v>石川県市町村消防賞じゅつ金組合</v>
      </c>
      <c r="BZ41" s="609"/>
      <c r="CA41" s="609"/>
      <c r="CB41" s="609"/>
      <c r="CC41" s="609"/>
      <c r="CD41" s="609"/>
      <c r="CE41" s="609"/>
      <c r="CF41" s="609"/>
      <c r="CG41" s="609"/>
      <c r="CH41" s="609"/>
      <c r="CI41" s="609"/>
      <c r="CJ41" s="609"/>
      <c r="CK41" s="609"/>
      <c r="CL41" s="609"/>
      <c r="CM41" s="609"/>
      <c r="CN41" s="163"/>
      <c r="CO41" s="608" t="str">
        <f t="shared" si="3"/>
        <v/>
      </c>
      <c r="CP41" s="608"/>
      <c r="CQ41" s="609" t="str">
        <f>IF('各会計、関係団体の財政状況及び健全化判断比率'!BS14="","",'各会計、関係団体の財政状況及び健全化判断比率'!BS14)</f>
        <v/>
      </c>
      <c r="CR41" s="609"/>
      <c r="CS41" s="609"/>
      <c r="CT41" s="609"/>
      <c r="CU41" s="609"/>
      <c r="CV41" s="609"/>
      <c r="CW41" s="609"/>
      <c r="CX41" s="609"/>
      <c r="CY41" s="609"/>
      <c r="CZ41" s="609"/>
      <c r="DA41" s="609"/>
      <c r="DB41" s="609"/>
      <c r="DC41" s="609"/>
      <c r="DD41" s="609"/>
      <c r="DE41" s="609"/>
      <c r="DG41" s="610" t="str">
        <f>IF('各会計、関係団体の財政状況及び健全化判断比率'!BR14="","",'各会計、関係団体の財政状況及び健全化判断比率'!BR14)</f>
        <v/>
      </c>
      <c r="DH41" s="610"/>
      <c r="DI41" s="190"/>
    </row>
    <row r="42" spans="1:113" ht="32.25" customHeight="1" x14ac:dyDescent="0.2">
      <c r="B42" s="187"/>
      <c r="C42" s="608" t="str">
        <f t="shared" si="5"/>
        <v/>
      </c>
      <c r="D42" s="608"/>
      <c r="E42" s="609" t="str">
        <f>IF('各会計、関係団体の財政状況及び健全化判断比率'!B15="","",'各会計、関係団体の財政状況及び健全化判断比率'!B15)</f>
        <v/>
      </c>
      <c r="F42" s="609"/>
      <c r="G42" s="609"/>
      <c r="H42" s="609"/>
      <c r="I42" s="609"/>
      <c r="J42" s="609"/>
      <c r="K42" s="609"/>
      <c r="L42" s="609"/>
      <c r="M42" s="609"/>
      <c r="N42" s="609"/>
      <c r="O42" s="609"/>
      <c r="P42" s="609"/>
      <c r="Q42" s="609"/>
      <c r="R42" s="609"/>
      <c r="S42" s="609"/>
      <c r="T42" s="163"/>
      <c r="U42" s="608" t="str">
        <f t="shared" si="4"/>
        <v/>
      </c>
      <c r="V42" s="608"/>
      <c r="W42" s="609"/>
      <c r="X42" s="609"/>
      <c r="Y42" s="609"/>
      <c r="Z42" s="609"/>
      <c r="AA42" s="609"/>
      <c r="AB42" s="609"/>
      <c r="AC42" s="609"/>
      <c r="AD42" s="609"/>
      <c r="AE42" s="609"/>
      <c r="AF42" s="609"/>
      <c r="AG42" s="609"/>
      <c r="AH42" s="609"/>
      <c r="AI42" s="609"/>
      <c r="AJ42" s="609"/>
      <c r="AK42" s="609"/>
      <c r="AL42" s="163"/>
      <c r="AM42" s="608" t="str">
        <f t="shared" si="0"/>
        <v/>
      </c>
      <c r="AN42" s="608"/>
      <c r="AO42" s="609"/>
      <c r="AP42" s="609"/>
      <c r="AQ42" s="609"/>
      <c r="AR42" s="609"/>
      <c r="AS42" s="609"/>
      <c r="AT42" s="609"/>
      <c r="AU42" s="609"/>
      <c r="AV42" s="609"/>
      <c r="AW42" s="609"/>
      <c r="AX42" s="609"/>
      <c r="AY42" s="609"/>
      <c r="AZ42" s="609"/>
      <c r="BA42" s="609"/>
      <c r="BB42" s="609"/>
      <c r="BC42" s="609"/>
      <c r="BD42" s="163"/>
      <c r="BE42" s="608" t="str">
        <f t="shared" si="1"/>
        <v/>
      </c>
      <c r="BF42" s="608"/>
      <c r="BG42" s="609"/>
      <c r="BH42" s="609"/>
      <c r="BI42" s="609"/>
      <c r="BJ42" s="609"/>
      <c r="BK42" s="609"/>
      <c r="BL42" s="609"/>
      <c r="BM42" s="609"/>
      <c r="BN42" s="609"/>
      <c r="BO42" s="609"/>
      <c r="BP42" s="609"/>
      <c r="BQ42" s="609"/>
      <c r="BR42" s="609"/>
      <c r="BS42" s="609"/>
      <c r="BT42" s="609"/>
      <c r="BU42" s="609"/>
      <c r="BV42" s="163"/>
      <c r="BW42" s="608">
        <f t="shared" si="2"/>
        <v>17</v>
      </c>
      <c r="BX42" s="608"/>
      <c r="BY42" s="609" t="str">
        <f>IF('各会計、関係団体の財政状況及び健全化判断比率'!B76="","",'各会計、関係団体の財政状況及び健全化判断比率'!B76)</f>
        <v>石川県市町議会議員等公務災害補償組合</v>
      </c>
      <c r="BZ42" s="609"/>
      <c r="CA42" s="609"/>
      <c r="CB42" s="609"/>
      <c r="CC42" s="609"/>
      <c r="CD42" s="609"/>
      <c r="CE42" s="609"/>
      <c r="CF42" s="609"/>
      <c r="CG42" s="609"/>
      <c r="CH42" s="609"/>
      <c r="CI42" s="609"/>
      <c r="CJ42" s="609"/>
      <c r="CK42" s="609"/>
      <c r="CL42" s="609"/>
      <c r="CM42" s="609"/>
      <c r="CN42" s="163"/>
      <c r="CO42" s="608" t="str">
        <f t="shared" si="3"/>
        <v/>
      </c>
      <c r="CP42" s="608"/>
      <c r="CQ42" s="609" t="str">
        <f>IF('各会計、関係団体の財政状況及び健全化判断比率'!BS15="","",'各会計、関係団体の財政状況及び健全化判断比率'!BS15)</f>
        <v/>
      </c>
      <c r="CR42" s="609"/>
      <c r="CS42" s="609"/>
      <c r="CT42" s="609"/>
      <c r="CU42" s="609"/>
      <c r="CV42" s="609"/>
      <c r="CW42" s="609"/>
      <c r="CX42" s="609"/>
      <c r="CY42" s="609"/>
      <c r="CZ42" s="609"/>
      <c r="DA42" s="609"/>
      <c r="DB42" s="609"/>
      <c r="DC42" s="609"/>
      <c r="DD42" s="609"/>
      <c r="DE42" s="609"/>
      <c r="DG42" s="610" t="str">
        <f>IF('各会計、関係団体の財政状況及び健全化判断比率'!BR15="","",'各会計、関係団体の財政状況及び健全化判断比率'!BR15)</f>
        <v/>
      </c>
      <c r="DH42" s="610"/>
      <c r="DI42" s="190"/>
    </row>
    <row r="43" spans="1:113" ht="32.25" customHeight="1" x14ac:dyDescent="0.2">
      <c r="B43" s="187"/>
      <c r="C43" s="608" t="str">
        <f t="shared" si="5"/>
        <v/>
      </c>
      <c r="D43" s="608"/>
      <c r="E43" s="609" t="str">
        <f>IF('各会計、関係団体の財政状況及び健全化判断比率'!B16="","",'各会計、関係団体の財政状況及び健全化判断比率'!B16)</f>
        <v/>
      </c>
      <c r="F43" s="609"/>
      <c r="G43" s="609"/>
      <c r="H43" s="609"/>
      <c r="I43" s="609"/>
      <c r="J43" s="609"/>
      <c r="K43" s="609"/>
      <c r="L43" s="609"/>
      <c r="M43" s="609"/>
      <c r="N43" s="609"/>
      <c r="O43" s="609"/>
      <c r="P43" s="609"/>
      <c r="Q43" s="609"/>
      <c r="R43" s="609"/>
      <c r="S43" s="609"/>
      <c r="T43" s="163"/>
      <c r="U43" s="608" t="str">
        <f t="shared" si="4"/>
        <v/>
      </c>
      <c r="V43" s="608"/>
      <c r="W43" s="609"/>
      <c r="X43" s="609"/>
      <c r="Y43" s="609"/>
      <c r="Z43" s="609"/>
      <c r="AA43" s="609"/>
      <c r="AB43" s="609"/>
      <c r="AC43" s="609"/>
      <c r="AD43" s="609"/>
      <c r="AE43" s="609"/>
      <c r="AF43" s="609"/>
      <c r="AG43" s="609"/>
      <c r="AH43" s="609"/>
      <c r="AI43" s="609"/>
      <c r="AJ43" s="609"/>
      <c r="AK43" s="609"/>
      <c r="AL43" s="163"/>
      <c r="AM43" s="608" t="str">
        <f t="shared" si="0"/>
        <v/>
      </c>
      <c r="AN43" s="608"/>
      <c r="AO43" s="609"/>
      <c r="AP43" s="609"/>
      <c r="AQ43" s="609"/>
      <c r="AR43" s="609"/>
      <c r="AS43" s="609"/>
      <c r="AT43" s="609"/>
      <c r="AU43" s="609"/>
      <c r="AV43" s="609"/>
      <c r="AW43" s="609"/>
      <c r="AX43" s="609"/>
      <c r="AY43" s="609"/>
      <c r="AZ43" s="609"/>
      <c r="BA43" s="609"/>
      <c r="BB43" s="609"/>
      <c r="BC43" s="609"/>
      <c r="BD43" s="163"/>
      <c r="BE43" s="608" t="str">
        <f t="shared" si="1"/>
        <v/>
      </c>
      <c r="BF43" s="608"/>
      <c r="BG43" s="609"/>
      <c r="BH43" s="609"/>
      <c r="BI43" s="609"/>
      <c r="BJ43" s="609"/>
      <c r="BK43" s="609"/>
      <c r="BL43" s="609"/>
      <c r="BM43" s="609"/>
      <c r="BN43" s="609"/>
      <c r="BO43" s="609"/>
      <c r="BP43" s="609"/>
      <c r="BQ43" s="609"/>
      <c r="BR43" s="609"/>
      <c r="BS43" s="609"/>
      <c r="BT43" s="609"/>
      <c r="BU43" s="609"/>
      <c r="BV43" s="163"/>
      <c r="BW43" s="608" t="str">
        <f t="shared" si="2"/>
        <v/>
      </c>
      <c r="BX43" s="608"/>
      <c r="BY43" s="609" t="str">
        <f>IF('各会計、関係団体の財政状況及び健全化判断比率'!B77="","",'各会計、関係団体の財政状況及び健全化判断比率'!B77)</f>
        <v/>
      </c>
      <c r="BZ43" s="609"/>
      <c r="CA43" s="609"/>
      <c r="CB43" s="609"/>
      <c r="CC43" s="609"/>
      <c r="CD43" s="609"/>
      <c r="CE43" s="609"/>
      <c r="CF43" s="609"/>
      <c r="CG43" s="609"/>
      <c r="CH43" s="609"/>
      <c r="CI43" s="609"/>
      <c r="CJ43" s="609"/>
      <c r="CK43" s="609"/>
      <c r="CL43" s="609"/>
      <c r="CM43" s="609"/>
      <c r="CN43" s="163"/>
      <c r="CO43" s="608" t="str">
        <f t="shared" si="3"/>
        <v/>
      </c>
      <c r="CP43" s="608"/>
      <c r="CQ43" s="609" t="str">
        <f>IF('各会計、関係団体の財政状況及び健全化判断比率'!BS16="","",'各会計、関係団体の財政状況及び健全化判断比率'!BS16)</f>
        <v/>
      </c>
      <c r="CR43" s="609"/>
      <c r="CS43" s="609"/>
      <c r="CT43" s="609"/>
      <c r="CU43" s="609"/>
      <c r="CV43" s="609"/>
      <c r="CW43" s="609"/>
      <c r="CX43" s="609"/>
      <c r="CY43" s="609"/>
      <c r="CZ43" s="609"/>
      <c r="DA43" s="609"/>
      <c r="DB43" s="609"/>
      <c r="DC43" s="609"/>
      <c r="DD43" s="609"/>
      <c r="DE43" s="609"/>
      <c r="DG43" s="610" t="str">
        <f>IF('各会計、関係団体の財政状況及び健全化判断比率'!BR16="","",'各会計、関係団体の財政状況及び健全化判断比率'!BR16)</f>
        <v/>
      </c>
      <c r="DH43" s="610"/>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1" t="s">
        <v>194</v>
      </c>
      <c r="F46" s="611"/>
      <c r="G46" s="611"/>
      <c r="H46" s="611"/>
      <c r="I46" s="611"/>
      <c r="J46" s="611"/>
      <c r="K46" s="611"/>
      <c r="L46" s="611"/>
      <c r="M46" s="611"/>
      <c r="N46" s="611"/>
      <c r="O46" s="611"/>
      <c r="P46" s="611"/>
      <c r="Q46" s="611"/>
      <c r="R46" s="611"/>
      <c r="S46" s="611"/>
      <c r="T46" s="611"/>
      <c r="U46" s="611"/>
      <c r="V46" s="611"/>
      <c r="W46" s="611"/>
      <c r="X46" s="611"/>
      <c r="Y46" s="611"/>
      <c r="Z46" s="611"/>
      <c r="AA46" s="611"/>
      <c r="AB46" s="611"/>
      <c r="AC46" s="611"/>
      <c r="AD46" s="611"/>
      <c r="AE46" s="611"/>
      <c r="AF46" s="611"/>
      <c r="AG46" s="611"/>
      <c r="AH46" s="611"/>
      <c r="AI46" s="611"/>
      <c r="AJ46" s="611"/>
      <c r="AK46" s="611"/>
      <c r="AL46" s="611"/>
      <c r="AM46" s="611"/>
      <c r="AN46" s="611"/>
      <c r="AO46" s="611"/>
      <c r="AP46" s="611"/>
      <c r="AQ46" s="611"/>
      <c r="AR46" s="611"/>
      <c r="AS46" s="611"/>
      <c r="AT46" s="611"/>
      <c r="AU46" s="611"/>
      <c r="AV46" s="611"/>
      <c r="AW46" s="611"/>
      <c r="AX46" s="611"/>
      <c r="AY46" s="611"/>
      <c r="AZ46" s="611"/>
      <c r="BA46" s="611"/>
      <c r="BB46" s="611"/>
      <c r="BC46" s="611"/>
      <c r="BD46" s="611"/>
      <c r="BE46" s="611"/>
      <c r="BF46" s="611"/>
      <c r="BG46" s="611"/>
      <c r="BH46" s="611"/>
      <c r="BI46" s="611"/>
      <c r="BJ46" s="611"/>
      <c r="BK46" s="611"/>
      <c r="BL46" s="611"/>
      <c r="BM46" s="611"/>
      <c r="BN46" s="611"/>
      <c r="BO46" s="611"/>
      <c r="BP46" s="611"/>
      <c r="BQ46" s="611"/>
      <c r="BR46" s="611"/>
      <c r="BS46" s="611"/>
      <c r="BT46" s="611"/>
      <c r="BU46" s="611"/>
      <c r="BV46" s="611"/>
      <c r="BW46" s="611"/>
      <c r="BX46" s="611"/>
      <c r="BY46" s="611"/>
      <c r="BZ46" s="611"/>
      <c r="CA46" s="611"/>
      <c r="CB46" s="611"/>
      <c r="CC46" s="611"/>
      <c r="CD46" s="611"/>
      <c r="CE46" s="611"/>
      <c r="CF46" s="611"/>
      <c r="CG46" s="611"/>
      <c r="CH46" s="611"/>
      <c r="CI46" s="611"/>
      <c r="CJ46" s="611"/>
      <c r="CK46" s="611"/>
      <c r="CL46" s="611"/>
      <c r="CM46" s="611"/>
      <c r="CN46" s="611"/>
      <c r="CO46" s="611"/>
      <c r="CP46" s="611"/>
      <c r="CQ46" s="611"/>
      <c r="CR46" s="611"/>
      <c r="CS46" s="611"/>
      <c r="CT46" s="611"/>
      <c r="CU46" s="611"/>
      <c r="CV46" s="611"/>
      <c r="CW46" s="611"/>
      <c r="CX46" s="611"/>
      <c r="CY46" s="611"/>
      <c r="CZ46" s="611"/>
      <c r="DA46" s="611"/>
      <c r="DB46" s="611"/>
      <c r="DC46" s="611"/>
      <c r="DD46" s="611"/>
      <c r="DE46" s="611"/>
      <c r="DF46" s="611"/>
      <c r="DG46" s="611"/>
      <c r="DH46" s="611"/>
      <c r="DI46" s="611"/>
    </row>
    <row r="47" spans="1:113" x14ac:dyDescent="0.2">
      <c r="E47" s="611" t="s">
        <v>195</v>
      </c>
      <c r="F47" s="611"/>
      <c r="G47" s="611"/>
      <c r="H47" s="611"/>
      <c r="I47" s="611"/>
      <c r="J47" s="611"/>
      <c r="K47" s="611"/>
      <c r="L47" s="611"/>
      <c r="M47" s="611"/>
      <c r="N47" s="611"/>
      <c r="O47" s="611"/>
      <c r="P47" s="611"/>
      <c r="Q47" s="611"/>
      <c r="R47" s="611"/>
      <c r="S47" s="611"/>
      <c r="T47" s="611"/>
      <c r="U47" s="611"/>
      <c r="V47" s="611"/>
      <c r="W47" s="611"/>
      <c r="X47" s="611"/>
      <c r="Y47" s="611"/>
      <c r="Z47" s="611"/>
      <c r="AA47" s="611"/>
      <c r="AB47" s="611"/>
      <c r="AC47" s="611"/>
      <c r="AD47" s="611"/>
      <c r="AE47" s="611"/>
      <c r="AF47" s="611"/>
      <c r="AG47" s="611"/>
      <c r="AH47" s="611"/>
      <c r="AI47" s="611"/>
      <c r="AJ47" s="611"/>
      <c r="AK47" s="611"/>
      <c r="AL47" s="611"/>
      <c r="AM47" s="611"/>
      <c r="AN47" s="611"/>
      <c r="AO47" s="611"/>
      <c r="AP47" s="611"/>
      <c r="AQ47" s="611"/>
      <c r="AR47" s="611"/>
      <c r="AS47" s="611"/>
      <c r="AT47" s="611"/>
      <c r="AU47" s="611"/>
      <c r="AV47" s="611"/>
      <c r="AW47" s="611"/>
      <c r="AX47" s="611"/>
      <c r="AY47" s="611"/>
      <c r="AZ47" s="611"/>
      <c r="BA47" s="611"/>
      <c r="BB47" s="611"/>
      <c r="BC47" s="611"/>
      <c r="BD47" s="611"/>
      <c r="BE47" s="611"/>
      <c r="BF47" s="611"/>
      <c r="BG47" s="611"/>
      <c r="BH47" s="611"/>
      <c r="BI47" s="611"/>
      <c r="BJ47" s="611"/>
      <c r="BK47" s="611"/>
      <c r="BL47" s="611"/>
      <c r="BM47" s="611"/>
      <c r="BN47" s="611"/>
      <c r="BO47" s="611"/>
      <c r="BP47" s="611"/>
      <c r="BQ47" s="611"/>
      <c r="BR47" s="611"/>
      <c r="BS47" s="611"/>
      <c r="BT47" s="611"/>
      <c r="BU47" s="611"/>
      <c r="BV47" s="611"/>
      <c r="BW47" s="611"/>
      <c r="BX47" s="611"/>
      <c r="BY47" s="611"/>
      <c r="BZ47" s="611"/>
      <c r="CA47" s="611"/>
      <c r="CB47" s="611"/>
      <c r="CC47" s="611"/>
      <c r="CD47" s="611"/>
      <c r="CE47" s="611"/>
      <c r="CF47" s="611"/>
      <c r="CG47" s="611"/>
      <c r="CH47" s="611"/>
      <c r="CI47" s="611"/>
      <c r="CJ47" s="611"/>
      <c r="CK47" s="611"/>
      <c r="CL47" s="611"/>
      <c r="CM47" s="611"/>
      <c r="CN47" s="611"/>
      <c r="CO47" s="611"/>
      <c r="CP47" s="611"/>
      <c r="CQ47" s="611"/>
      <c r="CR47" s="611"/>
      <c r="CS47" s="611"/>
      <c r="CT47" s="611"/>
      <c r="CU47" s="611"/>
      <c r="CV47" s="611"/>
      <c r="CW47" s="611"/>
      <c r="CX47" s="611"/>
      <c r="CY47" s="611"/>
      <c r="CZ47" s="611"/>
      <c r="DA47" s="611"/>
      <c r="DB47" s="611"/>
      <c r="DC47" s="611"/>
      <c r="DD47" s="611"/>
      <c r="DE47" s="611"/>
      <c r="DF47" s="611"/>
      <c r="DG47" s="611"/>
      <c r="DH47" s="611"/>
      <c r="DI47" s="611"/>
    </row>
    <row r="48" spans="1:113" x14ac:dyDescent="0.2">
      <c r="E48" s="611" t="s">
        <v>196</v>
      </c>
      <c r="F48" s="611"/>
      <c r="G48" s="611"/>
      <c r="H48" s="611"/>
      <c r="I48" s="611"/>
      <c r="J48" s="611"/>
      <c r="K48" s="611"/>
      <c r="L48" s="611"/>
      <c r="M48" s="611"/>
      <c r="N48" s="611"/>
      <c r="O48" s="611"/>
      <c r="P48" s="611"/>
      <c r="Q48" s="611"/>
      <c r="R48" s="611"/>
      <c r="S48" s="611"/>
      <c r="T48" s="611"/>
      <c r="U48" s="611"/>
      <c r="V48" s="611"/>
      <c r="W48" s="611"/>
      <c r="X48" s="611"/>
      <c r="Y48" s="611"/>
      <c r="Z48" s="611"/>
      <c r="AA48" s="611"/>
      <c r="AB48" s="611"/>
      <c r="AC48" s="611"/>
      <c r="AD48" s="611"/>
      <c r="AE48" s="611"/>
      <c r="AF48" s="611"/>
      <c r="AG48" s="611"/>
      <c r="AH48" s="611"/>
      <c r="AI48" s="611"/>
      <c r="AJ48" s="611"/>
      <c r="AK48" s="611"/>
      <c r="AL48" s="611"/>
      <c r="AM48" s="611"/>
      <c r="AN48" s="611"/>
      <c r="AO48" s="611"/>
      <c r="AP48" s="611"/>
      <c r="AQ48" s="611"/>
      <c r="AR48" s="611"/>
      <c r="AS48" s="611"/>
      <c r="AT48" s="611"/>
      <c r="AU48" s="611"/>
      <c r="AV48" s="611"/>
      <c r="AW48" s="611"/>
      <c r="AX48" s="611"/>
      <c r="AY48" s="611"/>
      <c r="AZ48" s="611"/>
      <c r="BA48" s="611"/>
      <c r="BB48" s="611"/>
      <c r="BC48" s="611"/>
      <c r="BD48" s="611"/>
      <c r="BE48" s="611"/>
      <c r="BF48" s="611"/>
      <c r="BG48" s="611"/>
      <c r="BH48" s="611"/>
      <c r="BI48" s="611"/>
      <c r="BJ48" s="611"/>
      <c r="BK48" s="611"/>
      <c r="BL48" s="611"/>
      <c r="BM48" s="611"/>
      <c r="BN48" s="611"/>
      <c r="BO48" s="611"/>
      <c r="BP48" s="611"/>
      <c r="BQ48" s="611"/>
      <c r="BR48" s="611"/>
      <c r="BS48" s="611"/>
      <c r="BT48" s="611"/>
      <c r="BU48" s="611"/>
      <c r="BV48" s="611"/>
      <c r="BW48" s="611"/>
      <c r="BX48" s="611"/>
      <c r="BY48" s="611"/>
      <c r="BZ48" s="611"/>
      <c r="CA48" s="611"/>
      <c r="CB48" s="611"/>
      <c r="CC48" s="611"/>
      <c r="CD48" s="611"/>
      <c r="CE48" s="611"/>
      <c r="CF48" s="611"/>
      <c r="CG48" s="611"/>
      <c r="CH48" s="611"/>
      <c r="CI48" s="611"/>
      <c r="CJ48" s="611"/>
      <c r="CK48" s="611"/>
      <c r="CL48" s="611"/>
      <c r="CM48" s="611"/>
      <c r="CN48" s="611"/>
      <c r="CO48" s="611"/>
      <c r="CP48" s="611"/>
      <c r="CQ48" s="611"/>
      <c r="CR48" s="611"/>
      <c r="CS48" s="611"/>
      <c r="CT48" s="611"/>
      <c r="CU48" s="611"/>
      <c r="CV48" s="611"/>
      <c r="CW48" s="611"/>
      <c r="CX48" s="611"/>
      <c r="CY48" s="611"/>
      <c r="CZ48" s="611"/>
      <c r="DA48" s="611"/>
      <c r="DB48" s="611"/>
      <c r="DC48" s="611"/>
      <c r="DD48" s="611"/>
      <c r="DE48" s="611"/>
      <c r="DF48" s="611"/>
      <c r="DG48" s="611"/>
      <c r="DH48" s="611"/>
      <c r="DI48" s="611"/>
    </row>
    <row r="49" spans="5:113" x14ac:dyDescent="0.2">
      <c r="E49" s="612" t="s">
        <v>197</v>
      </c>
      <c r="F49" s="612"/>
      <c r="G49" s="612"/>
      <c r="H49" s="612"/>
      <c r="I49" s="612"/>
      <c r="J49" s="612"/>
      <c r="K49" s="612"/>
      <c r="L49" s="612"/>
      <c r="M49" s="612"/>
      <c r="N49" s="612"/>
      <c r="O49" s="612"/>
      <c r="P49" s="612"/>
      <c r="Q49" s="612"/>
      <c r="R49" s="612"/>
      <c r="S49" s="612"/>
      <c r="T49" s="612"/>
      <c r="U49" s="612"/>
      <c r="V49" s="612"/>
      <c r="W49" s="612"/>
      <c r="X49" s="612"/>
      <c r="Y49" s="612"/>
      <c r="Z49" s="612"/>
      <c r="AA49" s="612"/>
      <c r="AB49" s="612"/>
      <c r="AC49" s="612"/>
      <c r="AD49" s="612"/>
      <c r="AE49" s="612"/>
      <c r="AF49" s="612"/>
      <c r="AG49" s="612"/>
      <c r="AH49" s="612"/>
      <c r="AI49" s="612"/>
      <c r="AJ49" s="612"/>
      <c r="AK49" s="612"/>
      <c r="AL49" s="612"/>
      <c r="AM49" s="612"/>
      <c r="AN49" s="612"/>
      <c r="AO49" s="612"/>
      <c r="AP49" s="612"/>
      <c r="AQ49" s="612"/>
      <c r="AR49" s="612"/>
      <c r="AS49" s="612"/>
      <c r="AT49" s="612"/>
      <c r="AU49" s="612"/>
      <c r="AV49" s="612"/>
      <c r="AW49" s="612"/>
      <c r="AX49" s="612"/>
      <c r="AY49" s="612"/>
      <c r="AZ49" s="612"/>
      <c r="BA49" s="612"/>
      <c r="BB49" s="612"/>
      <c r="BC49" s="612"/>
      <c r="BD49" s="612"/>
      <c r="BE49" s="612"/>
      <c r="BF49" s="612"/>
      <c r="BG49" s="612"/>
      <c r="BH49" s="612"/>
      <c r="BI49" s="612"/>
      <c r="BJ49" s="612"/>
      <c r="BK49" s="612"/>
      <c r="BL49" s="612"/>
      <c r="BM49" s="612"/>
      <c r="BN49" s="612"/>
      <c r="BO49" s="612"/>
      <c r="BP49" s="612"/>
      <c r="BQ49" s="612"/>
      <c r="BR49" s="612"/>
      <c r="BS49" s="612"/>
      <c r="BT49" s="612"/>
      <c r="BU49" s="612"/>
      <c r="BV49" s="612"/>
      <c r="BW49" s="612"/>
      <c r="BX49" s="612"/>
      <c r="BY49" s="612"/>
      <c r="BZ49" s="612"/>
      <c r="CA49" s="612"/>
      <c r="CB49" s="612"/>
      <c r="CC49" s="612"/>
      <c r="CD49" s="612"/>
      <c r="CE49" s="612"/>
      <c r="CF49" s="612"/>
      <c r="CG49" s="612"/>
      <c r="CH49" s="612"/>
      <c r="CI49" s="612"/>
      <c r="CJ49" s="612"/>
      <c r="CK49" s="612"/>
      <c r="CL49" s="612"/>
      <c r="CM49" s="612"/>
      <c r="CN49" s="612"/>
      <c r="CO49" s="612"/>
      <c r="CP49" s="612"/>
      <c r="CQ49" s="612"/>
      <c r="CR49" s="612"/>
      <c r="CS49" s="612"/>
      <c r="CT49" s="612"/>
      <c r="CU49" s="612"/>
      <c r="CV49" s="612"/>
      <c r="CW49" s="612"/>
      <c r="CX49" s="612"/>
      <c r="CY49" s="612"/>
      <c r="CZ49" s="612"/>
      <c r="DA49" s="612"/>
      <c r="DB49" s="612"/>
      <c r="DC49" s="612"/>
      <c r="DD49" s="612"/>
      <c r="DE49" s="612"/>
      <c r="DF49" s="612"/>
      <c r="DG49" s="612"/>
      <c r="DH49" s="612"/>
      <c r="DI49" s="612"/>
    </row>
    <row r="50" spans="5:113" x14ac:dyDescent="0.2">
      <c r="E50" s="611" t="s">
        <v>198</v>
      </c>
      <c r="F50" s="611"/>
      <c r="G50" s="611"/>
      <c r="H50" s="611"/>
      <c r="I50" s="611"/>
      <c r="J50" s="611"/>
      <c r="K50" s="611"/>
      <c r="L50" s="611"/>
      <c r="M50" s="611"/>
      <c r="N50" s="611"/>
      <c r="O50" s="611"/>
      <c r="P50" s="611"/>
      <c r="Q50" s="611"/>
      <c r="R50" s="611"/>
      <c r="S50" s="611"/>
      <c r="T50" s="611"/>
      <c r="U50" s="611"/>
      <c r="V50" s="611"/>
      <c r="W50" s="611"/>
      <c r="X50" s="611"/>
      <c r="Y50" s="611"/>
      <c r="Z50" s="611"/>
      <c r="AA50" s="611"/>
      <c r="AB50" s="611"/>
      <c r="AC50" s="611"/>
      <c r="AD50" s="611"/>
      <c r="AE50" s="611"/>
      <c r="AF50" s="611"/>
      <c r="AG50" s="611"/>
      <c r="AH50" s="611"/>
      <c r="AI50" s="611"/>
      <c r="AJ50" s="611"/>
      <c r="AK50" s="611"/>
      <c r="AL50" s="611"/>
      <c r="AM50" s="611"/>
      <c r="AN50" s="611"/>
      <c r="AO50" s="611"/>
      <c r="AP50" s="611"/>
      <c r="AQ50" s="611"/>
      <c r="AR50" s="611"/>
      <c r="AS50" s="611"/>
      <c r="AT50" s="611"/>
      <c r="AU50" s="611"/>
      <c r="AV50" s="611"/>
      <c r="AW50" s="611"/>
      <c r="AX50" s="611"/>
      <c r="AY50" s="611"/>
      <c r="AZ50" s="611"/>
      <c r="BA50" s="611"/>
      <c r="BB50" s="611"/>
      <c r="BC50" s="611"/>
      <c r="BD50" s="611"/>
      <c r="BE50" s="611"/>
      <c r="BF50" s="611"/>
      <c r="BG50" s="611"/>
      <c r="BH50" s="611"/>
      <c r="BI50" s="611"/>
      <c r="BJ50" s="611"/>
      <c r="BK50" s="611"/>
      <c r="BL50" s="611"/>
      <c r="BM50" s="611"/>
      <c r="BN50" s="611"/>
      <c r="BO50" s="611"/>
      <c r="BP50" s="611"/>
      <c r="BQ50" s="611"/>
      <c r="BR50" s="611"/>
      <c r="BS50" s="611"/>
      <c r="BT50" s="611"/>
      <c r="BU50" s="611"/>
      <c r="BV50" s="611"/>
      <c r="BW50" s="611"/>
      <c r="BX50" s="611"/>
      <c r="BY50" s="611"/>
      <c r="BZ50" s="611"/>
      <c r="CA50" s="611"/>
      <c r="CB50" s="611"/>
      <c r="CC50" s="611"/>
      <c r="CD50" s="611"/>
      <c r="CE50" s="611"/>
      <c r="CF50" s="611"/>
      <c r="CG50" s="611"/>
      <c r="CH50" s="611"/>
      <c r="CI50" s="611"/>
      <c r="CJ50" s="611"/>
      <c r="CK50" s="611"/>
      <c r="CL50" s="611"/>
      <c r="CM50" s="611"/>
      <c r="CN50" s="611"/>
      <c r="CO50" s="611"/>
      <c r="CP50" s="611"/>
      <c r="CQ50" s="611"/>
      <c r="CR50" s="611"/>
      <c r="CS50" s="611"/>
      <c r="CT50" s="611"/>
      <c r="CU50" s="611"/>
      <c r="CV50" s="611"/>
      <c r="CW50" s="611"/>
      <c r="CX50" s="611"/>
      <c r="CY50" s="611"/>
      <c r="CZ50" s="611"/>
      <c r="DA50" s="611"/>
      <c r="DB50" s="611"/>
      <c r="DC50" s="611"/>
      <c r="DD50" s="611"/>
      <c r="DE50" s="611"/>
      <c r="DF50" s="611"/>
      <c r="DG50" s="611"/>
      <c r="DH50" s="611"/>
      <c r="DI50" s="611"/>
    </row>
    <row r="51" spans="5:113" x14ac:dyDescent="0.2">
      <c r="E51" s="611" t="s">
        <v>199</v>
      </c>
      <c r="F51" s="611"/>
      <c r="G51" s="611"/>
      <c r="H51" s="611"/>
      <c r="I51" s="611"/>
      <c r="J51" s="611"/>
      <c r="K51" s="611"/>
      <c r="L51" s="611"/>
      <c r="M51" s="611"/>
      <c r="N51" s="611"/>
      <c r="O51" s="611"/>
      <c r="P51" s="611"/>
      <c r="Q51" s="611"/>
      <c r="R51" s="611"/>
      <c r="S51" s="611"/>
      <c r="T51" s="611"/>
      <c r="U51" s="611"/>
      <c r="V51" s="611"/>
      <c r="W51" s="611"/>
      <c r="X51" s="611"/>
      <c r="Y51" s="611"/>
      <c r="Z51" s="611"/>
      <c r="AA51" s="611"/>
      <c r="AB51" s="611"/>
      <c r="AC51" s="611"/>
      <c r="AD51" s="611"/>
      <c r="AE51" s="611"/>
      <c r="AF51" s="611"/>
      <c r="AG51" s="611"/>
      <c r="AH51" s="611"/>
      <c r="AI51" s="611"/>
      <c r="AJ51" s="611"/>
      <c r="AK51" s="611"/>
      <c r="AL51" s="611"/>
      <c r="AM51" s="611"/>
      <c r="AN51" s="611"/>
      <c r="AO51" s="611"/>
      <c r="AP51" s="611"/>
      <c r="AQ51" s="611"/>
      <c r="AR51" s="611"/>
      <c r="AS51" s="611"/>
      <c r="AT51" s="611"/>
      <c r="AU51" s="611"/>
      <c r="AV51" s="611"/>
      <c r="AW51" s="611"/>
      <c r="AX51" s="611"/>
      <c r="AY51" s="611"/>
      <c r="AZ51" s="611"/>
      <c r="BA51" s="611"/>
      <c r="BB51" s="611"/>
      <c r="BC51" s="611"/>
      <c r="BD51" s="611"/>
      <c r="BE51" s="611"/>
      <c r="BF51" s="611"/>
      <c r="BG51" s="611"/>
      <c r="BH51" s="611"/>
      <c r="BI51" s="611"/>
      <c r="BJ51" s="611"/>
      <c r="BK51" s="611"/>
      <c r="BL51" s="611"/>
      <c r="BM51" s="611"/>
      <c r="BN51" s="611"/>
      <c r="BO51" s="611"/>
      <c r="BP51" s="611"/>
      <c r="BQ51" s="611"/>
      <c r="BR51" s="611"/>
      <c r="BS51" s="611"/>
      <c r="BT51" s="611"/>
      <c r="BU51" s="611"/>
      <c r="BV51" s="611"/>
      <c r="BW51" s="611"/>
      <c r="BX51" s="611"/>
      <c r="BY51" s="611"/>
      <c r="BZ51" s="611"/>
      <c r="CA51" s="611"/>
      <c r="CB51" s="611"/>
      <c r="CC51" s="611"/>
      <c r="CD51" s="611"/>
      <c r="CE51" s="611"/>
      <c r="CF51" s="611"/>
      <c r="CG51" s="611"/>
      <c r="CH51" s="611"/>
      <c r="CI51" s="611"/>
      <c r="CJ51" s="611"/>
      <c r="CK51" s="611"/>
      <c r="CL51" s="611"/>
      <c r="CM51" s="611"/>
      <c r="CN51" s="611"/>
      <c r="CO51" s="611"/>
      <c r="CP51" s="611"/>
      <c r="CQ51" s="611"/>
      <c r="CR51" s="611"/>
      <c r="CS51" s="611"/>
      <c r="CT51" s="611"/>
      <c r="CU51" s="611"/>
      <c r="CV51" s="611"/>
      <c r="CW51" s="611"/>
      <c r="CX51" s="611"/>
      <c r="CY51" s="611"/>
      <c r="CZ51" s="611"/>
      <c r="DA51" s="611"/>
      <c r="DB51" s="611"/>
      <c r="DC51" s="611"/>
      <c r="DD51" s="611"/>
      <c r="DE51" s="611"/>
      <c r="DF51" s="611"/>
      <c r="DG51" s="611"/>
      <c r="DH51" s="611"/>
      <c r="DI51" s="611"/>
    </row>
    <row r="52" spans="5:113" x14ac:dyDescent="0.2">
      <c r="E52" s="611" t="s">
        <v>200</v>
      </c>
      <c r="F52" s="611"/>
      <c r="G52" s="611"/>
      <c r="H52" s="611"/>
      <c r="I52" s="611"/>
      <c r="J52" s="611"/>
      <c r="K52" s="611"/>
      <c r="L52" s="611"/>
      <c r="M52" s="611"/>
      <c r="N52" s="611"/>
      <c r="O52" s="611"/>
      <c r="P52" s="611"/>
      <c r="Q52" s="611"/>
      <c r="R52" s="611"/>
      <c r="S52" s="611"/>
      <c r="T52" s="611"/>
      <c r="U52" s="611"/>
      <c r="V52" s="611"/>
      <c r="W52" s="611"/>
      <c r="X52" s="611"/>
      <c r="Y52" s="611"/>
      <c r="Z52" s="611"/>
      <c r="AA52" s="611"/>
      <c r="AB52" s="611"/>
      <c r="AC52" s="611"/>
      <c r="AD52" s="611"/>
      <c r="AE52" s="611"/>
      <c r="AF52" s="611"/>
      <c r="AG52" s="611"/>
      <c r="AH52" s="611"/>
      <c r="AI52" s="611"/>
      <c r="AJ52" s="611"/>
      <c r="AK52" s="611"/>
      <c r="AL52" s="611"/>
      <c r="AM52" s="611"/>
      <c r="AN52" s="611"/>
      <c r="AO52" s="611"/>
      <c r="AP52" s="611"/>
      <c r="AQ52" s="611"/>
      <c r="AR52" s="611"/>
      <c r="AS52" s="611"/>
      <c r="AT52" s="611"/>
      <c r="AU52" s="611"/>
      <c r="AV52" s="611"/>
      <c r="AW52" s="611"/>
      <c r="AX52" s="611"/>
      <c r="AY52" s="611"/>
      <c r="AZ52" s="611"/>
      <c r="BA52" s="611"/>
      <c r="BB52" s="611"/>
      <c r="BC52" s="611"/>
      <c r="BD52" s="611"/>
      <c r="BE52" s="611"/>
      <c r="BF52" s="611"/>
      <c r="BG52" s="611"/>
      <c r="BH52" s="611"/>
      <c r="BI52" s="611"/>
      <c r="BJ52" s="611"/>
      <c r="BK52" s="611"/>
      <c r="BL52" s="611"/>
      <c r="BM52" s="611"/>
      <c r="BN52" s="611"/>
      <c r="BO52" s="611"/>
      <c r="BP52" s="611"/>
      <c r="BQ52" s="611"/>
      <c r="BR52" s="611"/>
      <c r="BS52" s="611"/>
      <c r="BT52" s="611"/>
      <c r="BU52" s="611"/>
      <c r="BV52" s="611"/>
      <c r="BW52" s="611"/>
      <c r="BX52" s="611"/>
      <c r="BY52" s="611"/>
      <c r="BZ52" s="611"/>
      <c r="CA52" s="611"/>
      <c r="CB52" s="611"/>
      <c r="CC52" s="611"/>
      <c r="CD52" s="611"/>
      <c r="CE52" s="611"/>
      <c r="CF52" s="611"/>
      <c r="CG52" s="611"/>
      <c r="CH52" s="611"/>
      <c r="CI52" s="611"/>
      <c r="CJ52" s="611"/>
      <c r="CK52" s="611"/>
      <c r="CL52" s="611"/>
      <c r="CM52" s="611"/>
      <c r="CN52" s="611"/>
      <c r="CO52" s="611"/>
      <c r="CP52" s="611"/>
      <c r="CQ52" s="611"/>
      <c r="CR52" s="611"/>
      <c r="CS52" s="611"/>
      <c r="CT52" s="611"/>
      <c r="CU52" s="611"/>
      <c r="CV52" s="611"/>
      <c r="CW52" s="611"/>
      <c r="CX52" s="611"/>
      <c r="CY52" s="611"/>
      <c r="CZ52" s="611"/>
      <c r="DA52" s="611"/>
      <c r="DB52" s="611"/>
      <c r="DC52" s="611"/>
      <c r="DD52" s="611"/>
      <c r="DE52" s="611"/>
      <c r="DF52" s="611"/>
      <c r="DG52" s="611"/>
      <c r="DH52" s="611"/>
      <c r="DI52" s="611"/>
    </row>
    <row r="53" spans="5:113" x14ac:dyDescent="0.2">
      <c r="E53" s="611" t="s">
        <v>201</v>
      </c>
      <c r="F53" s="611"/>
      <c r="G53" s="611"/>
      <c r="H53" s="611"/>
      <c r="I53" s="611"/>
      <c r="J53" s="611"/>
      <c r="K53" s="611"/>
      <c r="L53" s="611"/>
      <c r="M53" s="611"/>
      <c r="N53" s="611"/>
      <c r="O53" s="611"/>
      <c r="P53" s="611"/>
      <c r="Q53" s="611"/>
      <c r="R53" s="611"/>
      <c r="S53" s="611"/>
      <c r="T53" s="611"/>
      <c r="U53" s="611"/>
      <c r="V53" s="611"/>
      <c r="W53" s="611"/>
      <c r="X53" s="611"/>
      <c r="Y53" s="611"/>
      <c r="Z53" s="611"/>
      <c r="AA53" s="611"/>
      <c r="AB53" s="611"/>
      <c r="AC53" s="611"/>
      <c r="AD53" s="611"/>
      <c r="AE53" s="611"/>
      <c r="AF53" s="611"/>
      <c r="AG53" s="611"/>
      <c r="AH53" s="611"/>
      <c r="AI53" s="611"/>
      <c r="AJ53" s="611"/>
      <c r="AK53" s="611"/>
      <c r="AL53" s="611"/>
      <c r="AM53" s="611"/>
      <c r="AN53" s="611"/>
      <c r="AO53" s="611"/>
      <c r="AP53" s="611"/>
      <c r="AQ53" s="611"/>
      <c r="AR53" s="611"/>
      <c r="AS53" s="611"/>
      <c r="AT53" s="611"/>
      <c r="AU53" s="611"/>
      <c r="AV53" s="611"/>
      <c r="AW53" s="611"/>
      <c r="AX53" s="611"/>
      <c r="AY53" s="611"/>
      <c r="AZ53" s="611"/>
      <c r="BA53" s="611"/>
      <c r="BB53" s="611"/>
      <c r="BC53" s="611"/>
      <c r="BD53" s="611"/>
      <c r="BE53" s="611"/>
      <c r="BF53" s="611"/>
      <c r="BG53" s="611"/>
      <c r="BH53" s="611"/>
      <c r="BI53" s="611"/>
      <c r="BJ53" s="611"/>
      <c r="BK53" s="611"/>
      <c r="BL53" s="611"/>
      <c r="BM53" s="611"/>
      <c r="BN53" s="611"/>
      <c r="BO53" s="611"/>
      <c r="BP53" s="611"/>
      <c r="BQ53" s="611"/>
      <c r="BR53" s="611"/>
      <c r="BS53" s="611"/>
      <c r="BT53" s="611"/>
      <c r="BU53" s="611"/>
      <c r="BV53" s="611"/>
      <c r="BW53" s="611"/>
      <c r="BX53" s="611"/>
      <c r="BY53" s="611"/>
      <c r="BZ53" s="611"/>
      <c r="CA53" s="611"/>
      <c r="CB53" s="611"/>
      <c r="CC53" s="611"/>
      <c r="CD53" s="611"/>
      <c r="CE53" s="611"/>
      <c r="CF53" s="611"/>
      <c r="CG53" s="611"/>
      <c r="CH53" s="611"/>
      <c r="CI53" s="611"/>
      <c r="CJ53" s="611"/>
      <c r="CK53" s="611"/>
      <c r="CL53" s="611"/>
      <c r="CM53" s="611"/>
      <c r="CN53" s="611"/>
      <c r="CO53" s="611"/>
      <c r="CP53" s="611"/>
      <c r="CQ53" s="611"/>
      <c r="CR53" s="611"/>
      <c r="CS53" s="611"/>
      <c r="CT53" s="611"/>
      <c r="CU53" s="611"/>
      <c r="CV53" s="611"/>
      <c r="CW53" s="611"/>
      <c r="CX53" s="611"/>
      <c r="CY53" s="611"/>
      <c r="CZ53" s="611"/>
      <c r="DA53" s="611"/>
      <c r="DB53" s="611"/>
      <c r="DC53" s="611"/>
      <c r="DD53" s="611"/>
      <c r="DE53" s="611"/>
      <c r="DF53" s="611"/>
      <c r="DG53" s="611"/>
      <c r="DH53" s="611"/>
      <c r="DI53" s="611"/>
    </row>
    <row r="54" spans="5:113" x14ac:dyDescent="0.2"/>
    <row r="55" spans="5:113" x14ac:dyDescent="0.2"/>
    <row r="56" spans="5:113" x14ac:dyDescent="0.2"/>
  </sheetData>
  <sheetProtection algorithmName="SHA-512" hashValue="Dsghn6VNt0Rk3qMuJmFHiKTxrf3odQyARCe3reek6jmKONNMvKCB3dJcszCCofVZNZBB/owXz8K2lj8MkrKZug==" saltValue="DQjZN5cWE6Y+h1GHECWrd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3" t="s">
        <v>202</v>
      </c>
      <c r="DI1" s="614"/>
      <c r="DJ1" s="614"/>
      <c r="DK1" s="614"/>
      <c r="DL1" s="614"/>
      <c r="DM1" s="614"/>
      <c r="DN1" s="615"/>
      <c r="DO1" s="196"/>
      <c r="DP1" s="613" t="s">
        <v>203</v>
      </c>
      <c r="DQ1" s="614"/>
      <c r="DR1" s="614"/>
      <c r="DS1" s="614"/>
      <c r="DT1" s="614"/>
      <c r="DU1" s="614"/>
      <c r="DV1" s="614"/>
      <c r="DW1" s="614"/>
      <c r="DX1" s="614"/>
      <c r="DY1" s="614"/>
      <c r="DZ1" s="614"/>
      <c r="EA1" s="614"/>
      <c r="EB1" s="614"/>
      <c r="EC1" s="615"/>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6" t="s">
        <v>205</v>
      </c>
      <c r="C3" s="617"/>
      <c r="D3" s="617"/>
      <c r="E3" s="617"/>
      <c r="F3" s="617"/>
      <c r="G3" s="617"/>
      <c r="H3" s="617"/>
      <c r="I3" s="617"/>
      <c r="J3" s="617"/>
      <c r="K3" s="617"/>
      <c r="L3" s="617"/>
      <c r="M3" s="617"/>
      <c r="N3" s="617"/>
      <c r="O3" s="617"/>
      <c r="P3" s="617"/>
      <c r="Q3" s="617"/>
      <c r="R3" s="617"/>
      <c r="S3" s="617"/>
      <c r="T3" s="617"/>
      <c r="U3" s="617"/>
      <c r="V3" s="617"/>
      <c r="W3" s="617"/>
      <c r="X3" s="617"/>
      <c r="Y3" s="617"/>
      <c r="Z3" s="617"/>
      <c r="AA3" s="617"/>
      <c r="AB3" s="617"/>
      <c r="AC3" s="617"/>
      <c r="AD3" s="617"/>
      <c r="AE3" s="617"/>
      <c r="AF3" s="617"/>
      <c r="AG3" s="617"/>
      <c r="AH3" s="617"/>
      <c r="AI3" s="617"/>
      <c r="AJ3" s="617"/>
      <c r="AK3" s="617"/>
      <c r="AL3" s="617"/>
      <c r="AM3" s="617"/>
      <c r="AN3" s="617"/>
      <c r="AO3" s="617"/>
      <c r="AP3" s="616" t="s">
        <v>206</v>
      </c>
      <c r="AQ3" s="617"/>
      <c r="AR3" s="617"/>
      <c r="AS3" s="617"/>
      <c r="AT3" s="617"/>
      <c r="AU3" s="617"/>
      <c r="AV3" s="617"/>
      <c r="AW3" s="617"/>
      <c r="AX3" s="617"/>
      <c r="AY3" s="617"/>
      <c r="AZ3" s="617"/>
      <c r="BA3" s="617"/>
      <c r="BB3" s="617"/>
      <c r="BC3" s="617"/>
      <c r="BD3" s="617"/>
      <c r="BE3" s="617"/>
      <c r="BF3" s="617"/>
      <c r="BG3" s="617"/>
      <c r="BH3" s="617"/>
      <c r="BI3" s="617"/>
      <c r="BJ3" s="617"/>
      <c r="BK3" s="617"/>
      <c r="BL3" s="617"/>
      <c r="BM3" s="617"/>
      <c r="BN3" s="617"/>
      <c r="BO3" s="617"/>
      <c r="BP3" s="617"/>
      <c r="BQ3" s="617"/>
      <c r="BR3" s="617"/>
      <c r="BS3" s="617"/>
      <c r="BT3" s="617"/>
      <c r="BU3" s="617"/>
      <c r="BV3" s="617"/>
      <c r="BW3" s="617"/>
      <c r="BX3" s="617"/>
      <c r="BY3" s="617"/>
      <c r="BZ3" s="617"/>
      <c r="CA3" s="617"/>
      <c r="CB3" s="618"/>
      <c r="CD3" s="616" t="s">
        <v>207</v>
      </c>
      <c r="CE3" s="617"/>
      <c r="CF3" s="617"/>
      <c r="CG3" s="617"/>
      <c r="CH3" s="617"/>
      <c r="CI3" s="617"/>
      <c r="CJ3" s="617"/>
      <c r="CK3" s="617"/>
      <c r="CL3" s="617"/>
      <c r="CM3" s="617"/>
      <c r="CN3" s="617"/>
      <c r="CO3" s="617"/>
      <c r="CP3" s="617"/>
      <c r="CQ3" s="617"/>
      <c r="CR3" s="617"/>
      <c r="CS3" s="617"/>
      <c r="CT3" s="617"/>
      <c r="CU3" s="617"/>
      <c r="CV3" s="617"/>
      <c r="CW3" s="617"/>
      <c r="CX3" s="617"/>
      <c r="CY3" s="617"/>
      <c r="CZ3" s="617"/>
      <c r="DA3" s="617"/>
      <c r="DB3" s="617"/>
      <c r="DC3" s="617"/>
      <c r="DD3" s="617"/>
      <c r="DE3" s="617"/>
      <c r="DF3" s="617"/>
      <c r="DG3" s="617"/>
      <c r="DH3" s="617"/>
      <c r="DI3" s="617"/>
      <c r="DJ3" s="617"/>
      <c r="DK3" s="617"/>
      <c r="DL3" s="617"/>
      <c r="DM3" s="617"/>
      <c r="DN3" s="617"/>
      <c r="DO3" s="617"/>
      <c r="DP3" s="617"/>
      <c r="DQ3" s="617"/>
      <c r="DR3" s="617"/>
      <c r="DS3" s="617"/>
      <c r="DT3" s="617"/>
      <c r="DU3" s="617"/>
      <c r="DV3" s="617"/>
      <c r="DW3" s="617"/>
      <c r="DX3" s="617"/>
      <c r="DY3" s="617"/>
      <c r="DZ3" s="617"/>
      <c r="EA3" s="617"/>
      <c r="EB3" s="617"/>
      <c r="EC3" s="618"/>
    </row>
    <row r="4" spans="2:143" ht="11.25" customHeight="1" x14ac:dyDescent="0.2">
      <c r="B4" s="616" t="s">
        <v>1</v>
      </c>
      <c r="C4" s="617"/>
      <c r="D4" s="617"/>
      <c r="E4" s="617"/>
      <c r="F4" s="617"/>
      <c r="G4" s="617"/>
      <c r="H4" s="617"/>
      <c r="I4" s="617"/>
      <c r="J4" s="617"/>
      <c r="K4" s="617"/>
      <c r="L4" s="617"/>
      <c r="M4" s="617"/>
      <c r="N4" s="617"/>
      <c r="O4" s="617"/>
      <c r="P4" s="617"/>
      <c r="Q4" s="618"/>
      <c r="R4" s="616" t="s">
        <v>208</v>
      </c>
      <c r="S4" s="617"/>
      <c r="T4" s="617"/>
      <c r="U4" s="617"/>
      <c r="V4" s="617"/>
      <c r="W4" s="617"/>
      <c r="X4" s="617"/>
      <c r="Y4" s="618"/>
      <c r="Z4" s="616" t="s">
        <v>209</v>
      </c>
      <c r="AA4" s="617"/>
      <c r="AB4" s="617"/>
      <c r="AC4" s="618"/>
      <c r="AD4" s="616" t="s">
        <v>210</v>
      </c>
      <c r="AE4" s="617"/>
      <c r="AF4" s="617"/>
      <c r="AG4" s="617"/>
      <c r="AH4" s="617"/>
      <c r="AI4" s="617"/>
      <c r="AJ4" s="617"/>
      <c r="AK4" s="618"/>
      <c r="AL4" s="616" t="s">
        <v>209</v>
      </c>
      <c r="AM4" s="617"/>
      <c r="AN4" s="617"/>
      <c r="AO4" s="618"/>
      <c r="AP4" s="619" t="s">
        <v>211</v>
      </c>
      <c r="AQ4" s="619"/>
      <c r="AR4" s="619"/>
      <c r="AS4" s="619"/>
      <c r="AT4" s="619"/>
      <c r="AU4" s="619"/>
      <c r="AV4" s="619"/>
      <c r="AW4" s="619"/>
      <c r="AX4" s="619"/>
      <c r="AY4" s="619"/>
      <c r="AZ4" s="619"/>
      <c r="BA4" s="619"/>
      <c r="BB4" s="619"/>
      <c r="BC4" s="619"/>
      <c r="BD4" s="619"/>
      <c r="BE4" s="619"/>
      <c r="BF4" s="619"/>
      <c r="BG4" s="619" t="s">
        <v>212</v>
      </c>
      <c r="BH4" s="619"/>
      <c r="BI4" s="619"/>
      <c r="BJ4" s="619"/>
      <c r="BK4" s="619"/>
      <c r="BL4" s="619"/>
      <c r="BM4" s="619"/>
      <c r="BN4" s="619"/>
      <c r="BO4" s="619" t="s">
        <v>209</v>
      </c>
      <c r="BP4" s="619"/>
      <c r="BQ4" s="619"/>
      <c r="BR4" s="619"/>
      <c r="BS4" s="619" t="s">
        <v>213</v>
      </c>
      <c r="BT4" s="619"/>
      <c r="BU4" s="619"/>
      <c r="BV4" s="619"/>
      <c r="BW4" s="619"/>
      <c r="BX4" s="619"/>
      <c r="BY4" s="619"/>
      <c r="BZ4" s="619"/>
      <c r="CA4" s="619"/>
      <c r="CB4" s="619"/>
      <c r="CD4" s="616" t="s">
        <v>214</v>
      </c>
      <c r="CE4" s="617"/>
      <c r="CF4" s="617"/>
      <c r="CG4" s="617"/>
      <c r="CH4" s="617"/>
      <c r="CI4" s="617"/>
      <c r="CJ4" s="617"/>
      <c r="CK4" s="617"/>
      <c r="CL4" s="617"/>
      <c r="CM4" s="617"/>
      <c r="CN4" s="617"/>
      <c r="CO4" s="617"/>
      <c r="CP4" s="617"/>
      <c r="CQ4" s="617"/>
      <c r="CR4" s="617"/>
      <c r="CS4" s="617"/>
      <c r="CT4" s="617"/>
      <c r="CU4" s="617"/>
      <c r="CV4" s="617"/>
      <c r="CW4" s="617"/>
      <c r="CX4" s="617"/>
      <c r="CY4" s="617"/>
      <c r="CZ4" s="617"/>
      <c r="DA4" s="617"/>
      <c r="DB4" s="617"/>
      <c r="DC4" s="617"/>
      <c r="DD4" s="617"/>
      <c r="DE4" s="617"/>
      <c r="DF4" s="617"/>
      <c r="DG4" s="617"/>
      <c r="DH4" s="617"/>
      <c r="DI4" s="617"/>
      <c r="DJ4" s="617"/>
      <c r="DK4" s="617"/>
      <c r="DL4" s="617"/>
      <c r="DM4" s="617"/>
      <c r="DN4" s="617"/>
      <c r="DO4" s="617"/>
      <c r="DP4" s="617"/>
      <c r="DQ4" s="617"/>
      <c r="DR4" s="617"/>
      <c r="DS4" s="617"/>
      <c r="DT4" s="617"/>
      <c r="DU4" s="617"/>
      <c r="DV4" s="617"/>
      <c r="DW4" s="617"/>
      <c r="DX4" s="617"/>
      <c r="DY4" s="617"/>
      <c r="DZ4" s="617"/>
      <c r="EA4" s="617"/>
      <c r="EB4" s="617"/>
      <c r="EC4" s="618"/>
    </row>
    <row r="5" spans="2:143" ht="11.25" customHeight="1" x14ac:dyDescent="0.2">
      <c r="B5" s="620" t="s">
        <v>215</v>
      </c>
      <c r="C5" s="621"/>
      <c r="D5" s="621"/>
      <c r="E5" s="621"/>
      <c r="F5" s="621"/>
      <c r="G5" s="621"/>
      <c r="H5" s="621"/>
      <c r="I5" s="621"/>
      <c r="J5" s="621"/>
      <c r="K5" s="621"/>
      <c r="L5" s="621"/>
      <c r="M5" s="621"/>
      <c r="N5" s="621"/>
      <c r="O5" s="621"/>
      <c r="P5" s="621"/>
      <c r="Q5" s="622"/>
      <c r="R5" s="623">
        <v>3939480</v>
      </c>
      <c r="S5" s="624"/>
      <c r="T5" s="624"/>
      <c r="U5" s="624"/>
      <c r="V5" s="624"/>
      <c r="W5" s="624"/>
      <c r="X5" s="624"/>
      <c r="Y5" s="625"/>
      <c r="Z5" s="626">
        <v>12.3</v>
      </c>
      <c r="AA5" s="626"/>
      <c r="AB5" s="626"/>
      <c r="AC5" s="626"/>
      <c r="AD5" s="627">
        <v>3939480</v>
      </c>
      <c r="AE5" s="627"/>
      <c r="AF5" s="627"/>
      <c r="AG5" s="627"/>
      <c r="AH5" s="627"/>
      <c r="AI5" s="627"/>
      <c r="AJ5" s="627"/>
      <c r="AK5" s="627"/>
      <c r="AL5" s="628">
        <v>47.9</v>
      </c>
      <c r="AM5" s="629"/>
      <c r="AN5" s="629"/>
      <c r="AO5" s="630"/>
      <c r="AP5" s="620" t="s">
        <v>216</v>
      </c>
      <c r="AQ5" s="621"/>
      <c r="AR5" s="621"/>
      <c r="AS5" s="621"/>
      <c r="AT5" s="621"/>
      <c r="AU5" s="621"/>
      <c r="AV5" s="621"/>
      <c r="AW5" s="621"/>
      <c r="AX5" s="621"/>
      <c r="AY5" s="621"/>
      <c r="AZ5" s="621"/>
      <c r="BA5" s="621"/>
      <c r="BB5" s="621"/>
      <c r="BC5" s="621"/>
      <c r="BD5" s="621"/>
      <c r="BE5" s="621"/>
      <c r="BF5" s="622"/>
      <c r="BG5" s="634">
        <v>3917058</v>
      </c>
      <c r="BH5" s="635"/>
      <c r="BI5" s="635"/>
      <c r="BJ5" s="635"/>
      <c r="BK5" s="635"/>
      <c r="BL5" s="635"/>
      <c r="BM5" s="635"/>
      <c r="BN5" s="636"/>
      <c r="BO5" s="637">
        <v>99.4</v>
      </c>
      <c r="BP5" s="637"/>
      <c r="BQ5" s="637"/>
      <c r="BR5" s="637"/>
      <c r="BS5" s="638">
        <v>25167</v>
      </c>
      <c r="BT5" s="638"/>
      <c r="BU5" s="638"/>
      <c r="BV5" s="638"/>
      <c r="BW5" s="638"/>
      <c r="BX5" s="638"/>
      <c r="BY5" s="638"/>
      <c r="BZ5" s="638"/>
      <c r="CA5" s="638"/>
      <c r="CB5" s="642"/>
      <c r="CD5" s="616" t="s">
        <v>211</v>
      </c>
      <c r="CE5" s="617"/>
      <c r="CF5" s="617"/>
      <c r="CG5" s="617"/>
      <c r="CH5" s="617"/>
      <c r="CI5" s="617"/>
      <c r="CJ5" s="617"/>
      <c r="CK5" s="617"/>
      <c r="CL5" s="617"/>
      <c r="CM5" s="617"/>
      <c r="CN5" s="617"/>
      <c r="CO5" s="617"/>
      <c r="CP5" s="617"/>
      <c r="CQ5" s="618"/>
      <c r="CR5" s="616" t="s">
        <v>217</v>
      </c>
      <c r="CS5" s="617"/>
      <c r="CT5" s="617"/>
      <c r="CU5" s="617"/>
      <c r="CV5" s="617"/>
      <c r="CW5" s="617"/>
      <c r="CX5" s="617"/>
      <c r="CY5" s="618"/>
      <c r="CZ5" s="616" t="s">
        <v>209</v>
      </c>
      <c r="DA5" s="617"/>
      <c r="DB5" s="617"/>
      <c r="DC5" s="618"/>
      <c r="DD5" s="616" t="s">
        <v>218</v>
      </c>
      <c r="DE5" s="617"/>
      <c r="DF5" s="617"/>
      <c r="DG5" s="617"/>
      <c r="DH5" s="617"/>
      <c r="DI5" s="617"/>
      <c r="DJ5" s="617"/>
      <c r="DK5" s="617"/>
      <c r="DL5" s="617"/>
      <c r="DM5" s="617"/>
      <c r="DN5" s="617"/>
      <c r="DO5" s="617"/>
      <c r="DP5" s="618"/>
      <c r="DQ5" s="616" t="s">
        <v>219</v>
      </c>
      <c r="DR5" s="617"/>
      <c r="DS5" s="617"/>
      <c r="DT5" s="617"/>
      <c r="DU5" s="617"/>
      <c r="DV5" s="617"/>
      <c r="DW5" s="617"/>
      <c r="DX5" s="617"/>
      <c r="DY5" s="617"/>
      <c r="DZ5" s="617"/>
      <c r="EA5" s="617"/>
      <c r="EB5" s="617"/>
      <c r="EC5" s="618"/>
    </row>
    <row r="6" spans="2:143" ht="11.25" customHeight="1" x14ac:dyDescent="0.2">
      <c r="B6" s="631" t="s">
        <v>220</v>
      </c>
      <c r="C6" s="632"/>
      <c r="D6" s="632"/>
      <c r="E6" s="632"/>
      <c r="F6" s="632"/>
      <c r="G6" s="632"/>
      <c r="H6" s="632"/>
      <c r="I6" s="632"/>
      <c r="J6" s="632"/>
      <c r="K6" s="632"/>
      <c r="L6" s="632"/>
      <c r="M6" s="632"/>
      <c r="N6" s="632"/>
      <c r="O6" s="632"/>
      <c r="P6" s="632"/>
      <c r="Q6" s="633"/>
      <c r="R6" s="634">
        <v>199335</v>
      </c>
      <c r="S6" s="635"/>
      <c r="T6" s="635"/>
      <c r="U6" s="635"/>
      <c r="V6" s="635"/>
      <c r="W6" s="635"/>
      <c r="X6" s="635"/>
      <c r="Y6" s="636"/>
      <c r="Z6" s="637">
        <v>0.6</v>
      </c>
      <c r="AA6" s="637"/>
      <c r="AB6" s="637"/>
      <c r="AC6" s="637"/>
      <c r="AD6" s="638">
        <v>199335</v>
      </c>
      <c r="AE6" s="638"/>
      <c r="AF6" s="638"/>
      <c r="AG6" s="638"/>
      <c r="AH6" s="638"/>
      <c r="AI6" s="638"/>
      <c r="AJ6" s="638"/>
      <c r="AK6" s="638"/>
      <c r="AL6" s="639">
        <v>2.4</v>
      </c>
      <c r="AM6" s="640"/>
      <c r="AN6" s="640"/>
      <c r="AO6" s="641"/>
      <c r="AP6" s="631" t="s">
        <v>221</v>
      </c>
      <c r="AQ6" s="632"/>
      <c r="AR6" s="632"/>
      <c r="AS6" s="632"/>
      <c r="AT6" s="632"/>
      <c r="AU6" s="632"/>
      <c r="AV6" s="632"/>
      <c r="AW6" s="632"/>
      <c r="AX6" s="632"/>
      <c r="AY6" s="632"/>
      <c r="AZ6" s="632"/>
      <c r="BA6" s="632"/>
      <c r="BB6" s="632"/>
      <c r="BC6" s="632"/>
      <c r="BD6" s="632"/>
      <c r="BE6" s="632"/>
      <c r="BF6" s="633"/>
      <c r="BG6" s="634">
        <v>3917058</v>
      </c>
      <c r="BH6" s="635"/>
      <c r="BI6" s="635"/>
      <c r="BJ6" s="635"/>
      <c r="BK6" s="635"/>
      <c r="BL6" s="635"/>
      <c r="BM6" s="635"/>
      <c r="BN6" s="636"/>
      <c r="BO6" s="637">
        <v>99.4</v>
      </c>
      <c r="BP6" s="637"/>
      <c r="BQ6" s="637"/>
      <c r="BR6" s="637"/>
      <c r="BS6" s="638">
        <v>25167</v>
      </c>
      <c r="BT6" s="638"/>
      <c r="BU6" s="638"/>
      <c r="BV6" s="638"/>
      <c r="BW6" s="638"/>
      <c r="BX6" s="638"/>
      <c r="BY6" s="638"/>
      <c r="BZ6" s="638"/>
      <c r="CA6" s="638"/>
      <c r="CB6" s="642"/>
      <c r="CD6" s="620" t="s">
        <v>222</v>
      </c>
      <c r="CE6" s="621"/>
      <c r="CF6" s="621"/>
      <c r="CG6" s="621"/>
      <c r="CH6" s="621"/>
      <c r="CI6" s="621"/>
      <c r="CJ6" s="621"/>
      <c r="CK6" s="621"/>
      <c r="CL6" s="621"/>
      <c r="CM6" s="621"/>
      <c r="CN6" s="621"/>
      <c r="CO6" s="621"/>
      <c r="CP6" s="621"/>
      <c r="CQ6" s="622"/>
      <c r="CR6" s="634">
        <v>115264</v>
      </c>
      <c r="CS6" s="635"/>
      <c r="CT6" s="635"/>
      <c r="CU6" s="635"/>
      <c r="CV6" s="635"/>
      <c r="CW6" s="635"/>
      <c r="CX6" s="635"/>
      <c r="CY6" s="636"/>
      <c r="CZ6" s="628">
        <v>0.4</v>
      </c>
      <c r="DA6" s="629"/>
      <c r="DB6" s="629"/>
      <c r="DC6" s="645"/>
      <c r="DD6" s="643" t="s">
        <v>122</v>
      </c>
      <c r="DE6" s="635"/>
      <c r="DF6" s="635"/>
      <c r="DG6" s="635"/>
      <c r="DH6" s="635"/>
      <c r="DI6" s="635"/>
      <c r="DJ6" s="635"/>
      <c r="DK6" s="635"/>
      <c r="DL6" s="635"/>
      <c r="DM6" s="635"/>
      <c r="DN6" s="635"/>
      <c r="DO6" s="635"/>
      <c r="DP6" s="636"/>
      <c r="DQ6" s="643">
        <v>115264</v>
      </c>
      <c r="DR6" s="635"/>
      <c r="DS6" s="635"/>
      <c r="DT6" s="635"/>
      <c r="DU6" s="635"/>
      <c r="DV6" s="635"/>
      <c r="DW6" s="635"/>
      <c r="DX6" s="635"/>
      <c r="DY6" s="635"/>
      <c r="DZ6" s="635"/>
      <c r="EA6" s="635"/>
      <c r="EB6" s="635"/>
      <c r="EC6" s="644"/>
    </row>
    <row r="7" spans="2:143" ht="11.25" customHeight="1" x14ac:dyDescent="0.2">
      <c r="B7" s="631" t="s">
        <v>223</v>
      </c>
      <c r="C7" s="632"/>
      <c r="D7" s="632"/>
      <c r="E7" s="632"/>
      <c r="F7" s="632"/>
      <c r="G7" s="632"/>
      <c r="H7" s="632"/>
      <c r="I7" s="632"/>
      <c r="J7" s="632"/>
      <c r="K7" s="632"/>
      <c r="L7" s="632"/>
      <c r="M7" s="632"/>
      <c r="N7" s="632"/>
      <c r="O7" s="632"/>
      <c r="P7" s="632"/>
      <c r="Q7" s="633"/>
      <c r="R7" s="634">
        <v>995</v>
      </c>
      <c r="S7" s="635"/>
      <c r="T7" s="635"/>
      <c r="U7" s="635"/>
      <c r="V7" s="635"/>
      <c r="W7" s="635"/>
      <c r="X7" s="635"/>
      <c r="Y7" s="636"/>
      <c r="Z7" s="637">
        <v>0</v>
      </c>
      <c r="AA7" s="637"/>
      <c r="AB7" s="637"/>
      <c r="AC7" s="637"/>
      <c r="AD7" s="638">
        <v>995</v>
      </c>
      <c r="AE7" s="638"/>
      <c r="AF7" s="638"/>
      <c r="AG7" s="638"/>
      <c r="AH7" s="638"/>
      <c r="AI7" s="638"/>
      <c r="AJ7" s="638"/>
      <c r="AK7" s="638"/>
      <c r="AL7" s="639">
        <v>0</v>
      </c>
      <c r="AM7" s="640"/>
      <c r="AN7" s="640"/>
      <c r="AO7" s="641"/>
      <c r="AP7" s="631" t="s">
        <v>224</v>
      </c>
      <c r="AQ7" s="632"/>
      <c r="AR7" s="632"/>
      <c r="AS7" s="632"/>
      <c r="AT7" s="632"/>
      <c r="AU7" s="632"/>
      <c r="AV7" s="632"/>
      <c r="AW7" s="632"/>
      <c r="AX7" s="632"/>
      <c r="AY7" s="632"/>
      <c r="AZ7" s="632"/>
      <c r="BA7" s="632"/>
      <c r="BB7" s="632"/>
      <c r="BC7" s="632"/>
      <c r="BD7" s="632"/>
      <c r="BE7" s="632"/>
      <c r="BF7" s="633"/>
      <c r="BG7" s="634">
        <v>832241</v>
      </c>
      <c r="BH7" s="635"/>
      <c r="BI7" s="635"/>
      <c r="BJ7" s="635"/>
      <c r="BK7" s="635"/>
      <c r="BL7" s="635"/>
      <c r="BM7" s="635"/>
      <c r="BN7" s="636"/>
      <c r="BO7" s="637">
        <v>21.1</v>
      </c>
      <c r="BP7" s="637"/>
      <c r="BQ7" s="637"/>
      <c r="BR7" s="637"/>
      <c r="BS7" s="638">
        <v>25167</v>
      </c>
      <c r="BT7" s="638"/>
      <c r="BU7" s="638"/>
      <c r="BV7" s="638"/>
      <c r="BW7" s="638"/>
      <c r="BX7" s="638"/>
      <c r="BY7" s="638"/>
      <c r="BZ7" s="638"/>
      <c r="CA7" s="638"/>
      <c r="CB7" s="642"/>
      <c r="CD7" s="631" t="s">
        <v>225</v>
      </c>
      <c r="CE7" s="632"/>
      <c r="CF7" s="632"/>
      <c r="CG7" s="632"/>
      <c r="CH7" s="632"/>
      <c r="CI7" s="632"/>
      <c r="CJ7" s="632"/>
      <c r="CK7" s="632"/>
      <c r="CL7" s="632"/>
      <c r="CM7" s="632"/>
      <c r="CN7" s="632"/>
      <c r="CO7" s="632"/>
      <c r="CP7" s="632"/>
      <c r="CQ7" s="633"/>
      <c r="CR7" s="634">
        <v>3666270</v>
      </c>
      <c r="CS7" s="635"/>
      <c r="CT7" s="635"/>
      <c r="CU7" s="635"/>
      <c r="CV7" s="635"/>
      <c r="CW7" s="635"/>
      <c r="CX7" s="635"/>
      <c r="CY7" s="636"/>
      <c r="CZ7" s="637">
        <v>12.6</v>
      </c>
      <c r="DA7" s="637"/>
      <c r="DB7" s="637"/>
      <c r="DC7" s="637"/>
      <c r="DD7" s="643">
        <v>164726</v>
      </c>
      <c r="DE7" s="635"/>
      <c r="DF7" s="635"/>
      <c r="DG7" s="635"/>
      <c r="DH7" s="635"/>
      <c r="DI7" s="635"/>
      <c r="DJ7" s="635"/>
      <c r="DK7" s="635"/>
      <c r="DL7" s="635"/>
      <c r="DM7" s="635"/>
      <c r="DN7" s="635"/>
      <c r="DO7" s="635"/>
      <c r="DP7" s="636"/>
      <c r="DQ7" s="643">
        <v>3361995</v>
      </c>
      <c r="DR7" s="635"/>
      <c r="DS7" s="635"/>
      <c r="DT7" s="635"/>
      <c r="DU7" s="635"/>
      <c r="DV7" s="635"/>
      <c r="DW7" s="635"/>
      <c r="DX7" s="635"/>
      <c r="DY7" s="635"/>
      <c r="DZ7" s="635"/>
      <c r="EA7" s="635"/>
      <c r="EB7" s="635"/>
      <c r="EC7" s="644"/>
    </row>
    <row r="8" spans="2:143" ht="11.25" customHeight="1" x14ac:dyDescent="0.2">
      <c r="B8" s="631" t="s">
        <v>226</v>
      </c>
      <c r="C8" s="632"/>
      <c r="D8" s="632"/>
      <c r="E8" s="632"/>
      <c r="F8" s="632"/>
      <c r="G8" s="632"/>
      <c r="H8" s="632"/>
      <c r="I8" s="632"/>
      <c r="J8" s="632"/>
      <c r="K8" s="632"/>
      <c r="L8" s="632"/>
      <c r="M8" s="632"/>
      <c r="N8" s="632"/>
      <c r="O8" s="632"/>
      <c r="P8" s="632"/>
      <c r="Q8" s="633"/>
      <c r="R8" s="634">
        <v>13943</v>
      </c>
      <c r="S8" s="635"/>
      <c r="T8" s="635"/>
      <c r="U8" s="635"/>
      <c r="V8" s="635"/>
      <c r="W8" s="635"/>
      <c r="X8" s="635"/>
      <c r="Y8" s="636"/>
      <c r="Z8" s="637">
        <v>0</v>
      </c>
      <c r="AA8" s="637"/>
      <c r="AB8" s="637"/>
      <c r="AC8" s="637"/>
      <c r="AD8" s="638">
        <v>13943</v>
      </c>
      <c r="AE8" s="638"/>
      <c r="AF8" s="638"/>
      <c r="AG8" s="638"/>
      <c r="AH8" s="638"/>
      <c r="AI8" s="638"/>
      <c r="AJ8" s="638"/>
      <c r="AK8" s="638"/>
      <c r="AL8" s="639">
        <v>0.2</v>
      </c>
      <c r="AM8" s="640"/>
      <c r="AN8" s="640"/>
      <c r="AO8" s="641"/>
      <c r="AP8" s="631" t="s">
        <v>227</v>
      </c>
      <c r="AQ8" s="632"/>
      <c r="AR8" s="632"/>
      <c r="AS8" s="632"/>
      <c r="AT8" s="632"/>
      <c r="AU8" s="632"/>
      <c r="AV8" s="632"/>
      <c r="AW8" s="632"/>
      <c r="AX8" s="632"/>
      <c r="AY8" s="632"/>
      <c r="AZ8" s="632"/>
      <c r="BA8" s="632"/>
      <c r="BB8" s="632"/>
      <c r="BC8" s="632"/>
      <c r="BD8" s="632"/>
      <c r="BE8" s="632"/>
      <c r="BF8" s="633"/>
      <c r="BG8" s="634">
        <v>29084</v>
      </c>
      <c r="BH8" s="635"/>
      <c r="BI8" s="635"/>
      <c r="BJ8" s="635"/>
      <c r="BK8" s="635"/>
      <c r="BL8" s="635"/>
      <c r="BM8" s="635"/>
      <c r="BN8" s="636"/>
      <c r="BO8" s="637">
        <v>0.7</v>
      </c>
      <c r="BP8" s="637"/>
      <c r="BQ8" s="637"/>
      <c r="BR8" s="637"/>
      <c r="BS8" s="638" t="s">
        <v>122</v>
      </c>
      <c r="BT8" s="638"/>
      <c r="BU8" s="638"/>
      <c r="BV8" s="638"/>
      <c r="BW8" s="638"/>
      <c r="BX8" s="638"/>
      <c r="BY8" s="638"/>
      <c r="BZ8" s="638"/>
      <c r="CA8" s="638"/>
      <c r="CB8" s="642"/>
      <c r="CD8" s="631" t="s">
        <v>228</v>
      </c>
      <c r="CE8" s="632"/>
      <c r="CF8" s="632"/>
      <c r="CG8" s="632"/>
      <c r="CH8" s="632"/>
      <c r="CI8" s="632"/>
      <c r="CJ8" s="632"/>
      <c r="CK8" s="632"/>
      <c r="CL8" s="632"/>
      <c r="CM8" s="632"/>
      <c r="CN8" s="632"/>
      <c r="CO8" s="632"/>
      <c r="CP8" s="632"/>
      <c r="CQ8" s="633"/>
      <c r="CR8" s="634">
        <v>5294414</v>
      </c>
      <c r="CS8" s="635"/>
      <c r="CT8" s="635"/>
      <c r="CU8" s="635"/>
      <c r="CV8" s="635"/>
      <c r="CW8" s="635"/>
      <c r="CX8" s="635"/>
      <c r="CY8" s="636"/>
      <c r="CZ8" s="637">
        <v>18.2</v>
      </c>
      <c r="DA8" s="637"/>
      <c r="DB8" s="637"/>
      <c r="DC8" s="637"/>
      <c r="DD8" s="643">
        <v>16202</v>
      </c>
      <c r="DE8" s="635"/>
      <c r="DF8" s="635"/>
      <c r="DG8" s="635"/>
      <c r="DH8" s="635"/>
      <c r="DI8" s="635"/>
      <c r="DJ8" s="635"/>
      <c r="DK8" s="635"/>
      <c r="DL8" s="635"/>
      <c r="DM8" s="635"/>
      <c r="DN8" s="635"/>
      <c r="DO8" s="635"/>
      <c r="DP8" s="636"/>
      <c r="DQ8" s="643">
        <v>3008140</v>
      </c>
      <c r="DR8" s="635"/>
      <c r="DS8" s="635"/>
      <c r="DT8" s="635"/>
      <c r="DU8" s="635"/>
      <c r="DV8" s="635"/>
      <c r="DW8" s="635"/>
      <c r="DX8" s="635"/>
      <c r="DY8" s="635"/>
      <c r="DZ8" s="635"/>
      <c r="EA8" s="635"/>
      <c r="EB8" s="635"/>
      <c r="EC8" s="644"/>
    </row>
    <row r="9" spans="2:143" ht="11.25" customHeight="1" x14ac:dyDescent="0.2">
      <c r="B9" s="631" t="s">
        <v>229</v>
      </c>
      <c r="C9" s="632"/>
      <c r="D9" s="632"/>
      <c r="E9" s="632"/>
      <c r="F9" s="632"/>
      <c r="G9" s="632"/>
      <c r="H9" s="632"/>
      <c r="I9" s="632"/>
      <c r="J9" s="632"/>
      <c r="K9" s="632"/>
      <c r="L9" s="632"/>
      <c r="M9" s="632"/>
      <c r="N9" s="632"/>
      <c r="O9" s="632"/>
      <c r="P9" s="632"/>
      <c r="Q9" s="633"/>
      <c r="R9" s="634">
        <v>21177</v>
      </c>
      <c r="S9" s="635"/>
      <c r="T9" s="635"/>
      <c r="U9" s="635"/>
      <c r="V9" s="635"/>
      <c r="W9" s="635"/>
      <c r="X9" s="635"/>
      <c r="Y9" s="636"/>
      <c r="Z9" s="637">
        <v>0.1</v>
      </c>
      <c r="AA9" s="637"/>
      <c r="AB9" s="637"/>
      <c r="AC9" s="637"/>
      <c r="AD9" s="638">
        <v>21177</v>
      </c>
      <c r="AE9" s="638"/>
      <c r="AF9" s="638"/>
      <c r="AG9" s="638"/>
      <c r="AH9" s="638"/>
      <c r="AI9" s="638"/>
      <c r="AJ9" s="638"/>
      <c r="AK9" s="638"/>
      <c r="AL9" s="639">
        <v>0.3</v>
      </c>
      <c r="AM9" s="640"/>
      <c r="AN9" s="640"/>
      <c r="AO9" s="641"/>
      <c r="AP9" s="631" t="s">
        <v>230</v>
      </c>
      <c r="AQ9" s="632"/>
      <c r="AR9" s="632"/>
      <c r="AS9" s="632"/>
      <c r="AT9" s="632"/>
      <c r="AU9" s="632"/>
      <c r="AV9" s="632"/>
      <c r="AW9" s="632"/>
      <c r="AX9" s="632"/>
      <c r="AY9" s="632"/>
      <c r="AZ9" s="632"/>
      <c r="BA9" s="632"/>
      <c r="BB9" s="632"/>
      <c r="BC9" s="632"/>
      <c r="BD9" s="632"/>
      <c r="BE9" s="632"/>
      <c r="BF9" s="633"/>
      <c r="BG9" s="634">
        <v>653716</v>
      </c>
      <c r="BH9" s="635"/>
      <c r="BI9" s="635"/>
      <c r="BJ9" s="635"/>
      <c r="BK9" s="635"/>
      <c r="BL9" s="635"/>
      <c r="BM9" s="635"/>
      <c r="BN9" s="636"/>
      <c r="BO9" s="637">
        <v>16.600000000000001</v>
      </c>
      <c r="BP9" s="637"/>
      <c r="BQ9" s="637"/>
      <c r="BR9" s="637"/>
      <c r="BS9" s="638" t="s">
        <v>122</v>
      </c>
      <c r="BT9" s="638"/>
      <c r="BU9" s="638"/>
      <c r="BV9" s="638"/>
      <c r="BW9" s="638"/>
      <c r="BX9" s="638"/>
      <c r="BY9" s="638"/>
      <c r="BZ9" s="638"/>
      <c r="CA9" s="638"/>
      <c r="CB9" s="642"/>
      <c r="CD9" s="631" t="s">
        <v>231</v>
      </c>
      <c r="CE9" s="632"/>
      <c r="CF9" s="632"/>
      <c r="CG9" s="632"/>
      <c r="CH9" s="632"/>
      <c r="CI9" s="632"/>
      <c r="CJ9" s="632"/>
      <c r="CK9" s="632"/>
      <c r="CL9" s="632"/>
      <c r="CM9" s="632"/>
      <c r="CN9" s="632"/>
      <c r="CO9" s="632"/>
      <c r="CP9" s="632"/>
      <c r="CQ9" s="633"/>
      <c r="CR9" s="634">
        <v>13180557</v>
      </c>
      <c r="CS9" s="635"/>
      <c r="CT9" s="635"/>
      <c r="CU9" s="635"/>
      <c r="CV9" s="635"/>
      <c r="CW9" s="635"/>
      <c r="CX9" s="635"/>
      <c r="CY9" s="636"/>
      <c r="CZ9" s="637">
        <v>45.2</v>
      </c>
      <c r="DA9" s="637"/>
      <c r="DB9" s="637"/>
      <c r="DC9" s="637"/>
      <c r="DD9" s="643">
        <v>7832</v>
      </c>
      <c r="DE9" s="635"/>
      <c r="DF9" s="635"/>
      <c r="DG9" s="635"/>
      <c r="DH9" s="635"/>
      <c r="DI9" s="635"/>
      <c r="DJ9" s="635"/>
      <c r="DK9" s="635"/>
      <c r="DL9" s="635"/>
      <c r="DM9" s="635"/>
      <c r="DN9" s="635"/>
      <c r="DO9" s="635"/>
      <c r="DP9" s="636"/>
      <c r="DQ9" s="643">
        <v>1217660</v>
      </c>
      <c r="DR9" s="635"/>
      <c r="DS9" s="635"/>
      <c r="DT9" s="635"/>
      <c r="DU9" s="635"/>
      <c r="DV9" s="635"/>
      <c r="DW9" s="635"/>
      <c r="DX9" s="635"/>
      <c r="DY9" s="635"/>
      <c r="DZ9" s="635"/>
      <c r="EA9" s="635"/>
      <c r="EB9" s="635"/>
      <c r="EC9" s="644"/>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37" t="s">
        <v>122</v>
      </c>
      <c r="AA10" s="637"/>
      <c r="AB10" s="637"/>
      <c r="AC10" s="637"/>
      <c r="AD10" s="638" t="s">
        <v>122</v>
      </c>
      <c r="AE10" s="638"/>
      <c r="AF10" s="638"/>
      <c r="AG10" s="638"/>
      <c r="AH10" s="638"/>
      <c r="AI10" s="638"/>
      <c r="AJ10" s="638"/>
      <c r="AK10" s="638"/>
      <c r="AL10" s="639" t="s">
        <v>122</v>
      </c>
      <c r="AM10" s="640"/>
      <c r="AN10" s="640"/>
      <c r="AO10" s="641"/>
      <c r="AP10" s="631" t="s">
        <v>233</v>
      </c>
      <c r="AQ10" s="632"/>
      <c r="AR10" s="632"/>
      <c r="AS10" s="632"/>
      <c r="AT10" s="632"/>
      <c r="AU10" s="632"/>
      <c r="AV10" s="632"/>
      <c r="AW10" s="632"/>
      <c r="AX10" s="632"/>
      <c r="AY10" s="632"/>
      <c r="AZ10" s="632"/>
      <c r="BA10" s="632"/>
      <c r="BB10" s="632"/>
      <c r="BC10" s="632"/>
      <c r="BD10" s="632"/>
      <c r="BE10" s="632"/>
      <c r="BF10" s="633"/>
      <c r="BG10" s="634">
        <v>61425</v>
      </c>
      <c r="BH10" s="635"/>
      <c r="BI10" s="635"/>
      <c r="BJ10" s="635"/>
      <c r="BK10" s="635"/>
      <c r="BL10" s="635"/>
      <c r="BM10" s="635"/>
      <c r="BN10" s="636"/>
      <c r="BO10" s="637">
        <v>1.6</v>
      </c>
      <c r="BP10" s="637"/>
      <c r="BQ10" s="637"/>
      <c r="BR10" s="637"/>
      <c r="BS10" s="638" t="s">
        <v>122</v>
      </c>
      <c r="BT10" s="638"/>
      <c r="BU10" s="638"/>
      <c r="BV10" s="638"/>
      <c r="BW10" s="638"/>
      <c r="BX10" s="638"/>
      <c r="BY10" s="638"/>
      <c r="BZ10" s="638"/>
      <c r="CA10" s="638"/>
      <c r="CB10" s="642"/>
      <c r="CD10" s="631" t="s">
        <v>234</v>
      </c>
      <c r="CE10" s="632"/>
      <c r="CF10" s="632"/>
      <c r="CG10" s="632"/>
      <c r="CH10" s="632"/>
      <c r="CI10" s="632"/>
      <c r="CJ10" s="632"/>
      <c r="CK10" s="632"/>
      <c r="CL10" s="632"/>
      <c r="CM10" s="632"/>
      <c r="CN10" s="632"/>
      <c r="CO10" s="632"/>
      <c r="CP10" s="632"/>
      <c r="CQ10" s="633"/>
      <c r="CR10" s="634">
        <v>32685</v>
      </c>
      <c r="CS10" s="635"/>
      <c r="CT10" s="635"/>
      <c r="CU10" s="635"/>
      <c r="CV10" s="635"/>
      <c r="CW10" s="635"/>
      <c r="CX10" s="635"/>
      <c r="CY10" s="636"/>
      <c r="CZ10" s="637">
        <v>0.1</v>
      </c>
      <c r="DA10" s="637"/>
      <c r="DB10" s="637"/>
      <c r="DC10" s="637"/>
      <c r="DD10" s="643" t="s">
        <v>122</v>
      </c>
      <c r="DE10" s="635"/>
      <c r="DF10" s="635"/>
      <c r="DG10" s="635"/>
      <c r="DH10" s="635"/>
      <c r="DI10" s="635"/>
      <c r="DJ10" s="635"/>
      <c r="DK10" s="635"/>
      <c r="DL10" s="635"/>
      <c r="DM10" s="635"/>
      <c r="DN10" s="635"/>
      <c r="DO10" s="635"/>
      <c r="DP10" s="636"/>
      <c r="DQ10" s="643">
        <v>32679</v>
      </c>
      <c r="DR10" s="635"/>
      <c r="DS10" s="635"/>
      <c r="DT10" s="635"/>
      <c r="DU10" s="635"/>
      <c r="DV10" s="635"/>
      <c r="DW10" s="635"/>
      <c r="DX10" s="635"/>
      <c r="DY10" s="635"/>
      <c r="DZ10" s="635"/>
      <c r="EA10" s="635"/>
      <c r="EB10" s="635"/>
      <c r="EC10" s="644"/>
    </row>
    <row r="11" spans="2:143" ht="11.25" customHeight="1" x14ac:dyDescent="0.2">
      <c r="B11" s="631" t="s">
        <v>235</v>
      </c>
      <c r="C11" s="632"/>
      <c r="D11" s="632"/>
      <c r="E11" s="632"/>
      <c r="F11" s="632"/>
      <c r="G11" s="632"/>
      <c r="H11" s="632"/>
      <c r="I11" s="632"/>
      <c r="J11" s="632"/>
      <c r="K11" s="632"/>
      <c r="L11" s="632"/>
      <c r="M11" s="632"/>
      <c r="N11" s="632"/>
      <c r="O11" s="632"/>
      <c r="P11" s="632"/>
      <c r="Q11" s="633"/>
      <c r="R11" s="634">
        <v>495436</v>
      </c>
      <c r="S11" s="635"/>
      <c r="T11" s="635"/>
      <c r="U11" s="635"/>
      <c r="V11" s="635"/>
      <c r="W11" s="635"/>
      <c r="X11" s="635"/>
      <c r="Y11" s="636"/>
      <c r="Z11" s="639">
        <v>1.5</v>
      </c>
      <c r="AA11" s="640"/>
      <c r="AB11" s="640"/>
      <c r="AC11" s="646"/>
      <c r="AD11" s="643">
        <v>495436</v>
      </c>
      <c r="AE11" s="635"/>
      <c r="AF11" s="635"/>
      <c r="AG11" s="635"/>
      <c r="AH11" s="635"/>
      <c r="AI11" s="635"/>
      <c r="AJ11" s="635"/>
      <c r="AK11" s="636"/>
      <c r="AL11" s="639">
        <v>6</v>
      </c>
      <c r="AM11" s="640"/>
      <c r="AN11" s="640"/>
      <c r="AO11" s="641"/>
      <c r="AP11" s="631" t="s">
        <v>236</v>
      </c>
      <c r="AQ11" s="632"/>
      <c r="AR11" s="632"/>
      <c r="AS11" s="632"/>
      <c r="AT11" s="632"/>
      <c r="AU11" s="632"/>
      <c r="AV11" s="632"/>
      <c r="AW11" s="632"/>
      <c r="AX11" s="632"/>
      <c r="AY11" s="632"/>
      <c r="AZ11" s="632"/>
      <c r="BA11" s="632"/>
      <c r="BB11" s="632"/>
      <c r="BC11" s="632"/>
      <c r="BD11" s="632"/>
      <c r="BE11" s="632"/>
      <c r="BF11" s="633"/>
      <c r="BG11" s="634">
        <v>88016</v>
      </c>
      <c r="BH11" s="635"/>
      <c r="BI11" s="635"/>
      <c r="BJ11" s="635"/>
      <c r="BK11" s="635"/>
      <c r="BL11" s="635"/>
      <c r="BM11" s="635"/>
      <c r="BN11" s="636"/>
      <c r="BO11" s="637">
        <v>2.2000000000000002</v>
      </c>
      <c r="BP11" s="637"/>
      <c r="BQ11" s="637"/>
      <c r="BR11" s="637"/>
      <c r="BS11" s="638">
        <v>25167</v>
      </c>
      <c r="BT11" s="638"/>
      <c r="BU11" s="638"/>
      <c r="BV11" s="638"/>
      <c r="BW11" s="638"/>
      <c r="BX11" s="638"/>
      <c r="BY11" s="638"/>
      <c r="BZ11" s="638"/>
      <c r="CA11" s="638"/>
      <c r="CB11" s="642"/>
      <c r="CD11" s="631" t="s">
        <v>237</v>
      </c>
      <c r="CE11" s="632"/>
      <c r="CF11" s="632"/>
      <c r="CG11" s="632"/>
      <c r="CH11" s="632"/>
      <c r="CI11" s="632"/>
      <c r="CJ11" s="632"/>
      <c r="CK11" s="632"/>
      <c r="CL11" s="632"/>
      <c r="CM11" s="632"/>
      <c r="CN11" s="632"/>
      <c r="CO11" s="632"/>
      <c r="CP11" s="632"/>
      <c r="CQ11" s="633"/>
      <c r="CR11" s="634">
        <v>553963</v>
      </c>
      <c r="CS11" s="635"/>
      <c r="CT11" s="635"/>
      <c r="CU11" s="635"/>
      <c r="CV11" s="635"/>
      <c r="CW11" s="635"/>
      <c r="CX11" s="635"/>
      <c r="CY11" s="636"/>
      <c r="CZ11" s="637">
        <v>1.9</v>
      </c>
      <c r="DA11" s="637"/>
      <c r="DB11" s="637"/>
      <c r="DC11" s="637"/>
      <c r="DD11" s="643">
        <v>94843</v>
      </c>
      <c r="DE11" s="635"/>
      <c r="DF11" s="635"/>
      <c r="DG11" s="635"/>
      <c r="DH11" s="635"/>
      <c r="DI11" s="635"/>
      <c r="DJ11" s="635"/>
      <c r="DK11" s="635"/>
      <c r="DL11" s="635"/>
      <c r="DM11" s="635"/>
      <c r="DN11" s="635"/>
      <c r="DO11" s="635"/>
      <c r="DP11" s="636"/>
      <c r="DQ11" s="643">
        <v>273260</v>
      </c>
      <c r="DR11" s="635"/>
      <c r="DS11" s="635"/>
      <c r="DT11" s="635"/>
      <c r="DU11" s="635"/>
      <c r="DV11" s="635"/>
      <c r="DW11" s="635"/>
      <c r="DX11" s="635"/>
      <c r="DY11" s="635"/>
      <c r="DZ11" s="635"/>
      <c r="EA11" s="635"/>
      <c r="EB11" s="635"/>
      <c r="EC11" s="644"/>
    </row>
    <row r="12" spans="2:143" ht="11.25" customHeight="1" x14ac:dyDescent="0.2">
      <c r="B12" s="631" t="s">
        <v>238</v>
      </c>
      <c r="C12" s="632"/>
      <c r="D12" s="632"/>
      <c r="E12" s="632"/>
      <c r="F12" s="632"/>
      <c r="G12" s="632"/>
      <c r="H12" s="632"/>
      <c r="I12" s="632"/>
      <c r="J12" s="632"/>
      <c r="K12" s="632"/>
      <c r="L12" s="632"/>
      <c r="M12" s="632"/>
      <c r="N12" s="632"/>
      <c r="O12" s="632"/>
      <c r="P12" s="632"/>
      <c r="Q12" s="633"/>
      <c r="R12" s="634">
        <v>12676</v>
      </c>
      <c r="S12" s="635"/>
      <c r="T12" s="635"/>
      <c r="U12" s="635"/>
      <c r="V12" s="635"/>
      <c r="W12" s="635"/>
      <c r="X12" s="635"/>
      <c r="Y12" s="636"/>
      <c r="Z12" s="637">
        <v>0</v>
      </c>
      <c r="AA12" s="637"/>
      <c r="AB12" s="637"/>
      <c r="AC12" s="637"/>
      <c r="AD12" s="638">
        <v>12676</v>
      </c>
      <c r="AE12" s="638"/>
      <c r="AF12" s="638"/>
      <c r="AG12" s="638"/>
      <c r="AH12" s="638"/>
      <c r="AI12" s="638"/>
      <c r="AJ12" s="638"/>
      <c r="AK12" s="638"/>
      <c r="AL12" s="639">
        <v>0.2</v>
      </c>
      <c r="AM12" s="640"/>
      <c r="AN12" s="640"/>
      <c r="AO12" s="641"/>
      <c r="AP12" s="631" t="s">
        <v>239</v>
      </c>
      <c r="AQ12" s="632"/>
      <c r="AR12" s="632"/>
      <c r="AS12" s="632"/>
      <c r="AT12" s="632"/>
      <c r="AU12" s="632"/>
      <c r="AV12" s="632"/>
      <c r="AW12" s="632"/>
      <c r="AX12" s="632"/>
      <c r="AY12" s="632"/>
      <c r="AZ12" s="632"/>
      <c r="BA12" s="632"/>
      <c r="BB12" s="632"/>
      <c r="BC12" s="632"/>
      <c r="BD12" s="632"/>
      <c r="BE12" s="632"/>
      <c r="BF12" s="633"/>
      <c r="BG12" s="634">
        <v>2848658</v>
      </c>
      <c r="BH12" s="635"/>
      <c r="BI12" s="635"/>
      <c r="BJ12" s="635"/>
      <c r="BK12" s="635"/>
      <c r="BL12" s="635"/>
      <c r="BM12" s="635"/>
      <c r="BN12" s="636"/>
      <c r="BO12" s="637">
        <v>72.3</v>
      </c>
      <c r="BP12" s="637"/>
      <c r="BQ12" s="637"/>
      <c r="BR12" s="637"/>
      <c r="BS12" s="638" t="s">
        <v>122</v>
      </c>
      <c r="BT12" s="638"/>
      <c r="BU12" s="638"/>
      <c r="BV12" s="638"/>
      <c r="BW12" s="638"/>
      <c r="BX12" s="638"/>
      <c r="BY12" s="638"/>
      <c r="BZ12" s="638"/>
      <c r="CA12" s="638"/>
      <c r="CB12" s="642"/>
      <c r="CD12" s="631" t="s">
        <v>240</v>
      </c>
      <c r="CE12" s="632"/>
      <c r="CF12" s="632"/>
      <c r="CG12" s="632"/>
      <c r="CH12" s="632"/>
      <c r="CI12" s="632"/>
      <c r="CJ12" s="632"/>
      <c r="CK12" s="632"/>
      <c r="CL12" s="632"/>
      <c r="CM12" s="632"/>
      <c r="CN12" s="632"/>
      <c r="CO12" s="632"/>
      <c r="CP12" s="632"/>
      <c r="CQ12" s="633"/>
      <c r="CR12" s="634">
        <v>920440</v>
      </c>
      <c r="CS12" s="635"/>
      <c r="CT12" s="635"/>
      <c r="CU12" s="635"/>
      <c r="CV12" s="635"/>
      <c r="CW12" s="635"/>
      <c r="CX12" s="635"/>
      <c r="CY12" s="636"/>
      <c r="CZ12" s="637">
        <v>3.2</v>
      </c>
      <c r="DA12" s="637"/>
      <c r="DB12" s="637"/>
      <c r="DC12" s="637"/>
      <c r="DD12" s="643">
        <v>393239</v>
      </c>
      <c r="DE12" s="635"/>
      <c r="DF12" s="635"/>
      <c r="DG12" s="635"/>
      <c r="DH12" s="635"/>
      <c r="DI12" s="635"/>
      <c r="DJ12" s="635"/>
      <c r="DK12" s="635"/>
      <c r="DL12" s="635"/>
      <c r="DM12" s="635"/>
      <c r="DN12" s="635"/>
      <c r="DO12" s="635"/>
      <c r="DP12" s="636"/>
      <c r="DQ12" s="643">
        <v>484657</v>
      </c>
      <c r="DR12" s="635"/>
      <c r="DS12" s="635"/>
      <c r="DT12" s="635"/>
      <c r="DU12" s="635"/>
      <c r="DV12" s="635"/>
      <c r="DW12" s="635"/>
      <c r="DX12" s="635"/>
      <c r="DY12" s="635"/>
      <c r="DZ12" s="635"/>
      <c r="EA12" s="635"/>
      <c r="EB12" s="635"/>
      <c r="EC12" s="644"/>
    </row>
    <row r="13" spans="2:143" ht="11.25" customHeight="1" x14ac:dyDescent="0.2">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37" t="s">
        <v>122</v>
      </c>
      <c r="AA13" s="637"/>
      <c r="AB13" s="637"/>
      <c r="AC13" s="637"/>
      <c r="AD13" s="638" t="s">
        <v>122</v>
      </c>
      <c r="AE13" s="638"/>
      <c r="AF13" s="638"/>
      <c r="AG13" s="638"/>
      <c r="AH13" s="638"/>
      <c r="AI13" s="638"/>
      <c r="AJ13" s="638"/>
      <c r="AK13" s="638"/>
      <c r="AL13" s="639" t="s">
        <v>122</v>
      </c>
      <c r="AM13" s="640"/>
      <c r="AN13" s="640"/>
      <c r="AO13" s="641"/>
      <c r="AP13" s="631" t="s">
        <v>242</v>
      </c>
      <c r="AQ13" s="632"/>
      <c r="AR13" s="632"/>
      <c r="AS13" s="632"/>
      <c r="AT13" s="632"/>
      <c r="AU13" s="632"/>
      <c r="AV13" s="632"/>
      <c r="AW13" s="632"/>
      <c r="AX13" s="632"/>
      <c r="AY13" s="632"/>
      <c r="AZ13" s="632"/>
      <c r="BA13" s="632"/>
      <c r="BB13" s="632"/>
      <c r="BC13" s="632"/>
      <c r="BD13" s="632"/>
      <c r="BE13" s="632"/>
      <c r="BF13" s="633"/>
      <c r="BG13" s="634">
        <v>2841438</v>
      </c>
      <c r="BH13" s="635"/>
      <c r="BI13" s="635"/>
      <c r="BJ13" s="635"/>
      <c r="BK13" s="635"/>
      <c r="BL13" s="635"/>
      <c r="BM13" s="635"/>
      <c r="BN13" s="636"/>
      <c r="BO13" s="637">
        <v>72.099999999999994</v>
      </c>
      <c r="BP13" s="637"/>
      <c r="BQ13" s="637"/>
      <c r="BR13" s="637"/>
      <c r="BS13" s="638" t="s">
        <v>122</v>
      </c>
      <c r="BT13" s="638"/>
      <c r="BU13" s="638"/>
      <c r="BV13" s="638"/>
      <c r="BW13" s="638"/>
      <c r="BX13" s="638"/>
      <c r="BY13" s="638"/>
      <c r="BZ13" s="638"/>
      <c r="CA13" s="638"/>
      <c r="CB13" s="642"/>
      <c r="CD13" s="631" t="s">
        <v>243</v>
      </c>
      <c r="CE13" s="632"/>
      <c r="CF13" s="632"/>
      <c r="CG13" s="632"/>
      <c r="CH13" s="632"/>
      <c r="CI13" s="632"/>
      <c r="CJ13" s="632"/>
      <c r="CK13" s="632"/>
      <c r="CL13" s="632"/>
      <c r="CM13" s="632"/>
      <c r="CN13" s="632"/>
      <c r="CO13" s="632"/>
      <c r="CP13" s="632"/>
      <c r="CQ13" s="633"/>
      <c r="CR13" s="634">
        <v>1106882</v>
      </c>
      <c r="CS13" s="635"/>
      <c r="CT13" s="635"/>
      <c r="CU13" s="635"/>
      <c r="CV13" s="635"/>
      <c r="CW13" s="635"/>
      <c r="CX13" s="635"/>
      <c r="CY13" s="636"/>
      <c r="CZ13" s="637">
        <v>3.8</v>
      </c>
      <c r="DA13" s="637"/>
      <c r="DB13" s="637"/>
      <c r="DC13" s="637"/>
      <c r="DD13" s="643">
        <v>181626</v>
      </c>
      <c r="DE13" s="635"/>
      <c r="DF13" s="635"/>
      <c r="DG13" s="635"/>
      <c r="DH13" s="635"/>
      <c r="DI13" s="635"/>
      <c r="DJ13" s="635"/>
      <c r="DK13" s="635"/>
      <c r="DL13" s="635"/>
      <c r="DM13" s="635"/>
      <c r="DN13" s="635"/>
      <c r="DO13" s="635"/>
      <c r="DP13" s="636"/>
      <c r="DQ13" s="643">
        <v>838346</v>
      </c>
      <c r="DR13" s="635"/>
      <c r="DS13" s="635"/>
      <c r="DT13" s="635"/>
      <c r="DU13" s="635"/>
      <c r="DV13" s="635"/>
      <c r="DW13" s="635"/>
      <c r="DX13" s="635"/>
      <c r="DY13" s="635"/>
      <c r="DZ13" s="635"/>
      <c r="EA13" s="635"/>
      <c r="EB13" s="635"/>
      <c r="EC13" s="644"/>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37" t="s">
        <v>122</v>
      </c>
      <c r="AA14" s="637"/>
      <c r="AB14" s="637"/>
      <c r="AC14" s="637"/>
      <c r="AD14" s="638" t="s">
        <v>122</v>
      </c>
      <c r="AE14" s="638"/>
      <c r="AF14" s="638"/>
      <c r="AG14" s="638"/>
      <c r="AH14" s="638"/>
      <c r="AI14" s="638"/>
      <c r="AJ14" s="638"/>
      <c r="AK14" s="638"/>
      <c r="AL14" s="639" t="s">
        <v>122</v>
      </c>
      <c r="AM14" s="640"/>
      <c r="AN14" s="640"/>
      <c r="AO14" s="641"/>
      <c r="AP14" s="631" t="s">
        <v>245</v>
      </c>
      <c r="AQ14" s="632"/>
      <c r="AR14" s="632"/>
      <c r="AS14" s="632"/>
      <c r="AT14" s="632"/>
      <c r="AU14" s="632"/>
      <c r="AV14" s="632"/>
      <c r="AW14" s="632"/>
      <c r="AX14" s="632"/>
      <c r="AY14" s="632"/>
      <c r="AZ14" s="632"/>
      <c r="BA14" s="632"/>
      <c r="BB14" s="632"/>
      <c r="BC14" s="632"/>
      <c r="BD14" s="632"/>
      <c r="BE14" s="632"/>
      <c r="BF14" s="633"/>
      <c r="BG14" s="634">
        <v>78103</v>
      </c>
      <c r="BH14" s="635"/>
      <c r="BI14" s="635"/>
      <c r="BJ14" s="635"/>
      <c r="BK14" s="635"/>
      <c r="BL14" s="635"/>
      <c r="BM14" s="635"/>
      <c r="BN14" s="636"/>
      <c r="BO14" s="637">
        <v>2</v>
      </c>
      <c r="BP14" s="637"/>
      <c r="BQ14" s="637"/>
      <c r="BR14" s="637"/>
      <c r="BS14" s="638" t="s">
        <v>122</v>
      </c>
      <c r="BT14" s="638"/>
      <c r="BU14" s="638"/>
      <c r="BV14" s="638"/>
      <c r="BW14" s="638"/>
      <c r="BX14" s="638"/>
      <c r="BY14" s="638"/>
      <c r="BZ14" s="638"/>
      <c r="CA14" s="638"/>
      <c r="CB14" s="642"/>
      <c r="CD14" s="631" t="s">
        <v>246</v>
      </c>
      <c r="CE14" s="632"/>
      <c r="CF14" s="632"/>
      <c r="CG14" s="632"/>
      <c r="CH14" s="632"/>
      <c r="CI14" s="632"/>
      <c r="CJ14" s="632"/>
      <c r="CK14" s="632"/>
      <c r="CL14" s="632"/>
      <c r="CM14" s="632"/>
      <c r="CN14" s="632"/>
      <c r="CO14" s="632"/>
      <c r="CP14" s="632"/>
      <c r="CQ14" s="633"/>
      <c r="CR14" s="634">
        <v>427132</v>
      </c>
      <c r="CS14" s="635"/>
      <c r="CT14" s="635"/>
      <c r="CU14" s="635"/>
      <c r="CV14" s="635"/>
      <c r="CW14" s="635"/>
      <c r="CX14" s="635"/>
      <c r="CY14" s="636"/>
      <c r="CZ14" s="637">
        <v>1.5</v>
      </c>
      <c r="DA14" s="637"/>
      <c r="DB14" s="637"/>
      <c r="DC14" s="637"/>
      <c r="DD14" s="643">
        <v>13745</v>
      </c>
      <c r="DE14" s="635"/>
      <c r="DF14" s="635"/>
      <c r="DG14" s="635"/>
      <c r="DH14" s="635"/>
      <c r="DI14" s="635"/>
      <c r="DJ14" s="635"/>
      <c r="DK14" s="635"/>
      <c r="DL14" s="635"/>
      <c r="DM14" s="635"/>
      <c r="DN14" s="635"/>
      <c r="DO14" s="635"/>
      <c r="DP14" s="636"/>
      <c r="DQ14" s="643">
        <v>406738</v>
      </c>
      <c r="DR14" s="635"/>
      <c r="DS14" s="635"/>
      <c r="DT14" s="635"/>
      <c r="DU14" s="635"/>
      <c r="DV14" s="635"/>
      <c r="DW14" s="635"/>
      <c r="DX14" s="635"/>
      <c r="DY14" s="635"/>
      <c r="DZ14" s="635"/>
      <c r="EA14" s="635"/>
      <c r="EB14" s="635"/>
      <c r="EC14" s="644"/>
    </row>
    <row r="15" spans="2:143" ht="11.25" customHeight="1" x14ac:dyDescent="0.2">
      <c r="B15" s="631" t="s">
        <v>247</v>
      </c>
      <c r="C15" s="632"/>
      <c r="D15" s="632"/>
      <c r="E15" s="632"/>
      <c r="F15" s="632"/>
      <c r="G15" s="632"/>
      <c r="H15" s="632"/>
      <c r="I15" s="632"/>
      <c r="J15" s="632"/>
      <c r="K15" s="632"/>
      <c r="L15" s="632"/>
      <c r="M15" s="632"/>
      <c r="N15" s="632"/>
      <c r="O15" s="632"/>
      <c r="P15" s="632"/>
      <c r="Q15" s="633"/>
      <c r="R15" s="634">
        <v>27651</v>
      </c>
      <c r="S15" s="635"/>
      <c r="T15" s="635"/>
      <c r="U15" s="635"/>
      <c r="V15" s="635"/>
      <c r="W15" s="635"/>
      <c r="X15" s="635"/>
      <c r="Y15" s="636"/>
      <c r="Z15" s="637">
        <v>0.1</v>
      </c>
      <c r="AA15" s="637"/>
      <c r="AB15" s="637"/>
      <c r="AC15" s="637"/>
      <c r="AD15" s="638">
        <v>27651</v>
      </c>
      <c r="AE15" s="638"/>
      <c r="AF15" s="638"/>
      <c r="AG15" s="638"/>
      <c r="AH15" s="638"/>
      <c r="AI15" s="638"/>
      <c r="AJ15" s="638"/>
      <c r="AK15" s="638"/>
      <c r="AL15" s="639">
        <v>0.3</v>
      </c>
      <c r="AM15" s="640"/>
      <c r="AN15" s="640"/>
      <c r="AO15" s="641"/>
      <c r="AP15" s="631" t="s">
        <v>248</v>
      </c>
      <c r="AQ15" s="632"/>
      <c r="AR15" s="632"/>
      <c r="AS15" s="632"/>
      <c r="AT15" s="632"/>
      <c r="AU15" s="632"/>
      <c r="AV15" s="632"/>
      <c r="AW15" s="632"/>
      <c r="AX15" s="632"/>
      <c r="AY15" s="632"/>
      <c r="AZ15" s="632"/>
      <c r="BA15" s="632"/>
      <c r="BB15" s="632"/>
      <c r="BC15" s="632"/>
      <c r="BD15" s="632"/>
      <c r="BE15" s="632"/>
      <c r="BF15" s="633"/>
      <c r="BG15" s="634">
        <v>158056</v>
      </c>
      <c r="BH15" s="635"/>
      <c r="BI15" s="635"/>
      <c r="BJ15" s="635"/>
      <c r="BK15" s="635"/>
      <c r="BL15" s="635"/>
      <c r="BM15" s="635"/>
      <c r="BN15" s="636"/>
      <c r="BO15" s="637">
        <v>4</v>
      </c>
      <c r="BP15" s="637"/>
      <c r="BQ15" s="637"/>
      <c r="BR15" s="637"/>
      <c r="BS15" s="638" t="s">
        <v>122</v>
      </c>
      <c r="BT15" s="638"/>
      <c r="BU15" s="638"/>
      <c r="BV15" s="638"/>
      <c r="BW15" s="638"/>
      <c r="BX15" s="638"/>
      <c r="BY15" s="638"/>
      <c r="BZ15" s="638"/>
      <c r="CA15" s="638"/>
      <c r="CB15" s="642"/>
      <c r="CD15" s="631" t="s">
        <v>249</v>
      </c>
      <c r="CE15" s="632"/>
      <c r="CF15" s="632"/>
      <c r="CG15" s="632"/>
      <c r="CH15" s="632"/>
      <c r="CI15" s="632"/>
      <c r="CJ15" s="632"/>
      <c r="CK15" s="632"/>
      <c r="CL15" s="632"/>
      <c r="CM15" s="632"/>
      <c r="CN15" s="632"/>
      <c r="CO15" s="632"/>
      <c r="CP15" s="632"/>
      <c r="CQ15" s="633"/>
      <c r="CR15" s="634">
        <v>986388</v>
      </c>
      <c r="CS15" s="635"/>
      <c r="CT15" s="635"/>
      <c r="CU15" s="635"/>
      <c r="CV15" s="635"/>
      <c r="CW15" s="635"/>
      <c r="CX15" s="635"/>
      <c r="CY15" s="636"/>
      <c r="CZ15" s="637">
        <v>3.4</v>
      </c>
      <c r="DA15" s="637"/>
      <c r="DB15" s="637"/>
      <c r="DC15" s="637"/>
      <c r="DD15" s="643">
        <v>61550</v>
      </c>
      <c r="DE15" s="635"/>
      <c r="DF15" s="635"/>
      <c r="DG15" s="635"/>
      <c r="DH15" s="635"/>
      <c r="DI15" s="635"/>
      <c r="DJ15" s="635"/>
      <c r="DK15" s="635"/>
      <c r="DL15" s="635"/>
      <c r="DM15" s="635"/>
      <c r="DN15" s="635"/>
      <c r="DO15" s="635"/>
      <c r="DP15" s="636"/>
      <c r="DQ15" s="643">
        <v>869721</v>
      </c>
      <c r="DR15" s="635"/>
      <c r="DS15" s="635"/>
      <c r="DT15" s="635"/>
      <c r="DU15" s="635"/>
      <c r="DV15" s="635"/>
      <c r="DW15" s="635"/>
      <c r="DX15" s="635"/>
      <c r="DY15" s="635"/>
      <c r="DZ15" s="635"/>
      <c r="EA15" s="635"/>
      <c r="EB15" s="635"/>
      <c r="EC15" s="644"/>
    </row>
    <row r="16" spans="2:143" ht="11.25" customHeight="1" x14ac:dyDescent="0.2">
      <c r="B16" s="631" t="s">
        <v>250</v>
      </c>
      <c r="C16" s="632"/>
      <c r="D16" s="632"/>
      <c r="E16" s="632"/>
      <c r="F16" s="632"/>
      <c r="G16" s="632"/>
      <c r="H16" s="632"/>
      <c r="I16" s="632"/>
      <c r="J16" s="632"/>
      <c r="K16" s="632"/>
      <c r="L16" s="632"/>
      <c r="M16" s="632"/>
      <c r="N16" s="632"/>
      <c r="O16" s="632"/>
      <c r="P16" s="632"/>
      <c r="Q16" s="633"/>
      <c r="R16" s="634">
        <v>54383</v>
      </c>
      <c r="S16" s="635"/>
      <c r="T16" s="635"/>
      <c r="U16" s="635"/>
      <c r="V16" s="635"/>
      <c r="W16" s="635"/>
      <c r="X16" s="635"/>
      <c r="Y16" s="636"/>
      <c r="Z16" s="637">
        <v>0.2</v>
      </c>
      <c r="AA16" s="637"/>
      <c r="AB16" s="637"/>
      <c r="AC16" s="637"/>
      <c r="AD16" s="638">
        <v>54383</v>
      </c>
      <c r="AE16" s="638"/>
      <c r="AF16" s="638"/>
      <c r="AG16" s="638"/>
      <c r="AH16" s="638"/>
      <c r="AI16" s="638"/>
      <c r="AJ16" s="638"/>
      <c r="AK16" s="638"/>
      <c r="AL16" s="639">
        <v>0.7</v>
      </c>
      <c r="AM16" s="640"/>
      <c r="AN16" s="640"/>
      <c r="AO16" s="641"/>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37" t="s">
        <v>122</v>
      </c>
      <c r="BP16" s="637"/>
      <c r="BQ16" s="637"/>
      <c r="BR16" s="637"/>
      <c r="BS16" s="638" t="s">
        <v>122</v>
      </c>
      <c r="BT16" s="638"/>
      <c r="BU16" s="638"/>
      <c r="BV16" s="638"/>
      <c r="BW16" s="638"/>
      <c r="BX16" s="638"/>
      <c r="BY16" s="638"/>
      <c r="BZ16" s="638"/>
      <c r="CA16" s="638"/>
      <c r="CB16" s="642"/>
      <c r="CD16" s="631" t="s">
        <v>252</v>
      </c>
      <c r="CE16" s="632"/>
      <c r="CF16" s="632"/>
      <c r="CG16" s="632"/>
      <c r="CH16" s="632"/>
      <c r="CI16" s="632"/>
      <c r="CJ16" s="632"/>
      <c r="CK16" s="632"/>
      <c r="CL16" s="632"/>
      <c r="CM16" s="632"/>
      <c r="CN16" s="632"/>
      <c r="CO16" s="632"/>
      <c r="CP16" s="632"/>
      <c r="CQ16" s="633"/>
      <c r="CR16" s="634">
        <v>1726078</v>
      </c>
      <c r="CS16" s="635"/>
      <c r="CT16" s="635"/>
      <c r="CU16" s="635"/>
      <c r="CV16" s="635"/>
      <c r="CW16" s="635"/>
      <c r="CX16" s="635"/>
      <c r="CY16" s="636"/>
      <c r="CZ16" s="637">
        <v>5.9</v>
      </c>
      <c r="DA16" s="637"/>
      <c r="DB16" s="637"/>
      <c r="DC16" s="637"/>
      <c r="DD16" s="643" t="s">
        <v>122</v>
      </c>
      <c r="DE16" s="635"/>
      <c r="DF16" s="635"/>
      <c r="DG16" s="635"/>
      <c r="DH16" s="635"/>
      <c r="DI16" s="635"/>
      <c r="DJ16" s="635"/>
      <c r="DK16" s="635"/>
      <c r="DL16" s="635"/>
      <c r="DM16" s="635"/>
      <c r="DN16" s="635"/>
      <c r="DO16" s="635"/>
      <c r="DP16" s="636"/>
      <c r="DQ16" s="643">
        <v>757850</v>
      </c>
      <c r="DR16" s="635"/>
      <c r="DS16" s="635"/>
      <c r="DT16" s="635"/>
      <c r="DU16" s="635"/>
      <c r="DV16" s="635"/>
      <c r="DW16" s="635"/>
      <c r="DX16" s="635"/>
      <c r="DY16" s="635"/>
      <c r="DZ16" s="635"/>
      <c r="EA16" s="635"/>
      <c r="EB16" s="635"/>
      <c r="EC16" s="644"/>
    </row>
    <row r="17" spans="2:133" ht="11.25" customHeight="1" x14ac:dyDescent="0.2">
      <c r="B17" s="631" t="s">
        <v>253</v>
      </c>
      <c r="C17" s="632"/>
      <c r="D17" s="632"/>
      <c r="E17" s="632"/>
      <c r="F17" s="632"/>
      <c r="G17" s="632"/>
      <c r="H17" s="632"/>
      <c r="I17" s="632"/>
      <c r="J17" s="632"/>
      <c r="K17" s="632"/>
      <c r="L17" s="632"/>
      <c r="M17" s="632"/>
      <c r="N17" s="632"/>
      <c r="O17" s="632"/>
      <c r="P17" s="632"/>
      <c r="Q17" s="633"/>
      <c r="R17" s="634">
        <v>79401</v>
      </c>
      <c r="S17" s="635"/>
      <c r="T17" s="635"/>
      <c r="U17" s="635"/>
      <c r="V17" s="635"/>
      <c r="W17" s="635"/>
      <c r="X17" s="635"/>
      <c r="Y17" s="636"/>
      <c r="Z17" s="637">
        <v>0.2</v>
      </c>
      <c r="AA17" s="637"/>
      <c r="AB17" s="637"/>
      <c r="AC17" s="637"/>
      <c r="AD17" s="638">
        <v>79401</v>
      </c>
      <c r="AE17" s="638"/>
      <c r="AF17" s="638"/>
      <c r="AG17" s="638"/>
      <c r="AH17" s="638"/>
      <c r="AI17" s="638"/>
      <c r="AJ17" s="638"/>
      <c r="AK17" s="638"/>
      <c r="AL17" s="639">
        <v>1</v>
      </c>
      <c r="AM17" s="640"/>
      <c r="AN17" s="640"/>
      <c r="AO17" s="641"/>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37" t="s">
        <v>122</v>
      </c>
      <c r="BP17" s="637"/>
      <c r="BQ17" s="637"/>
      <c r="BR17" s="637"/>
      <c r="BS17" s="638" t="s">
        <v>122</v>
      </c>
      <c r="BT17" s="638"/>
      <c r="BU17" s="638"/>
      <c r="BV17" s="638"/>
      <c r="BW17" s="638"/>
      <c r="BX17" s="638"/>
      <c r="BY17" s="638"/>
      <c r="BZ17" s="638"/>
      <c r="CA17" s="638"/>
      <c r="CB17" s="642"/>
      <c r="CD17" s="631" t="s">
        <v>255</v>
      </c>
      <c r="CE17" s="632"/>
      <c r="CF17" s="632"/>
      <c r="CG17" s="632"/>
      <c r="CH17" s="632"/>
      <c r="CI17" s="632"/>
      <c r="CJ17" s="632"/>
      <c r="CK17" s="632"/>
      <c r="CL17" s="632"/>
      <c r="CM17" s="632"/>
      <c r="CN17" s="632"/>
      <c r="CO17" s="632"/>
      <c r="CP17" s="632"/>
      <c r="CQ17" s="633"/>
      <c r="CR17" s="634">
        <v>1118799</v>
      </c>
      <c r="CS17" s="635"/>
      <c r="CT17" s="635"/>
      <c r="CU17" s="635"/>
      <c r="CV17" s="635"/>
      <c r="CW17" s="635"/>
      <c r="CX17" s="635"/>
      <c r="CY17" s="636"/>
      <c r="CZ17" s="637">
        <v>3.8</v>
      </c>
      <c r="DA17" s="637"/>
      <c r="DB17" s="637"/>
      <c r="DC17" s="637"/>
      <c r="DD17" s="643" t="s">
        <v>122</v>
      </c>
      <c r="DE17" s="635"/>
      <c r="DF17" s="635"/>
      <c r="DG17" s="635"/>
      <c r="DH17" s="635"/>
      <c r="DI17" s="635"/>
      <c r="DJ17" s="635"/>
      <c r="DK17" s="635"/>
      <c r="DL17" s="635"/>
      <c r="DM17" s="635"/>
      <c r="DN17" s="635"/>
      <c r="DO17" s="635"/>
      <c r="DP17" s="636"/>
      <c r="DQ17" s="643">
        <v>1113242</v>
      </c>
      <c r="DR17" s="635"/>
      <c r="DS17" s="635"/>
      <c r="DT17" s="635"/>
      <c r="DU17" s="635"/>
      <c r="DV17" s="635"/>
      <c r="DW17" s="635"/>
      <c r="DX17" s="635"/>
      <c r="DY17" s="635"/>
      <c r="DZ17" s="635"/>
      <c r="EA17" s="635"/>
      <c r="EB17" s="635"/>
      <c r="EC17" s="644"/>
    </row>
    <row r="18" spans="2:133" ht="11.25" customHeight="1" x14ac:dyDescent="0.2">
      <c r="B18" s="631" t="s">
        <v>256</v>
      </c>
      <c r="C18" s="632"/>
      <c r="D18" s="632"/>
      <c r="E18" s="632"/>
      <c r="F18" s="632"/>
      <c r="G18" s="632"/>
      <c r="H18" s="632"/>
      <c r="I18" s="632"/>
      <c r="J18" s="632"/>
      <c r="K18" s="632"/>
      <c r="L18" s="632"/>
      <c r="M18" s="632"/>
      <c r="N18" s="632"/>
      <c r="O18" s="632"/>
      <c r="P18" s="632"/>
      <c r="Q18" s="633"/>
      <c r="R18" s="634">
        <v>7127</v>
      </c>
      <c r="S18" s="635"/>
      <c r="T18" s="635"/>
      <c r="U18" s="635"/>
      <c r="V18" s="635"/>
      <c r="W18" s="635"/>
      <c r="X18" s="635"/>
      <c r="Y18" s="636"/>
      <c r="Z18" s="637">
        <v>0</v>
      </c>
      <c r="AA18" s="637"/>
      <c r="AB18" s="637"/>
      <c r="AC18" s="637"/>
      <c r="AD18" s="638">
        <v>7127</v>
      </c>
      <c r="AE18" s="638"/>
      <c r="AF18" s="638"/>
      <c r="AG18" s="638"/>
      <c r="AH18" s="638"/>
      <c r="AI18" s="638"/>
      <c r="AJ18" s="638"/>
      <c r="AK18" s="638"/>
      <c r="AL18" s="639">
        <v>0.1</v>
      </c>
      <c r="AM18" s="640"/>
      <c r="AN18" s="640"/>
      <c r="AO18" s="641"/>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37" t="s">
        <v>122</v>
      </c>
      <c r="BP18" s="637"/>
      <c r="BQ18" s="637"/>
      <c r="BR18" s="637"/>
      <c r="BS18" s="638" t="s">
        <v>122</v>
      </c>
      <c r="BT18" s="638"/>
      <c r="BU18" s="638"/>
      <c r="BV18" s="638"/>
      <c r="BW18" s="638"/>
      <c r="BX18" s="638"/>
      <c r="BY18" s="638"/>
      <c r="BZ18" s="638"/>
      <c r="CA18" s="638"/>
      <c r="CB18" s="642"/>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37" t="s">
        <v>122</v>
      </c>
      <c r="DA18" s="637"/>
      <c r="DB18" s="637"/>
      <c r="DC18" s="637"/>
      <c r="DD18" s="643" t="s">
        <v>122</v>
      </c>
      <c r="DE18" s="635"/>
      <c r="DF18" s="635"/>
      <c r="DG18" s="635"/>
      <c r="DH18" s="635"/>
      <c r="DI18" s="635"/>
      <c r="DJ18" s="635"/>
      <c r="DK18" s="635"/>
      <c r="DL18" s="635"/>
      <c r="DM18" s="635"/>
      <c r="DN18" s="635"/>
      <c r="DO18" s="635"/>
      <c r="DP18" s="636"/>
      <c r="DQ18" s="643" t="s">
        <v>122</v>
      </c>
      <c r="DR18" s="635"/>
      <c r="DS18" s="635"/>
      <c r="DT18" s="635"/>
      <c r="DU18" s="635"/>
      <c r="DV18" s="635"/>
      <c r="DW18" s="635"/>
      <c r="DX18" s="635"/>
      <c r="DY18" s="635"/>
      <c r="DZ18" s="635"/>
      <c r="EA18" s="635"/>
      <c r="EB18" s="635"/>
      <c r="EC18" s="644"/>
    </row>
    <row r="19" spans="2:133" ht="11.25" customHeight="1" x14ac:dyDescent="0.2">
      <c r="B19" s="631" t="s">
        <v>259</v>
      </c>
      <c r="C19" s="632"/>
      <c r="D19" s="632"/>
      <c r="E19" s="632"/>
      <c r="F19" s="632"/>
      <c r="G19" s="632"/>
      <c r="H19" s="632"/>
      <c r="I19" s="632"/>
      <c r="J19" s="632"/>
      <c r="K19" s="632"/>
      <c r="L19" s="632"/>
      <c r="M19" s="632"/>
      <c r="N19" s="632"/>
      <c r="O19" s="632"/>
      <c r="P19" s="632"/>
      <c r="Q19" s="633"/>
      <c r="R19" s="634">
        <v>72274</v>
      </c>
      <c r="S19" s="635"/>
      <c r="T19" s="635"/>
      <c r="U19" s="635"/>
      <c r="V19" s="635"/>
      <c r="W19" s="635"/>
      <c r="X19" s="635"/>
      <c r="Y19" s="636"/>
      <c r="Z19" s="637">
        <v>0.2</v>
      </c>
      <c r="AA19" s="637"/>
      <c r="AB19" s="637"/>
      <c r="AC19" s="637"/>
      <c r="AD19" s="638">
        <v>72274</v>
      </c>
      <c r="AE19" s="638"/>
      <c r="AF19" s="638"/>
      <c r="AG19" s="638"/>
      <c r="AH19" s="638"/>
      <c r="AI19" s="638"/>
      <c r="AJ19" s="638"/>
      <c r="AK19" s="638"/>
      <c r="AL19" s="639">
        <v>0.9</v>
      </c>
      <c r="AM19" s="640"/>
      <c r="AN19" s="640"/>
      <c r="AO19" s="641"/>
      <c r="AP19" s="631" t="s">
        <v>260</v>
      </c>
      <c r="AQ19" s="632"/>
      <c r="AR19" s="632"/>
      <c r="AS19" s="632"/>
      <c r="AT19" s="632"/>
      <c r="AU19" s="632"/>
      <c r="AV19" s="632"/>
      <c r="AW19" s="632"/>
      <c r="AX19" s="632"/>
      <c r="AY19" s="632"/>
      <c r="AZ19" s="632"/>
      <c r="BA19" s="632"/>
      <c r="BB19" s="632"/>
      <c r="BC19" s="632"/>
      <c r="BD19" s="632"/>
      <c r="BE19" s="632"/>
      <c r="BF19" s="633"/>
      <c r="BG19" s="634">
        <v>22422</v>
      </c>
      <c r="BH19" s="635"/>
      <c r="BI19" s="635"/>
      <c r="BJ19" s="635"/>
      <c r="BK19" s="635"/>
      <c r="BL19" s="635"/>
      <c r="BM19" s="635"/>
      <c r="BN19" s="636"/>
      <c r="BO19" s="637">
        <v>0.6</v>
      </c>
      <c r="BP19" s="637"/>
      <c r="BQ19" s="637"/>
      <c r="BR19" s="637"/>
      <c r="BS19" s="638" t="s">
        <v>122</v>
      </c>
      <c r="BT19" s="638"/>
      <c r="BU19" s="638"/>
      <c r="BV19" s="638"/>
      <c r="BW19" s="638"/>
      <c r="BX19" s="638"/>
      <c r="BY19" s="638"/>
      <c r="BZ19" s="638"/>
      <c r="CA19" s="638"/>
      <c r="CB19" s="642"/>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37" t="s">
        <v>122</v>
      </c>
      <c r="DA19" s="637"/>
      <c r="DB19" s="637"/>
      <c r="DC19" s="637"/>
      <c r="DD19" s="643" t="s">
        <v>122</v>
      </c>
      <c r="DE19" s="635"/>
      <c r="DF19" s="635"/>
      <c r="DG19" s="635"/>
      <c r="DH19" s="635"/>
      <c r="DI19" s="635"/>
      <c r="DJ19" s="635"/>
      <c r="DK19" s="635"/>
      <c r="DL19" s="635"/>
      <c r="DM19" s="635"/>
      <c r="DN19" s="635"/>
      <c r="DO19" s="635"/>
      <c r="DP19" s="636"/>
      <c r="DQ19" s="643" t="s">
        <v>122</v>
      </c>
      <c r="DR19" s="635"/>
      <c r="DS19" s="635"/>
      <c r="DT19" s="635"/>
      <c r="DU19" s="635"/>
      <c r="DV19" s="635"/>
      <c r="DW19" s="635"/>
      <c r="DX19" s="635"/>
      <c r="DY19" s="635"/>
      <c r="DZ19" s="635"/>
      <c r="EA19" s="635"/>
      <c r="EB19" s="635"/>
      <c r="EC19" s="644"/>
    </row>
    <row r="20" spans="2:133" ht="11.25" customHeight="1" x14ac:dyDescent="0.2">
      <c r="B20" s="647" t="s">
        <v>262</v>
      </c>
      <c r="C20" s="648"/>
      <c r="D20" s="648"/>
      <c r="E20" s="648"/>
      <c r="F20" s="648"/>
      <c r="G20" s="648"/>
      <c r="H20" s="648"/>
      <c r="I20" s="648"/>
      <c r="J20" s="648"/>
      <c r="K20" s="648"/>
      <c r="L20" s="648"/>
      <c r="M20" s="648"/>
      <c r="N20" s="648"/>
      <c r="O20" s="648"/>
      <c r="P20" s="648"/>
      <c r="Q20" s="649"/>
      <c r="R20" s="634" t="s">
        <v>122</v>
      </c>
      <c r="S20" s="635"/>
      <c r="T20" s="635"/>
      <c r="U20" s="635"/>
      <c r="V20" s="635"/>
      <c r="W20" s="635"/>
      <c r="X20" s="635"/>
      <c r="Y20" s="636"/>
      <c r="Z20" s="637" t="s">
        <v>122</v>
      </c>
      <c r="AA20" s="637"/>
      <c r="AB20" s="637"/>
      <c r="AC20" s="637"/>
      <c r="AD20" s="638" t="s">
        <v>122</v>
      </c>
      <c r="AE20" s="638"/>
      <c r="AF20" s="638"/>
      <c r="AG20" s="638"/>
      <c r="AH20" s="638"/>
      <c r="AI20" s="638"/>
      <c r="AJ20" s="638"/>
      <c r="AK20" s="638"/>
      <c r="AL20" s="639" t="s">
        <v>122</v>
      </c>
      <c r="AM20" s="640"/>
      <c r="AN20" s="640"/>
      <c r="AO20" s="641"/>
      <c r="AP20" s="631" t="s">
        <v>263</v>
      </c>
      <c r="AQ20" s="632"/>
      <c r="AR20" s="632"/>
      <c r="AS20" s="632"/>
      <c r="AT20" s="632"/>
      <c r="AU20" s="632"/>
      <c r="AV20" s="632"/>
      <c r="AW20" s="632"/>
      <c r="AX20" s="632"/>
      <c r="AY20" s="632"/>
      <c r="AZ20" s="632"/>
      <c r="BA20" s="632"/>
      <c r="BB20" s="632"/>
      <c r="BC20" s="632"/>
      <c r="BD20" s="632"/>
      <c r="BE20" s="632"/>
      <c r="BF20" s="633"/>
      <c r="BG20" s="634">
        <v>22422</v>
      </c>
      <c r="BH20" s="635"/>
      <c r="BI20" s="635"/>
      <c r="BJ20" s="635"/>
      <c r="BK20" s="635"/>
      <c r="BL20" s="635"/>
      <c r="BM20" s="635"/>
      <c r="BN20" s="636"/>
      <c r="BO20" s="637">
        <v>0.6</v>
      </c>
      <c r="BP20" s="637"/>
      <c r="BQ20" s="637"/>
      <c r="BR20" s="637"/>
      <c r="BS20" s="638" t="s">
        <v>122</v>
      </c>
      <c r="BT20" s="638"/>
      <c r="BU20" s="638"/>
      <c r="BV20" s="638"/>
      <c r="BW20" s="638"/>
      <c r="BX20" s="638"/>
      <c r="BY20" s="638"/>
      <c r="BZ20" s="638"/>
      <c r="CA20" s="638"/>
      <c r="CB20" s="642"/>
      <c r="CD20" s="631" t="s">
        <v>264</v>
      </c>
      <c r="CE20" s="632"/>
      <c r="CF20" s="632"/>
      <c r="CG20" s="632"/>
      <c r="CH20" s="632"/>
      <c r="CI20" s="632"/>
      <c r="CJ20" s="632"/>
      <c r="CK20" s="632"/>
      <c r="CL20" s="632"/>
      <c r="CM20" s="632"/>
      <c r="CN20" s="632"/>
      <c r="CO20" s="632"/>
      <c r="CP20" s="632"/>
      <c r="CQ20" s="633"/>
      <c r="CR20" s="634">
        <v>29128872</v>
      </c>
      <c r="CS20" s="635"/>
      <c r="CT20" s="635"/>
      <c r="CU20" s="635"/>
      <c r="CV20" s="635"/>
      <c r="CW20" s="635"/>
      <c r="CX20" s="635"/>
      <c r="CY20" s="636"/>
      <c r="CZ20" s="637">
        <v>100</v>
      </c>
      <c r="DA20" s="637"/>
      <c r="DB20" s="637"/>
      <c r="DC20" s="637"/>
      <c r="DD20" s="643">
        <v>933763</v>
      </c>
      <c r="DE20" s="635"/>
      <c r="DF20" s="635"/>
      <c r="DG20" s="635"/>
      <c r="DH20" s="635"/>
      <c r="DI20" s="635"/>
      <c r="DJ20" s="635"/>
      <c r="DK20" s="635"/>
      <c r="DL20" s="635"/>
      <c r="DM20" s="635"/>
      <c r="DN20" s="635"/>
      <c r="DO20" s="635"/>
      <c r="DP20" s="636"/>
      <c r="DQ20" s="643">
        <v>12479552</v>
      </c>
      <c r="DR20" s="635"/>
      <c r="DS20" s="635"/>
      <c r="DT20" s="635"/>
      <c r="DU20" s="635"/>
      <c r="DV20" s="635"/>
      <c r="DW20" s="635"/>
      <c r="DX20" s="635"/>
      <c r="DY20" s="635"/>
      <c r="DZ20" s="635"/>
      <c r="EA20" s="635"/>
      <c r="EB20" s="635"/>
      <c r="EC20" s="644"/>
    </row>
    <row r="21" spans="2:133" ht="11.25" customHeight="1" x14ac:dyDescent="0.2">
      <c r="B21" s="631" t="s">
        <v>265</v>
      </c>
      <c r="C21" s="632"/>
      <c r="D21" s="632"/>
      <c r="E21" s="632"/>
      <c r="F21" s="632"/>
      <c r="G21" s="632"/>
      <c r="H21" s="632"/>
      <c r="I21" s="632"/>
      <c r="J21" s="632"/>
      <c r="K21" s="632"/>
      <c r="L21" s="632"/>
      <c r="M21" s="632"/>
      <c r="N21" s="632"/>
      <c r="O21" s="632"/>
      <c r="P21" s="632"/>
      <c r="Q21" s="633"/>
      <c r="R21" s="634">
        <v>5661135</v>
      </c>
      <c r="S21" s="635"/>
      <c r="T21" s="635"/>
      <c r="U21" s="635"/>
      <c r="V21" s="635"/>
      <c r="W21" s="635"/>
      <c r="X21" s="635"/>
      <c r="Y21" s="636"/>
      <c r="Z21" s="637">
        <v>17.7</v>
      </c>
      <c r="AA21" s="637"/>
      <c r="AB21" s="637"/>
      <c r="AC21" s="637"/>
      <c r="AD21" s="638">
        <v>3369893</v>
      </c>
      <c r="AE21" s="638"/>
      <c r="AF21" s="638"/>
      <c r="AG21" s="638"/>
      <c r="AH21" s="638"/>
      <c r="AI21" s="638"/>
      <c r="AJ21" s="638"/>
      <c r="AK21" s="638"/>
      <c r="AL21" s="639">
        <v>40.9</v>
      </c>
      <c r="AM21" s="640"/>
      <c r="AN21" s="640"/>
      <c r="AO21" s="641"/>
      <c r="AP21" s="631" t="s">
        <v>266</v>
      </c>
      <c r="AQ21" s="650"/>
      <c r="AR21" s="650"/>
      <c r="AS21" s="650"/>
      <c r="AT21" s="650"/>
      <c r="AU21" s="650"/>
      <c r="AV21" s="650"/>
      <c r="AW21" s="650"/>
      <c r="AX21" s="650"/>
      <c r="AY21" s="650"/>
      <c r="AZ21" s="650"/>
      <c r="BA21" s="650"/>
      <c r="BB21" s="650"/>
      <c r="BC21" s="650"/>
      <c r="BD21" s="650"/>
      <c r="BE21" s="650"/>
      <c r="BF21" s="651"/>
      <c r="BG21" s="634">
        <v>22422</v>
      </c>
      <c r="BH21" s="635"/>
      <c r="BI21" s="635"/>
      <c r="BJ21" s="635"/>
      <c r="BK21" s="635"/>
      <c r="BL21" s="635"/>
      <c r="BM21" s="635"/>
      <c r="BN21" s="636"/>
      <c r="BO21" s="637">
        <v>0.6</v>
      </c>
      <c r="BP21" s="637"/>
      <c r="BQ21" s="637"/>
      <c r="BR21" s="637"/>
      <c r="BS21" s="638" t="s">
        <v>122</v>
      </c>
      <c r="BT21" s="638"/>
      <c r="BU21" s="638"/>
      <c r="BV21" s="638"/>
      <c r="BW21" s="638"/>
      <c r="BX21" s="638"/>
      <c r="BY21" s="638"/>
      <c r="BZ21" s="638"/>
      <c r="CA21" s="638"/>
      <c r="CB21" s="642"/>
      <c r="CD21" s="657"/>
      <c r="CE21" s="658"/>
      <c r="CF21" s="658"/>
      <c r="CG21" s="658"/>
      <c r="CH21" s="658"/>
      <c r="CI21" s="658"/>
      <c r="CJ21" s="658"/>
      <c r="CK21" s="658"/>
      <c r="CL21" s="658"/>
      <c r="CM21" s="658"/>
      <c r="CN21" s="658"/>
      <c r="CO21" s="658"/>
      <c r="CP21" s="658"/>
      <c r="CQ21" s="659"/>
      <c r="CR21" s="660"/>
      <c r="CS21" s="653"/>
      <c r="CT21" s="653"/>
      <c r="CU21" s="653"/>
      <c r="CV21" s="653"/>
      <c r="CW21" s="653"/>
      <c r="CX21" s="653"/>
      <c r="CY21" s="661"/>
      <c r="CZ21" s="662"/>
      <c r="DA21" s="662"/>
      <c r="DB21" s="662"/>
      <c r="DC21" s="662"/>
      <c r="DD21" s="652"/>
      <c r="DE21" s="653"/>
      <c r="DF21" s="653"/>
      <c r="DG21" s="653"/>
      <c r="DH21" s="653"/>
      <c r="DI21" s="653"/>
      <c r="DJ21" s="653"/>
      <c r="DK21" s="653"/>
      <c r="DL21" s="653"/>
      <c r="DM21" s="653"/>
      <c r="DN21" s="653"/>
      <c r="DO21" s="653"/>
      <c r="DP21" s="661"/>
      <c r="DQ21" s="652"/>
      <c r="DR21" s="653"/>
      <c r="DS21" s="653"/>
      <c r="DT21" s="653"/>
      <c r="DU21" s="653"/>
      <c r="DV21" s="653"/>
      <c r="DW21" s="653"/>
      <c r="DX21" s="653"/>
      <c r="DY21" s="653"/>
      <c r="DZ21" s="653"/>
      <c r="EA21" s="653"/>
      <c r="EB21" s="653"/>
      <c r="EC21" s="654"/>
    </row>
    <row r="22" spans="2:133" ht="11.25" customHeight="1" x14ac:dyDescent="0.2">
      <c r="B22" s="631" t="s">
        <v>267</v>
      </c>
      <c r="C22" s="632"/>
      <c r="D22" s="632"/>
      <c r="E22" s="632"/>
      <c r="F22" s="632"/>
      <c r="G22" s="632"/>
      <c r="H22" s="632"/>
      <c r="I22" s="632"/>
      <c r="J22" s="632"/>
      <c r="K22" s="632"/>
      <c r="L22" s="632"/>
      <c r="M22" s="632"/>
      <c r="N22" s="632"/>
      <c r="O22" s="632"/>
      <c r="P22" s="632"/>
      <c r="Q22" s="633"/>
      <c r="R22" s="634">
        <v>3369893</v>
      </c>
      <c r="S22" s="635"/>
      <c r="T22" s="635"/>
      <c r="U22" s="635"/>
      <c r="V22" s="635"/>
      <c r="W22" s="635"/>
      <c r="X22" s="635"/>
      <c r="Y22" s="636"/>
      <c r="Z22" s="637">
        <v>10.5</v>
      </c>
      <c r="AA22" s="637"/>
      <c r="AB22" s="637"/>
      <c r="AC22" s="637"/>
      <c r="AD22" s="638">
        <v>3369893</v>
      </c>
      <c r="AE22" s="638"/>
      <c r="AF22" s="638"/>
      <c r="AG22" s="638"/>
      <c r="AH22" s="638"/>
      <c r="AI22" s="638"/>
      <c r="AJ22" s="638"/>
      <c r="AK22" s="638"/>
      <c r="AL22" s="639">
        <v>40.9</v>
      </c>
      <c r="AM22" s="640"/>
      <c r="AN22" s="640"/>
      <c r="AO22" s="641"/>
      <c r="AP22" s="631" t="s">
        <v>268</v>
      </c>
      <c r="AQ22" s="650"/>
      <c r="AR22" s="650"/>
      <c r="AS22" s="650"/>
      <c r="AT22" s="650"/>
      <c r="AU22" s="650"/>
      <c r="AV22" s="650"/>
      <c r="AW22" s="650"/>
      <c r="AX22" s="650"/>
      <c r="AY22" s="650"/>
      <c r="AZ22" s="650"/>
      <c r="BA22" s="650"/>
      <c r="BB22" s="650"/>
      <c r="BC22" s="650"/>
      <c r="BD22" s="650"/>
      <c r="BE22" s="650"/>
      <c r="BF22" s="651"/>
      <c r="BG22" s="634" t="s">
        <v>122</v>
      </c>
      <c r="BH22" s="635"/>
      <c r="BI22" s="635"/>
      <c r="BJ22" s="635"/>
      <c r="BK22" s="635"/>
      <c r="BL22" s="635"/>
      <c r="BM22" s="635"/>
      <c r="BN22" s="636"/>
      <c r="BO22" s="637" t="s">
        <v>122</v>
      </c>
      <c r="BP22" s="637"/>
      <c r="BQ22" s="637"/>
      <c r="BR22" s="637"/>
      <c r="BS22" s="638" t="s">
        <v>122</v>
      </c>
      <c r="BT22" s="638"/>
      <c r="BU22" s="638"/>
      <c r="BV22" s="638"/>
      <c r="BW22" s="638"/>
      <c r="BX22" s="638"/>
      <c r="BY22" s="638"/>
      <c r="BZ22" s="638"/>
      <c r="CA22" s="638"/>
      <c r="CB22" s="642"/>
      <c r="CD22" s="616" t="s">
        <v>269</v>
      </c>
      <c r="CE22" s="617"/>
      <c r="CF22" s="617"/>
      <c r="CG22" s="617"/>
      <c r="CH22" s="617"/>
      <c r="CI22" s="617"/>
      <c r="CJ22" s="617"/>
      <c r="CK22" s="617"/>
      <c r="CL22" s="617"/>
      <c r="CM22" s="617"/>
      <c r="CN22" s="617"/>
      <c r="CO22" s="617"/>
      <c r="CP22" s="617"/>
      <c r="CQ22" s="617"/>
      <c r="CR22" s="617"/>
      <c r="CS22" s="617"/>
      <c r="CT22" s="617"/>
      <c r="CU22" s="617"/>
      <c r="CV22" s="617"/>
      <c r="CW22" s="617"/>
      <c r="CX22" s="617"/>
      <c r="CY22" s="617"/>
      <c r="CZ22" s="617"/>
      <c r="DA22" s="617"/>
      <c r="DB22" s="617"/>
      <c r="DC22" s="617"/>
      <c r="DD22" s="617"/>
      <c r="DE22" s="617"/>
      <c r="DF22" s="617"/>
      <c r="DG22" s="617"/>
      <c r="DH22" s="617"/>
      <c r="DI22" s="617"/>
      <c r="DJ22" s="617"/>
      <c r="DK22" s="617"/>
      <c r="DL22" s="617"/>
      <c r="DM22" s="617"/>
      <c r="DN22" s="617"/>
      <c r="DO22" s="617"/>
      <c r="DP22" s="617"/>
      <c r="DQ22" s="617"/>
      <c r="DR22" s="617"/>
      <c r="DS22" s="617"/>
      <c r="DT22" s="617"/>
      <c r="DU22" s="617"/>
      <c r="DV22" s="617"/>
      <c r="DW22" s="617"/>
      <c r="DX22" s="617"/>
      <c r="DY22" s="617"/>
      <c r="DZ22" s="617"/>
      <c r="EA22" s="617"/>
      <c r="EB22" s="617"/>
      <c r="EC22" s="618"/>
    </row>
    <row r="23" spans="2:133" ht="11.25" customHeight="1" x14ac:dyDescent="0.2">
      <c r="B23" s="631" t="s">
        <v>270</v>
      </c>
      <c r="C23" s="632"/>
      <c r="D23" s="632"/>
      <c r="E23" s="632"/>
      <c r="F23" s="632"/>
      <c r="G23" s="632"/>
      <c r="H23" s="632"/>
      <c r="I23" s="632"/>
      <c r="J23" s="632"/>
      <c r="K23" s="632"/>
      <c r="L23" s="632"/>
      <c r="M23" s="632"/>
      <c r="N23" s="632"/>
      <c r="O23" s="632"/>
      <c r="P23" s="632"/>
      <c r="Q23" s="633"/>
      <c r="R23" s="634">
        <v>2291242</v>
      </c>
      <c r="S23" s="635"/>
      <c r="T23" s="635"/>
      <c r="U23" s="635"/>
      <c r="V23" s="635"/>
      <c r="W23" s="635"/>
      <c r="X23" s="635"/>
      <c r="Y23" s="636"/>
      <c r="Z23" s="637">
        <v>7.2</v>
      </c>
      <c r="AA23" s="637"/>
      <c r="AB23" s="637"/>
      <c r="AC23" s="637"/>
      <c r="AD23" s="638" t="s">
        <v>122</v>
      </c>
      <c r="AE23" s="638"/>
      <c r="AF23" s="638"/>
      <c r="AG23" s="638"/>
      <c r="AH23" s="638"/>
      <c r="AI23" s="638"/>
      <c r="AJ23" s="638"/>
      <c r="AK23" s="638"/>
      <c r="AL23" s="639" t="s">
        <v>122</v>
      </c>
      <c r="AM23" s="640"/>
      <c r="AN23" s="640"/>
      <c r="AO23" s="641"/>
      <c r="AP23" s="631" t="s">
        <v>271</v>
      </c>
      <c r="AQ23" s="650"/>
      <c r="AR23" s="650"/>
      <c r="AS23" s="650"/>
      <c r="AT23" s="650"/>
      <c r="AU23" s="650"/>
      <c r="AV23" s="650"/>
      <c r="AW23" s="650"/>
      <c r="AX23" s="650"/>
      <c r="AY23" s="650"/>
      <c r="AZ23" s="650"/>
      <c r="BA23" s="650"/>
      <c r="BB23" s="650"/>
      <c r="BC23" s="650"/>
      <c r="BD23" s="650"/>
      <c r="BE23" s="650"/>
      <c r="BF23" s="651"/>
      <c r="BG23" s="634" t="s">
        <v>122</v>
      </c>
      <c r="BH23" s="635"/>
      <c r="BI23" s="635"/>
      <c r="BJ23" s="635"/>
      <c r="BK23" s="635"/>
      <c r="BL23" s="635"/>
      <c r="BM23" s="635"/>
      <c r="BN23" s="636"/>
      <c r="BO23" s="637" t="s">
        <v>122</v>
      </c>
      <c r="BP23" s="637"/>
      <c r="BQ23" s="637"/>
      <c r="BR23" s="637"/>
      <c r="BS23" s="638" t="s">
        <v>122</v>
      </c>
      <c r="BT23" s="638"/>
      <c r="BU23" s="638"/>
      <c r="BV23" s="638"/>
      <c r="BW23" s="638"/>
      <c r="BX23" s="638"/>
      <c r="BY23" s="638"/>
      <c r="BZ23" s="638"/>
      <c r="CA23" s="638"/>
      <c r="CB23" s="642"/>
      <c r="CD23" s="616" t="s">
        <v>211</v>
      </c>
      <c r="CE23" s="617"/>
      <c r="CF23" s="617"/>
      <c r="CG23" s="617"/>
      <c r="CH23" s="617"/>
      <c r="CI23" s="617"/>
      <c r="CJ23" s="617"/>
      <c r="CK23" s="617"/>
      <c r="CL23" s="617"/>
      <c r="CM23" s="617"/>
      <c r="CN23" s="617"/>
      <c r="CO23" s="617"/>
      <c r="CP23" s="617"/>
      <c r="CQ23" s="618"/>
      <c r="CR23" s="616" t="s">
        <v>272</v>
      </c>
      <c r="CS23" s="617"/>
      <c r="CT23" s="617"/>
      <c r="CU23" s="617"/>
      <c r="CV23" s="617"/>
      <c r="CW23" s="617"/>
      <c r="CX23" s="617"/>
      <c r="CY23" s="618"/>
      <c r="CZ23" s="616" t="s">
        <v>273</v>
      </c>
      <c r="DA23" s="617"/>
      <c r="DB23" s="617"/>
      <c r="DC23" s="618"/>
      <c r="DD23" s="616" t="s">
        <v>274</v>
      </c>
      <c r="DE23" s="617"/>
      <c r="DF23" s="617"/>
      <c r="DG23" s="617"/>
      <c r="DH23" s="617"/>
      <c r="DI23" s="617"/>
      <c r="DJ23" s="617"/>
      <c r="DK23" s="618"/>
      <c r="DL23" s="663" t="s">
        <v>275</v>
      </c>
      <c r="DM23" s="664"/>
      <c r="DN23" s="664"/>
      <c r="DO23" s="664"/>
      <c r="DP23" s="664"/>
      <c r="DQ23" s="664"/>
      <c r="DR23" s="664"/>
      <c r="DS23" s="664"/>
      <c r="DT23" s="664"/>
      <c r="DU23" s="664"/>
      <c r="DV23" s="665"/>
      <c r="DW23" s="616" t="s">
        <v>276</v>
      </c>
      <c r="DX23" s="617"/>
      <c r="DY23" s="617"/>
      <c r="DZ23" s="617"/>
      <c r="EA23" s="617"/>
      <c r="EB23" s="617"/>
      <c r="EC23" s="61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37" t="s">
        <v>122</v>
      </c>
      <c r="AA24" s="637"/>
      <c r="AB24" s="637"/>
      <c r="AC24" s="637"/>
      <c r="AD24" s="638" t="s">
        <v>122</v>
      </c>
      <c r="AE24" s="638"/>
      <c r="AF24" s="638"/>
      <c r="AG24" s="638"/>
      <c r="AH24" s="638"/>
      <c r="AI24" s="638"/>
      <c r="AJ24" s="638"/>
      <c r="AK24" s="638"/>
      <c r="AL24" s="639" t="s">
        <v>122</v>
      </c>
      <c r="AM24" s="640"/>
      <c r="AN24" s="640"/>
      <c r="AO24" s="641"/>
      <c r="AP24" s="631" t="s">
        <v>278</v>
      </c>
      <c r="AQ24" s="650"/>
      <c r="AR24" s="650"/>
      <c r="AS24" s="650"/>
      <c r="AT24" s="650"/>
      <c r="AU24" s="650"/>
      <c r="AV24" s="650"/>
      <c r="AW24" s="650"/>
      <c r="AX24" s="650"/>
      <c r="AY24" s="650"/>
      <c r="AZ24" s="650"/>
      <c r="BA24" s="650"/>
      <c r="BB24" s="650"/>
      <c r="BC24" s="650"/>
      <c r="BD24" s="650"/>
      <c r="BE24" s="650"/>
      <c r="BF24" s="651"/>
      <c r="BG24" s="634" t="s">
        <v>122</v>
      </c>
      <c r="BH24" s="635"/>
      <c r="BI24" s="635"/>
      <c r="BJ24" s="635"/>
      <c r="BK24" s="635"/>
      <c r="BL24" s="635"/>
      <c r="BM24" s="635"/>
      <c r="BN24" s="636"/>
      <c r="BO24" s="637" t="s">
        <v>122</v>
      </c>
      <c r="BP24" s="637"/>
      <c r="BQ24" s="637"/>
      <c r="BR24" s="637"/>
      <c r="BS24" s="638" t="s">
        <v>122</v>
      </c>
      <c r="BT24" s="638"/>
      <c r="BU24" s="638"/>
      <c r="BV24" s="638"/>
      <c r="BW24" s="638"/>
      <c r="BX24" s="638"/>
      <c r="BY24" s="638"/>
      <c r="BZ24" s="638"/>
      <c r="CA24" s="638"/>
      <c r="CB24" s="642"/>
      <c r="CD24" s="620" t="s">
        <v>279</v>
      </c>
      <c r="CE24" s="621"/>
      <c r="CF24" s="621"/>
      <c r="CG24" s="621"/>
      <c r="CH24" s="621"/>
      <c r="CI24" s="621"/>
      <c r="CJ24" s="621"/>
      <c r="CK24" s="621"/>
      <c r="CL24" s="621"/>
      <c r="CM24" s="621"/>
      <c r="CN24" s="621"/>
      <c r="CO24" s="621"/>
      <c r="CP24" s="621"/>
      <c r="CQ24" s="622"/>
      <c r="CR24" s="623">
        <v>5015092</v>
      </c>
      <c r="CS24" s="624"/>
      <c r="CT24" s="624"/>
      <c r="CU24" s="624"/>
      <c r="CV24" s="624"/>
      <c r="CW24" s="624"/>
      <c r="CX24" s="624"/>
      <c r="CY24" s="625"/>
      <c r="CZ24" s="628">
        <v>17.2</v>
      </c>
      <c r="DA24" s="629"/>
      <c r="DB24" s="629"/>
      <c r="DC24" s="645"/>
      <c r="DD24" s="666">
        <v>3873824</v>
      </c>
      <c r="DE24" s="624"/>
      <c r="DF24" s="624"/>
      <c r="DG24" s="624"/>
      <c r="DH24" s="624"/>
      <c r="DI24" s="624"/>
      <c r="DJ24" s="624"/>
      <c r="DK24" s="625"/>
      <c r="DL24" s="666">
        <v>3429450</v>
      </c>
      <c r="DM24" s="624"/>
      <c r="DN24" s="624"/>
      <c r="DO24" s="624"/>
      <c r="DP24" s="624"/>
      <c r="DQ24" s="624"/>
      <c r="DR24" s="624"/>
      <c r="DS24" s="624"/>
      <c r="DT24" s="624"/>
      <c r="DU24" s="624"/>
      <c r="DV24" s="625"/>
      <c r="DW24" s="628">
        <v>41.7</v>
      </c>
      <c r="DX24" s="629"/>
      <c r="DY24" s="629"/>
      <c r="DZ24" s="629"/>
      <c r="EA24" s="629"/>
      <c r="EB24" s="629"/>
      <c r="EC24" s="630"/>
    </row>
    <row r="25" spans="2:133" ht="11.25" customHeight="1" x14ac:dyDescent="0.2">
      <c r="B25" s="631" t="s">
        <v>280</v>
      </c>
      <c r="C25" s="632"/>
      <c r="D25" s="632"/>
      <c r="E25" s="632"/>
      <c r="F25" s="632"/>
      <c r="G25" s="632"/>
      <c r="H25" s="632"/>
      <c r="I25" s="632"/>
      <c r="J25" s="632"/>
      <c r="K25" s="632"/>
      <c r="L25" s="632"/>
      <c r="M25" s="632"/>
      <c r="N25" s="632"/>
      <c r="O25" s="632"/>
      <c r="P25" s="632"/>
      <c r="Q25" s="633"/>
      <c r="R25" s="634">
        <v>10505612</v>
      </c>
      <c r="S25" s="635"/>
      <c r="T25" s="635"/>
      <c r="U25" s="635"/>
      <c r="V25" s="635"/>
      <c r="W25" s="635"/>
      <c r="X25" s="635"/>
      <c r="Y25" s="636"/>
      <c r="Z25" s="637">
        <v>32.799999999999997</v>
      </c>
      <c r="AA25" s="637"/>
      <c r="AB25" s="637"/>
      <c r="AC25" s="637"/>
      <c r="AD25" s="638">
        <v>8214370</v>
      </c>
      <c r="AE25" s="638"/>
      <c r="AF25" s="638"/>
      <c r="AG25" s="638"/>
      <c r="AH25" s="638"/>
      <c r="AI25" s="638"/>
      <c r="AJ25" s="638"/>
      <c r="AK25" s="638"/>
      <c r="AL25" s="639">
        <v>99.8</v>
      </c>
      <c r="AM25" s="640"/>
      <c r="AN25" s="640"/>
      <c r="AO25" s="641"/>
      <c r="AP25" s="631" t="s">
        <v>281</v>
      </c>
      <c r="AQ25" s="650"/>
      <c r="AR25" s="650"/>
      <c r="AS25" s="650"/>
      <c r="AT25" s="650"/>
      <c r="AU25" s="650"/>
      <c r="AV25" s="650"/>
      <c r="AW25" s="650"/>
      <c r="AX25" s="650"/>
      <c r="AY25" s="650"/>
      <c r="AZ25" s="650"/>
      <c r="BA25" s="650"/>
      <c r="BB25" s="650"/>
      <c r="BC25" s="650"/>
      <c r="BD25" s="650"/>
      <c r="BE25" s="650"/>
      <c r="BF25" s="651"/>
      <c r="BG25" s="634" t="s">
        <v>122</v>
      </c>
      <c r="BH25" s="635"/>
      <c r="BI25" s="635"/>
      <c r="BJ25" s="635"/>
      <c r="BK25" s="635"/>
      <c r="BL25" s="635"/>
      <c r="BM25" s="635"/>
      <c r="BN25" s="636"/>
      <c r="BO25" s="637" t="s">
        <v>122</v>
      </c>
      <c r="BP25" s="637"/>
      <c r="BQ25" s="637"/>
      <c r="BR25" s="637"/>
      <c r="BS25" s="638" t="s">
        <v>122</v>
      </c>
      <c r="BT25" s="638"/>
      <c r="BU25" s="638"/>
      <c r="BV25" s="638"/>
      <c r="BW25" s="638"/>
      <c r="BX25" s="638"/>
      <c r="BY25" s="638"/>
      <c r="BZ25" s="638"/>
      <c r="CA25" s="638"/>
      <c r="CB25" s="642"/>
      <c r="CD25" s="631" t="s">
        <v>282</v>
      </c>
      <c r="CE25" s="632"/>
      <c r="CF25" s="632"/>
      <c r="CG25" s="632"/>
      <c r="CH25" s="632"/>
      <c r="CI25" s="632"/>
      <c r="CJ25" s="632"/>
      <c r="CK25" s="632"/>
      <c r="CL25" s="632"/>
      <c r="CM25" s="632"/>
      <c r="CN25" s="632"/>
      <c r="CO25" s="632"/>
      <c r="CP25" s="632"/>
      <c r="CQ25" s="633"/>
      <c r="CR25" s="634">
        <v>2251170</v>
      </c>
      <c r="CS25" s="655"/>
      <c r="CT25" s="655"/>
      <c r="CU25" s="655"/>
      <c r="CV25" s="655"/>
      <c r="CW25" s="655"/>
      <c r="CX25" s="655"/>
      <c r="CY25" s="656"/>
      <c r="CZ25" s="639">
        <v>7.7</v>
      </c>
      <c r="DA25" s="667"/>
      <c r="DB25" s="667"/>
      <c r="DC25" s="669"/>
      <c r="DD25" s="643">
        <v>2001561</v>
      </c>
      <c r="DE25" s="655"/>
      <c r="DF25" s="655"/>
      <c r="DG25" s="655"/>
      <c r="DH25" s="655"/>
      <c r="DI25" s="655"/>
      <c r="DJ25" s="655"/>
      <c r="DK25" s="656"/>
      <c r="DL25" s="643">
        <v>1923156</v>
      </c>
      <c r="DM25" s="655"/>
      <c r="DN25" s="655"/>
      <c r="DO25" s="655"/>
      <c r="DP25" s="655"/>
      <c r="DQ25" s="655"/>
      <c r="DR25" s="655"/>
      <c r="DS25" s="655"/>
      <c r="DT25" s="655"/>
      <c r="DU25" s="655"/>
      <c r="DV25" s="656"/>
      <c r="DW25" s="639">
        <v>23.4</v>
      </c>
      <c r="DX25" s="667"/>
      <c r="DY25" s="667"/>
      <c r="DZ25" s="667"/>
      <c r="EA25" s="667"/>
      <c r="EB25" s="667"/>
      <c r="EC25" s="668"/>
    </row>
    <row r="26" spans="2:133" ht="11.25" customHeight="1" x14ac:dyDescent="0.2">
      <c r="B26" s="631" t="s">
        <v>283</v>
      </c>
      <c r="C26" s="632"/>
      <c r="D26" s="632"/>
      <c r="E26" s="632"/>
      <c r="F26" s="632"/>
      <c r="G26" s="632"/>
      <c r="H26" s="632"/>
      <c r="I26" s="632"/>
      <c r="J26" s="632"/>
      <c r="K26" s="632"/>
      <c r="L26" s="632"/>
      <c r="M26" s="632"/>
      <c r="N26" s="632"/>
      <c r="O26" s="632"/>
      <c r="P26" s="632"/>
      <c r="Q26" s="633"/>
      <c r="R26" s="634">
        <v>1520</v>
      </c>
      <c r="S26" s="635"/>
      <c r="T26" s="635"/>
      <c r="U26" s="635"/>
      <c r="V26" s="635"/>
      <c r="W26" s="635"/>
      <c r="X26" s="635"/>
      <c r="Y26" s="636"/>
      <c r="Z26" s="637">
        <v>0</v>
      </c>
      <c r="AA26" s="637"/>
      <c r="AB26" s="637"/>
      <c r="AC26" s="637"/>
      <c r="AD26" s="638">
        <v>1520</v>
      </c>
      <c r="AE26" s="638"/>
      <c r="AF26" s="638"/>
      <c r="AG26" s="638"/>
      <c r="AH26" s="638"/>
      <c r="AI26" s="638"/>
      <c r="AJ26" s="638"/>
      <c r="AK26" s="638"/>
      <c r="AL26" s="639">
        <v>0</v>
      </c>
      <c r="AM26" s="640"/>
      <c r="AN26" s="640"/>
      <c r="AO26" s="641"/>
      <c r="AP26" s="631" t="s">
        <v>284</v>
      </c>
      <c r="AQ26" s="650"/>
      <c r="AR26" s="650"/>
      <c r="AS26" s="650"/>
      <c r="AT26" s="650"/>
      <c r="AU26" s="650"/>
      <c r="AV26" s="650"/>
      <c r="AW26" s="650"/>
      <c r="AX26" s="650"/>
      <c r="AY26" s="650"/>
      <c r="AZ26" s="650"/>
      <c r="BA26" s="650"/>
      <c r="BB26" s="650"/>
      <c r="BC26" s="650"/>
      <c r="BD26" s="650"/>
      <c r="BE26" s="650"/>
      <c r="BF26" s="651"/>
      <c r="BG26" s="634" t="s">
        <v>122</v>
      </c>
      <c r="BH26" s="635"/>
      <c r="BI26" s="635"/>
      <c r="BJ26" s="635"/>
      <c r="BK26" s="635"/>
      <c r="BL26" s="635"/>
      <c r="BM26" s="635"/>
      <c r="BN26" s="636"/>
      <c r="BO26" s="637" t="s">
        <v>122</v>
      </c>
      <c r="BP26" s="637"/>
      <c r="BQ26" s="637"/>
      <c r="BR26" s="637"/>
      <c r="BS26" s="638" t="s">
        <v>122</v>
      </c>
      <c r="BT26" s="638"/>
      <c r="BU26" s="638"/>
      <c r="BV26" s="638"/>
      <c r="BW26" s="638"/>
      <c r="BX26" s="638"/>
      <c r="BY26" s="638"/>
      <c r="BZ26" s="638"/>
      <c r="CA26" s="638"/>
      <c r="CB26" s="642"/>
      <c r="CD26" s="631" t="s">
        <v>285</v>
      </c>
      <c r="CE26" s="632"/>
      <c r="CF26" s="632"/>
      <c r="CG26" s="632"/>
      <c r="CH26" s="632"/>
      <c r="CI26" s="632"/>
      <c r="CJ26" s="632"/>
      <c r="CK26" s="632"/>
      <c r="CL26" s="632"/>
      <c r="CM26" s="632"/>
      <c r="CN26" s="632"/>
      <c r="CO26" s="632"/>
      <c r="CP26" s="632"/>
      <c r="CQ26" s="633"/>
      <c r="CR26" s="634">
        <v>1401804</v>
      </c>
      <c r="CS26" s="635"/>
      <c r="CT26" s="635"/>
      <c r="CU26" s="635"/>
      <c r="CV26" s="635"/>
      <c r="CW26" s="635"/>
      <c r="CX26" s="635"/>
      <c r="CY26" s="636"/>
      <c r="CZ26" s="639">
        <v>4.8</v>
      </c>
      <c r="DA26" s="667"/>
      <c r="DB26" s="667"/>
      <c r="DC26" s="669"/>
      <c r="DD26" s="643">
        <v>1252154</v>
      </c>
      <c r="DE26" s="635"/>
      <c r="DF26" s="635"/>
      <c r="DG26" s="635"/>
      <c r="DH26" s="635"/>
      <c r="DI26" s="635"/>
      <c r="DJ26" s="635"/>
      <c r="DK26" s="636"/>
      <c r="DL26" s="643" t="s">
        <v>122</v>
      </c>
      <c r="DM26" s="635"/>
      <c r="DN26" s="635"/>
      <c r="DO26" s="635"/>
      <c r="DP26" s="635"/>
      <c r="DQ26" s="635"/>
      <c r="DR26" s="635"/>
      <c r="DS26" s="635"/>
      <c r="DT26" s="635"/>
      <c r="DU26" s="635"/>
      <c r="DV26" s="636"/>
      <c r="DW26" s="639" t="s">
        <v>122</v>
      </c>
      <c r="DX26" s="667"/>
      <c r="DY26" s="667"/>
      <c r="DZ26" s="667"/>
      <c r="EA26" s="667"/>
      <c r="EB26" s="667"/>
      <c r="EC26" s="668"/>
    </row>
    <row r="27" spans="2:133" ht="11.25" customHeight="1" x14ac:dyDescent="0.2">
      <c r="B27" s="631" t="s">
        <v>286</v>
      </c>
      <c r="C27" s="632"/>
      <c r="D27" s="632"/>
      <c r="E27" s="632"/>
      <c r="F27" s="632"/>
      <c r="G27" s="632"/>
      <c r="H27" s="632"/>
      <c r="I27" s="632"/>
      <c r="J27" s="632"/>
      <c r="K27" s="632"/>
      <c r="L27" s="632"/>
      <c r="M27" s="632"/>
      <c r="N27" s="632"/>
      <c r="O27" s="632"/>
      <c r="P27" s="632"/>
      <c r="Q27" s="633"/>
      <c r="R27" s="634">
        <v>33350</v>
      </c>
      <c r="S27" s="635"/>
      <c r="T27" s="635"/>
      <c r="U27" s="635"/>
      <c r="V27" s="635"/>
      <c r="W27" s="635"/>
      <c r="X27" s="635"/>
      <c r="Y27" s="636"/>
      <c r="Z27" s="637">
        <v>0.1</v>
      </c>
      <c r="AA27" s="637"/>
      <c r="AB27" s="637"/>
      <c r="AC27" s="637"/>
      <c r="AD27" s="638" t="s">
        <v>122</v>
      </c>
      <c r="AE27" s="638"/>
      <c r="AF27" s="638"/>
      <c r="AG27" s="638"/>
      <c r="AH27" s="638"/>
      <c r="AI27" s="638"/>
      <c r="AJ27" s="638"/>
      <c r="AK27" s="638"/>
      <c r="AL27" s="639" t="s">
        <v>122</v>
      </c>
      <c r="AM27" s="640"/>
      <c r="AN27" s="640"/>
      <c r="AO27" s="641"/>
      <c r="AP27" s="631" t="s">
        <v>287</v>
      </c>
      <c r="AQ27" s="632"/>
      <c r="AR27" s="632"/>
      <c r="AS27" s="632"/>
      <c r="AT27" s="632"/>
      <c r="AU27" s="632"/>
      <c r="AV27" s="632"/>
      <c r="AW27" s="632"/>
      <c r="AX27" s="632"/>
      <c r="AY27" s="632"/>
      <c r="AZ27" s="632"/>
      <c r="BA27" s="632"/>
      <c r="BB27" s="632"/>
      <c r="BC27" s="632"/>
      <c r="BD27" s="632"/>
      <c r="BE27" s="632"/>
      <c r="BF27" s="633"/>
      <c r="BG27" s="634">
        <v>3939480</v>
      </c>
      <c r="BH27" s="635"/>
      <c r="BI27" s="635"/>
      <c r="BJ27" s="635"/>
      <c r="BK27" s="635"/>
      <c r="BL27" s="635"/>
      <c r="BM27" s="635"/>
      <c r="BN27" s="636"/>
      <c r="BO27" s="637">
        <v>100</v>
      </c>
      <c r="BP27" s="637"/>
      <c r="BQ27" s="637"/>
      <c r="BR27" s="637"/>
      <c r="BS27" s="638">
        <v>25167</v>
      </c>
      <c r="BT27" s="638"/>
      <c r="BU27" s="638"/>
      <c r="BV27" s="638"/>
      <c r="BW27" s="638"/>
      <c r="BX27" s="638"/>
      <c r="BY27" s="638"/>
      <c r="BZ27" s="638"/>
      <c r="CA27" s="638"/>
      <c r="CB27" s="642"/>
      <c r="CD27" s="631" t="s">
        <v>288</v>
      </c>
      <c r="CE27" s="632"/>
      <c r="CF27" s="632"/>
      <c r="CG27" s="632"/>
      <c r="CH27" s="632"/>
      <c r="CI27" s="632"/>
      <c r="CJ27" s="632"/>
      <c r="CK27" s="632"/>
      <c r="CL27" s="632"/>
      <c r="CM27" s="632"/>
      <c r="CN27" s="632"/>
      <c r="CO27" s="632"/>
      <c r="CP27" s="632"/>
      <c r="CQ27" s="633"/>
      <c r="CR27" s="634">
        <v>1645177</v>
      </c>
      <c r="CS27" s="655"/>
      <c r="CT27" s="655"/>
      <c r="CU27" s="655"/>
      <c r="CV27" s="655"/>
      <c r="CW27" s="655"/>
      <c r="CX27" s="655"/>
      <c r="CY27" s="656"/>
      <c r="CZ27" s="639">
        <v>5.6</v>
      </c>
      <c r="DA27" s="667"/>
      <c r="DB27" s="667"/>
      <c r="DC27" s="669"/>
      <c r="DD27" s="643">
        <v>759075</v>
      </c>
      <c r="DE27" s="655"/>
      <c r="DF27" s="655"/>
      <c r="DG27" s="655"/>
      <c r="DH27" s="655"/>
      <c r="DI27" s="655"/>
      <c r="DJ27" s="655"/>
      <c r="DK27" s="656"/>
      <c r="DL27" s="643">
        <v>394075</v>
      </c>
      <c r="DM27" s="655"/>
      <c r="DN27" s="655"/>
      <c r="DO27" s="655"/>
      <c r="DP27" s="655"/>
      <c r="DQ27" s="655"/>
      <c r="DR27" s="655"/>
      <c r="DS27" s="655"/>
      <c r="DT27" s="655"/>
      <c r="DU27" s="655"/>
      <c r="DV27" s="656"/>
      <c r="DW27" s="639">
        <v>4.8</v>
      </c>
      <c r="DX27" s="667"/>
      <c r="DY27" s="667"/>
      <c r="DZ27" s="667"/>
      <c r="EA27" s="667"/>
      <c r="EB27" s="667"/>
      <c r="EC27" s="668"/>
    </row>
    <row r="28" spans="2:133" ht="11.25" customHeight="1" x14ac:dyDescent="0.2">
      <c r="B28" s="631" t="s">
        <v>289</v>
      </c>
      <c r="C28" s="632"/>
      <c r="D28" s="632"/>
      <c r="E28" s="632"/>
      <c r="F28" s="632"/>
      <c r="G28" s="632"/>
      <c r="H28" s="632"/>
      <c r="I28" s="632"/>
      <c r="J28" s="632"/>
      <c r="K28" s="632"/>
      <c r="L28" s="632"/>
      <c r="M28" s="632"/>
      <c r="N28" s="632"/>
      <c r="O28" s="632"/>
      <c r="P28" s="632"/>
      <c r="Q28" s="633"/>
      <c r="R28" s="634">
        <v>64170</v>
      </c>
      <c r="S28" s="635"/>
      <c r="T28" s="635"/>
      <c r="U28" s="635"/>
      <c r="V28" s="635"/>
      <c r="W28" s="635"/>
      <c r="X28" s="635"/>
      <c r="Y28" s="636"/>
      <c r="Z28" s="637">
        <v>0.2</v>
      </c>
      <c r="AA28" s="637"/>
      <c r="AB28" s="637"/>
      <c r="AC28" s="637"/>
      <c r="AD28" s="638">
        <v>8667</v>
      </c>
      <c r="AE28" s="638"/>
      <c r="AF28" s="638"/>
      <c r="AG28" s="638"/>
      <c r="AH28" s="638"/>
      <c r="AI28" s="638"/>
      <c r="AJ28" s="638"/>
      <c r="AK28" s="638"/>
      <c r="AL28" s="639">
        <v>0.1</v>
      </c>
      <c r="AM28" s="640"/>
      <c r="AN28" s="640"/>
      <c r="AO28" s="641"/>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37"/>
      <c r="BP28" s="637"/>
      <c r="BQ28" s="637"/>
      <c r="BR28" s="637"/>
      <c r="BS28" s="643"/>
      <c r="BT28" s="635"/>
      <c r="BU28" s="635"/>
      <c r="BV28" s="635"/>
      <c r="BW28" s="635"/>
      <c r="BX28" s="635"/>
      <c r="BY28" s="635"/>
      <c r="BZ28" s="635"/>
      <c r="CA28" s="635"/>
      <c r="CB28" s="644"/>
      <c r="CD28" s="631" t="s">
        <v>290</v>
      </c>
      <c r="CE28" s="632"/>
      <c r="CF28" s="632"/>
      <c r="CG28" s="632"/>
      <c r="CH28" s="632"/>
      <c r="CI28" s="632"/>
      <c r="CJ28" s="632"/>
      <c r="CK28" s="632"/>
      <c r="CL28" s="632"/>
      <c r="CM28" s="632"/>
      <c r="CN28" s="632"/>
      <c r="CO28" s="632"/>
      <c r="CP28" s="632"/>
      <c r="CQ28" s="633"/>
      <c r="CR28" s="634">
        <v>1118745</v>
      </c>
      <c r="CS28" s="635"/>
      <c r="CT28" s="635"/>
      <c r="CU28" s="635"/>
      <c r="CV28" s="635"/>
      <c r="CW28" s="635"/>
      <c r="CX28" s="635"/>
      <c r="CY28" s="636"/>
      <c r="CZ28" s="639">
        <v>3.8</v>
      </c>
      <c r="DA28" s="667"/>
      <c r="DB28" s="667"/>
      <c r="DC28" s="669"/>
      <c r="DD28" s="643">
        <v>1113188</v>
      </c>
      <c r="DE28" s="635"/>
      <c r="DF28" s="635"/>
      <c r="DG28" s="635"/>
      <c r="DH28" s="635"/>
      <c r="DI28" s="635"/>
      <c r="DJ28" s="635"/>
      <c r="DK28" s="636"/>
      <c r="DL28" s="643">
        <v>1112219</v>
      </c>
      <c r="DM28" s="635"/>
      <c r="DN28" s="635"/>
      <c r="DO28" s="635"/>
      <c r="DP28" s="635"/>
      <c r="DQ28" s="635"/>
      <c r="DR28" s="635"/>
      <c r="DS28" s="635"/>
      <c r="DT28" s="635"/>
      <c r="DU28" s="635"/>
      <c r="DV28" s="636"/>
      <c r="DW28" s="639">
        <v>13.5</v>
      </c>
      <c r="DX28" s="667"/>
      <c r="DY28" s="667"/>
      <c r="DZ28" s="667"/>
      <c r="EA28" s="667"/>
      <c r="EB28" s="667"/>
      <c r="EC28" s="668"/>
    </row>
    <row r="29" spans="2:133" ht="11.25" customHeight="1" x14ac:dyDescent="0.2">
      <c r="B29" s="631" t="s">
        <v>291</v>
      </c>
      <c r="C29" s="632"/>
      <c r="D29" s="632"/>
      <c r="E29" s="632"/>
      <c r="F29" s="632"/>
      <c r="G29" s="632"/>
      <c r="H29" s="632"/>
      <c r="I29" s="632"/>
      <c r="J29" s="632"/>
      <c r="K29" s="632"/>
      <c r="L29" s="632"/>
      <c r="M29" s="632"/>
      <c r="N29" s="632"/>
      <c r="O29" s="632"/>
      <c r="P29" s="632"/>
      <c r="Q29" s="633"/>
      <c r="R29" s="634">
        <v>36788</v>
      </c>
      <c r="S29" s="635"/>
      <c r="T29" s="635"/>
      <c r="U29" s="635"/>
      <c r="V29" s="635"/>
      <c r="W29" s="635"/>
      <c r="X29" s="635"/>
      <c r="Y29" s="636"/>
      <c r="Z29" s="637">
        <v>0.1</v>
      </c>
      <c r="AA29" s="637"/>
      <c r="AB29" s="637"/>
      <c r="AC29" s="637"/>
      <c r="AD29" s="638" t="s">
        <v>122</v>
      </c>
      <c r="AE29" s="638"/>
      <c r="AF29" s="638"/>
      <c r="AG29" s="638"/>
      <c r="AH29" s="638"/>
      <c r="AI29" s="638"/>
      <c r="AJ29" s="638"/>
      <c r="AK29" s="638"/>
      <c r="AL29" s="639" t="s">
        <v>122</v>
      </c>
      <c r="AM29" s="640"/>
      <c r="AN29" s="640"/>
      <c r="AO29" s="641"/>
      <c r="AP29" s="657"/>
      <c r="AQ29" s="658"/>
      <c r="AR29" s="658"/>
      <c r="AS29" s="658"/>
      <c r="AT29" s="658"/>
      <c r="AU29" s="658"/>
      <c r="AV29" s="658"/>
      <c r="AW29" s="658"/>
      <c r="AX29" s="658"/>
      <c r="AY29" s="658"/>
      <c r="AZ29" s="658"/>
      <c r="BA29" s="658"/>
      <c r="BB29" s="658"/>
      <c r="BC29" s="658"/>
      <c r="BD29" s="658"/>
      <c r="BE29" s="658"/>
      <c r="BF29" s="659"/>
      <c r="BG29" s="634"/>
      <c r="BH29" s="635"/>
      <c r="BI29" s="635"/>
      <c r="BJ29" s="635"/>
      <c r="BK29" s="635"/>
      <c r="BL29" s="635"/>
      <c r="BM29" s="635"/>
      <c r="BN29" s="636"/>
      <c r="BO29" s="637"/>
      <c r="BP29" s="637"/>
      <c r="BQ29" s="637"/>
      <c r="BR29" s="637"/>
      <c r="BS29" s="638"/>
      <c r="BT29" s="638"/>
      <c r="BU29" s="638"/>
      <c r="BV29" s="638"/>
      <c r="BW29" s="638"/>
      <c r="BX29" s="638"/>
      <c r="BY29" s="638"/>
      <c r="BZ29" s="638"/>
      <c r="CA29" s="638"/>
      <c r="CB29" s="642"/>
      <c r="CD29" s="672" t="s">
        <v>292</v>
      </c>
      <c r="CE29" s="673"/>
      <c r="CF29" s="631" t="s">
        <v>66</v>
      </c>
      <c r="CG29" s="632"/>
      <c r="CH29" s="632"/>
      <c r="CI29" s="632"/>
      <c r="CJ29" s="632"/>
      <c r="CK29" s="632"/>
      <c r="CL29" s="632"/>
      <c r="CM29" s="632"/>
      <c r="CN29" s="632"/>
      <c r="CO29" s="632"/>
      <c r="CP29" s="632"/>
      <c r="CQ29" s="633"/>
      <c r="CR29" s="634">
        <v>1118745</v>
      </c>
      <c r="CS29" s="655"/>
      <c r="CT29" s="655"/>
      <c r="CU29" s="655"/>
      <c r="CV29" s="655"/>
      <c r="CW29" s="655"/>
      <c r="CX29" s="655"/>
      <c r="CY29" s="656"/>
      <c r="CZ29" s="639">
        <v>3.8</v>
      </c>
      <c r="DA29" s="667"/>
      <c r="DB29" s="667"/>
      <c r="DC29" s="669"/>
      <c r="DD29" s="643">
        <v>1113188</v>
      </c>
      <c r="DE29" s="655"/>
      <c r="DF29" s="655"/>
      <c r="DG29" s="655"/>
      <c r="DH29" s="655"/>
      <c r="DI29" s="655"/>
      <c r="DJ29" s="655"/>
      <c r="DK29" s="656"/>
      <c r="DL29" s="643">
        <v>1112219</v>
      </c>
      <c r="DM29" s="655"/>
      <c r="DN29" s="655"/>
      <c r="DO29" s="655"/>
      <c r="DP29" s="655"/>
      <c r="DQ29" s="655"/>
      <c r="DR29" s="655"/>
      <c r="DS29" s="655"/>
      <c r="DT29" s="655"/>
      <c r="DU29" s="655"/>
      <c r="DV29" s="656"/>
      <c r="DW29" s="639">
        <v>13.5</v>
      </c>
      <c r="DX29" s="667"/>
      <c r="DY29" s="667"/>
      <c r="DZ29" s="667"/>
      <c r="EA29" s="667"/>
      <c r="EB29" s="667"/>
      <c r="EC29" s="668"/>
    </row>
    <row r="30" spans="2:133" ht="11.25" customHeight="1" x14ac:dyDescent="0.2">
      <c r="B30" s="631" t="s">
        <v>293</v>
      </c>
      <c r="C30" s="632"/>
      <c r="D30" s="632"/>
      <c r="E30" s="632"/>
      <c r="F30" s="632"/>
      <c r="G30" s="632"/>
      <c r="H30" s="632"/>
      <c r="I30" s="632"/>
      <c r="J30" s="632"/>
      <c r="K30" s="632"/>
      <c r="L30" s="632"/>
      <c r="M30" s="632"/>
      <c r="N30" s="632"/>
      <c r="O30" s="632"/>
      <c r="P30" s="632"/>
      <c r="Q30" s="633"/>
      <c r="R30" s="634">
        <v>8417292</v>
      </c>
      <c r="S30" s="635"/>
      <c r="T30" s="635"/>
      <c r="U30" s="635"/>
      <c r="V30" s="635"/>
      <c r="W30" s="635"/>
      <c r="X30" s="635"/>
      <c r="Y30" s="636"/>
      <c r="Z30" s="637">
        <v>26.3</v>
      </c>
      <c r="AA30" s="637"/>
      <c r="AB30" s="637"/>
      <c r="AC30" s="637"/>
      <c r="AD30" s="638" t="s">
        <v>122</v>
      </c>
      <c r="AE30" s="638"/>
      <c r="AF30" s="638"/>
      <c r="AG30" s="638"/>
      <c r="AH30" s="638"/>
      <c r="AI30" s="638"/>
      <c r="AJ30" s="638"/>
      <c r="AK30" s="638"/>
      <c r="AL30" s="639" t="s">
        <v>122</v>
      </c>
      <c r="AM30" s="640"/>
      <c r="AN30" s="640"/>
      <c r="AO30" s="641"/>
      <c r="AP30" s="616" t="s">
        <v>211</v>
      </c>
      <c r="AQ30" s="617"/>
      <c r="AR30" s="617"/>
      <c r="AS30" s="617"/>
      <c r="AT30" s="617"/>
      <c r="AU30" s="617"/>
      <c r="AV30" s="617"/>
      <c r="AW30" s="617"/>
      <c r="AX30" s="617"/>
      <c r="AY30" s="617"/>
      <c r="AZ30" s="617"/>
      <c r="BA30" s="617"/>
      <c r="BB30" s="617"/>
      <c r="BC30" s="617"/>
      <c r="BD30" s="617"/>
      <c r="BE30" s="617"/>
      <c r="BF30" s="618"/>
      <c r="BG30" s="616" t="s">
        <v>294</v>
      </c>
      <c r="BH30" s="670"/>
      <c r="BI30" s="670"/>
      <c r="BJ30" s="670"/>
      <c r="BK30" s="670"/>
      <c r="BL30" s="670"/>
      <c r="BM30" s="670"/>
      <c r="BN30" s="670"/>
      <c r="BO30" s="670"/>
      <c r="BP30" s="670"/>
      <c r="BQ30" s="671"/>
      <c r="BR30" s="616" t="s">
        <v>295</v>
      </c>
      <c r="BS30" s="670"/>
      <c r="BT30" s="670"/>
      <c r="BU30" s="670"/>
      <c r="BV30" s="670"/>
      <c r="BW30" s="670"/>
      <c r="BX30" s="670"/>
      <c r="BY30" s="670"/>
      <c r="BZ30" s="670"/>
      <c r="CA30" s="670"/>
      <c r="CB30" s="671"/>
      <c r="CD30" s="674"/>
      <c r="CE30" s="675"/>
      <c r="CF30" s="631" t="s">
        <v>296</v>
      </c>
      <c r="CG30" s="632"/>
      <c r="CH30" s="632"/>
      <c r="CI30" s="632"/>
      <c r="CJ30" s="632"/>
      <c r="CK30" s="632"/>
      <c r="CL30" s="632"/>
      <c r="CM30" s="632"/>
      <c r="CN30" s="632"/>
      <c r="CO30" s="632"/>
      <c r="CP30" s="632"/>
      <c r="CQ30" s="633"/>
      <c r="CR30" s="634">
        <v>1094422</v>
      </c>
      <c r="CS30" s="635"/>
      <c r="CT30" s="635"/>
      <c r="CU30" s="635"/>
      <c r="CV30" s="635"/>
      <c r="CW30" s="635"/>
      <c r="CX30" s="635"/>
      <c r="CY30" s="636"/>
      <c r="CZ30" s="639">
        <v>3.8</v>
      </c>
      <c r="DA30" s="667"/>
      <c r="DB30" s="667"/>
      <c r="DC30" s="669"/>
      <c r="DD30" s="643">
        <v>1088865</v>
      </c>
      <c r="DE30" s="635"/>
      <c r="DF30" s="635"/>
      <c r="DG30" s="635"/>
      <c r="DH30" s="635"/>
      <c r="DI30" s="635"/>
      <c r="DJ30" s="635"/>
      <c r="DK30" s="636"/>
      <c r="DL30" s="643">
        <v>1087896</v>
      </c>
      <c r="DM30" s="635"/>
      <c r="DN30" s="635"/>
      <c r="DO30" s="635"/>
      <c r="DP30" s="635"/>
      <c r="DQ30" s="635"/>
      <c r="DR30" s="635"/>
      <c r="DS30" s="635"/>
      <c r="DT30" s="635"/>
      <c r="DU30" s="635"/>
      <c r="DV30" s="636"/>
      <c r="DW30" s="639">
        <v>13.2</v>
      </c>
      <c r="DX30" s="667"/>
      <c r="DY30" s="667"/>
      <c r="DZ30" s="667"/>
      <c r="EA30" s="667"/>
      <c r="EB30" s="667"/>
      <c r="EC30" s="668"/>
    </row>
    <row r="31" spans="2:133" ht="11.25" customHeight="1" x14ac:dyDescent="0.2">
      <c r="B31" s="647" t="s">
        <v>297</v>
      </c>
      <c r="C31" s="648"/>
      <c r="D31" s="648"/>
      <c r="E31" s="648"/>
      <c r="F31" s="648"/>
      <c r="G31" s="648"/>
      <c r="H31" s="648"/>
      <c r="I31" s="648"/>
      <c r="J31" s="648"/>
      <c r="K31" s="648"/>
      <c r="L31" s="648"/>
      <c r="M31" s="648"/>
      <c r="N31" s="648"/>
      <c r="O31" s="648"/>
      <c r="P31" s="648"/>
      <c r="Q31" s="649"/>
      <c r="R31" s="634" t="s">
        <v>122</v>
      </c>
      <c r="S31" s="635"/>
      <c r="T31" s="635"/>
      <c r="U31" s="635"/>
      <c r="V31" s="635"/>
      <c r="W31" s="635"/>
      <c r="X31" s="635"/>
      <c r="Y31" s="636"/>
      <c r="Z31" s="637" t="s">
        <v>122</v>
      </c>
      <c r="AA31" s="637"/>
      <c r="AB31" s="637"/>
      <c r="AC31" s="637"/>
      <c r="AD31" s="638" t="s">
        <v>122</v>
      </c>
      <c r="AE31" s="638"/>
      <c r="AF31" s="638"/>
      <c r="AG31" s="638"/>
      <c r="AH31" s="638"/>
      <c r="AI31" s="638"/>
      <c r="AJ31" s="638"/>
      <c r="AK31" s="638"/>
      <c r="AL31" s="639" t="s">
        <v>122</v>
      </c>
      <c r="AM31" s="640"/>
      <c r="AN31" s="640"/>
      <c r="AO31" s="641"/>
      <c r="AP31" s="682" t="s">
        <v>298</v>
      </c>
      <c r="AQ31" s="683"/>
      <c r="AR31" s="683"/>
      <c r="AS31" s="683"/>
      <c r="AT31" s="688" t="s">
        <v>299</v>
      </c>
      <c r="AU31" s="200"/>
      <c r="AV31" s="200"/>
      <c r="AW31" s="200"/>
      <c r="AX31" s="620" t="s">
        <v>177</v>
      </c>
      <c r="AY31" s="621"/>
      <c r="AZ31" s="621"/>
      <c r="BA31" s="621"/>
      <c r="BB31" s="621"/>
      <c r="BC31" s="621"/>
      <c r="BD31" s="621"/>
      <c r="BE31" s="621"/>
      <c r="BF31" s="622"/>
      <c r="BG31" s="681">
        <v>99.4</v>
      </c>
      <c r="BH31" s="678"/>
      <c r="BI31" s="678"/>
      <c r="BJ31" s="678"/>
      <c r="BK31" s="678"/>
      <c r="BL31" s="678"/>
      <c r="BM31" s="629">
        <v>97.4</v>
      </c>
      <c r="BN31" s="678"/>
      <c r="BO31" s="678"/>
      <c r="BP31" s="678"/>
      <c r="BQ31" s="679"/>
      <c r="BR31" s="681">
        <v>99.2</v>
      </c>
      <c r="BS31" s="678"/>
      <c r="BT31" s="678"/>
      <c r="BU31" s="678"/>
      <c r="BV31" s="678"/>
      <c r="BW31" s="678"/>
      <c r="BX31" s="629">
        <v>97.2</v>
      </c>
      <c r="BY31" s="678"/>
      <c r="BZ31" s="678"/>
      <c r="CA31" s="678"/>
      <c r="CB31" s="679"/>
      <c r="CD31" s="674"/>
      <c r="CE31" s="675"/>
      <c r="CF31" s="631" t="s">
        <v>300</v>
      </c>
      <c r="CG31" s="632"/>
      <c r="CH31" s="632"/>
      <c r="CI31" s="632"/>
      <c r="CJ31" s="632"/>
      <c r="CK31" s="632"/>
      <c r="CL31" s="632"/>
      <c r="CM31" s="632"/>
      <c r="CN31" s="632"/>
      <c r="CO31" s="632"/>
      <c r="CP31" s="632"/>
      <c r="CQ31" s="633"/>
      <c r="CR31" s="634">
        <v>24323</v>
      </c>
      <c r="CS31" s="655"/>
      <c r="CT31" s="655"/>
      <c r="CU31" s="655"/>
      <c r="CV31" s="655"/>
      <c r="CW31" s="655"/>
      <c r="CX31" s="655"/>
      <c r="CY31" s="656"/>
      <c r="CZ31" s="639">
        <v>0.1</v>
      </c>
      <c r="DA31" s="667"/>
      <c r="DB31" s="667"/>
      <c r="DC31" s="669"/>
      <c r="DD31" s="643">
        <v>24323</v>
      </c>
      <c r="DE31" s="655"/>
      <c r="DF31" s="655"/>
      <c r="DG31" s="655"/>
      <c r="DH31" s="655"/>
      <c r="DI31" s="655"/>
      <c r="DJ31" s="655"/>
      <c r="DK31" s="656"/>
      <c r="DL31" s="643">
        <v>24323</v>
      </c>
      <c r="DM31" s="655"/>
      <c r="DN31" s="655"/>
      <c r="DO31" s="655"/>
      <c r="DP31" s="655"/>
      <c r="DQ31" s="655"/>
      <c r="DR31" s="655"/>
      <c r="DS31" s="655"/>
      <c r="DT31" s="655"/>
      <c r="DU31" s="655"/>
      <c r="DV31" s="656"/>
      <c r="DW31" s="639">
        <v>0.3</v>
      </c>
      <c r="DX31" s="667"/>
      <c r="DY31" s="667"/>
      <c r="DZ31" s="667"/>
      <c r="EA31" s="667"/>
      <c r="EB31" s="667"/>
      <c r="EC31" s="668"/>
    </row>
    <row r="32" spans="2:133" ht="11.25" customHeight="1" x14ac:dyDescent="0.2">
      <c r="B32" s="631" t="s">
        <v>301</v>
      </c>
      <c r="C32" s="632"/>
      <c r="D32" s="632"/>
      <c r="E32" s="632"/>
      <c r="F32" s="632"/>
      <c r="G32" s="632"/>
      <c r="H32" s="632"/>
      <c r="I32" s="632"/>
      <c r="J32" s="632"/>
      <c r="K32" s="632"/>
      <c r="L32" s="632"/>
      <c r="M32" s="632"/>
      <c r="N32" s="632"/>
      <c r="O32" s="632"/>
      <c r="P32" s="632"/>
      <c r="Q32" s="633"/>
      <c r="R32" s="634">
        <v>2577015</v>
      </c>
      <c r="S32" s="635"/>
      <c r="T32" s="635"/>
      <c r="U32" s="635"/>
      <c r="V32" s="635"/>
      <c r="W32" s="635"/>
      <c r="X32" s="635"/>
      <c r="Y32" s="636"/>
      <c r="Z32" s="637">
        <v>8.1</v>
      </c>
      <c r="AA32" s="637"/>
      <c r="AB32" s="637"/>
      <c r="AC32" s="637"/>
      <c r="AD32" s="638" t="s">
        <v>122</v>
      </c>
      <c r="AE32" s="638"/>
      <c r="AF32" s="638"/>
      <c r="AG32" s="638"/>
      <c r="AH32" s="638"/>
      <c r="AI32" s="638"/>
      <c r="AJ32" s="638"/>
      <c r="AK32" s="638"/>
      <c r="AL32" s="639" t="s">
        <v>122</v>
      </c>
      <c r="AM32" s="640"/>
      <c r="AN32" s="640"/>
      <c r="AO32" s="641"/>
      <c r="AP32" s="684"/>
      <c r="AQ32" s="685"/>
      <c r="AR32" s="685"/>
      <c r="AS32" s="685"/>
      <c r="AT32" s="689"/>
      <c r="AU32" s="196" t="s">
        <v>302</v>
      </c>
      <c r="AX32" s="631" t="s">
        <v>303</v>
      </c>
      <c r="AY32" s="632"/>
      <c r="AZ32" s="632"/>
      <c r="BA32" s="632"/>
      <c r="BB32" s="632"/>
      <c r="BC32" s="632"/>
      <c r="BD32" s="632"/>
      <c r="BE32" s="632"/>
      <c r="BF32" s="633"/>
      <c r="BG32" s="691">
        <v>99.5</v>
      </c>
      <c r="BH32" s="655"/>
      <c r="BI32" s="655"/>
      <c r="BJ32" s="655"/>
      <c r="BK32" s="655"/>
      <c r="BL32" s="655"/>
      <c r="BM32" s="640">
        <v>98.1</v>
      </c>
      <c r="BN32" s="655"/>
      <c r="BO32" s="655"/>
      <c r="BP32" s="655"/>
      <c r="BQ32" s="680"/>
      <c r="BR32" s="691">
        <v>98.8</v>
      </c>
      <c r="BS32" s="655"/>
      <c r="BT32" s="655"/>
      <c r="BU32" s="655"/>
      <c r="BV32" s="655"/>
      <c r="BW32" s="655"/>
      <c r="BX32" s="640">
        <v>97.6</v>
      </c>
      <c r="BY32" s="655"/>
      <c r="BZ32" s="655"/>
      <c r="CA32" s="655"/>
      <c r="CB32" s="680"/>
      <c r="CD32" s="676"/>
      <c r="CE32" s="677"/>
      <c r="CF32" s="631" t="s">
        <v>304</v>
      </c>
      <c r="CG32" s="632"/>
      <c r="CH32" s="632"/>
      <c r="CI32" s="632"/>
      <c r="CJ32" s="632"/>
      <c r="CK32" s="632"/>
      <c r="CL32" s="632"/>
      <c r="CM32" s="632"/>
      <c r="CN32" s="632"/>
      <c r="CO32" s="632"/>
      <c r="CP32" s="632"/>
      <c r="CQ32" s="633"/>
      <c r="CR32" s="634" t="s">
        <v>122</v>
      </c>
      <c r="CS32" s="635"/>
      <c r="CT32" s="635"/>
      <c r="CU32" s="635"/>
      <c r="CV32" s="635"/>
      <c r="CW32" s="635"/>
      <c r="CX32" s="635"/>
      <c r="CY32" s="636"/>
      <c r="CZ32" s="639" t="s">
        <v>122</v>
      </c>
      <c r="DA32" s="667"/>
      <c r="DB32" s="667"/>
      <c r="DC32" s="669"/>
      <c r="DD32" s="643" t="s">
        <v>122</v>
      </c>
      <c r="DE32" s="635"/>
      <c r="DF32" s="635"/>
      <c r="DG32" s="635"/>
      <c r="DH32" s="635"/>
      <c r="DI32" s="635"/>
      <c r="DJ32" s="635"/>
      <c r="DK32" s="636"/>
      <c r="DL32" s="643" t="s">
        <v>122</v>
      </c>
      <c r="DM32" s="635"/>
      <c r="DN32" s="635"/>
      <c r="DO32" s="635"/>
      <c r="DP32" s="635"/>
      <c r="DQ32" s="635"/>
      <c r="DR32" s="635"/>
      <c r="DS32" s="635"/>
      <c r="DT32" s="635"/>
      <c r="DU32" s="635"/>
      <c r="DV32" s="636"/>
      <c r="DW32" s="639" t="s">
        <v>122</v>
      </c>
      <c r="DX32" s="667"/>
      <c r="DY32" s="667"/>
      <c r="DZ32" s="667"/>
      <c r="EA32" s="667"/>
      <c r="EB32" s="667"/>
      <c r="EC32" s="668"/>
    </row>
    <row r="33" spans="2:133" ht="11.25" customHeight="1" x14ac:dyDescent="0.2">
      <c r="B33" s="631" t="s">
        <v>305</v>
      </c>
      <c r="C33" s="632"/>
      <c r="D33" s="632"/>
      <c r="E33" s="632"/>
      <c r="F33" s="632"/>
      <c r="G33" s="632"/>
      <c r="H33" s="632"/>
      <c r="I33" s="632"/>
      <c r="J33" s="632"/>
      <c r="K33" s="632"/>
      <c r="L33" s="632"/>
      <c r="M33" s="632"/>
      <c r="N33" s="632"/>
      <c r="O33" s="632"/>
      <c r="P33" s="632"/>
      <c r="Q33" s="633"/>
      <c r="R33" s="634">
        <v>44041</v>
      </c>
      <c r="S33" s="635"/>
      <c r="T33" s="635"/>
      <c r="U33" s="635"/>
      <c r="V33" s="635"/>
      <c r="W33" s="635"/>
      <c r="X33" s="635"/>
      <c r="Y33" s="636"/>
      <c r="Z33" s="637">
        <v>0.1</v>
      </c>
      <c r="AA33" s="637"/>
      <c r="AB33" s="637"/>
      <c r="AC33" s="637"/>
      <c r="AD33" s="638">
        <v>6440</v>
      </c>
      <c r="AE33" s="638"/>
      <c r="AF33" s="638"/>
      <c r="AG33" s="638"/>
      <c r="AH33" s="638"/>
      <c r="AI33" s="638"/>
      <c r="AJ33" s="638"/>
      <c r="AK33" s="638"/>
      <c r="AL33" s="639">
        <v>0.1</v>
      </c>
      <c r="AM33" s="640"/>
      <c r="AN33" s="640"/>
      <c r="AO33" s="641"/>
      <c r="AP33" s="686"/>
      <c r="AQ33" s="687"/>
      <c r="AR33" s="687"/>
      <c r="AS33" s="687"/>
      <c r="AT33" s="690"/>
      <c r="AU33" s="201"/>
      <c r="AV33" s="201"/>
      <c r="AW33" s="201"/>
      <c r="AX33" s="657" t="s">
        <v>306</v>
      </c>
      <c r="AY33" s="658"/>
      <c r="AZ33" s="658"/>
      <c r="BA33" s="658"/>
      <c r="BB33" s="658"/>
      <c r="BC33" s="658"/>
      <c r="BD33" s="658"/>
      <c r="BE33" s="658"/>
      <c r="BF33" s="659"/>
      <c r="BG33" s="692">
        <v>99.4</v>
      </c>
      <c r="BH33" s="693"/>
      <c r="BI33" s="693"/>
      <c r="BJ33" s="693"/>
      <c r="BK33" s="693"/>
      <c r="BL33" s="693"/>
      <c r="BM33" s="694">
        <v>97.1</v>
      </c>
      <c r="BN33" s="693"/>
      <c r="BO33" s="693"/>
      <c r="BP33" s="693"/>
      <c r="BQ33" s="695"/>
      <c r="BR33" s="692">
        <v>99.2</v>
      </c>
      <c r="BS33" s="693"/>
      <c r="BT33" s="693"/>
      <c r="BU33" s="693"/>
      <c r="BV33" s="693"/>
      <c r="BW33" s="693"/>
      <c r="BX33" s="694">
        <v>96.9</v>
      </c>
      <c r="BY33" s="693"/>
      <c r="BZ33" s="693"/>
      <c r="CA33" s="693"/>
      <c r="CB33" s="695"/>
      <c r="CD33" s="631" t="s">
        <v>307</v>
      </c>
      <c r="CE33" s="632"/>
      <c r="CF33" s="632"/>
      <c r="CG33" s="632"/>
      <c r="CH33" s="632"/>
      <c r="CI33" s="632"/>
      <c r="CJ33" s="632"/>
      <c r="CK33" s="632"/>
      <c r="CL33" s="632"/>
      <c r="CM33" s="632"/>
      <c r="CN33" s="632"/>
      <c r="CO33" s="632"/>
      <c r="CP33" s="632"/>
      <c r="CQ33" s="633"/>
      <c r="CR33" s="634">
        <v>21453939</v>
      </c>
      <c r="CS33" s="655"/>
      <c r="CT33" s="655"/>
      <c r="CU33" s="655"/>
      <c r="CV33" s="655"/>
      <c r="CW33" s="655"/>
      <c r="CX33" s="655"/>
      <c r="CY33" s="656"/>
      <c r="CZ33" s="639">
        <v>73.7</v>
      </c>
      <c r="DA33" s="667"/>
      <c r="DB33" s="667"/>
      <c r="DC33" s="669"/>
      <c r="DD33" s="643">
        <v>7713658</v>
      </c>
      <c r="DE33" s="655"/>
      <c r="DF33" s="655"/>
      <c r="DG33" s="655"/>
      <c r="DH33" s="655"/>
      <c r="DI33" s="655"/>
      <c r="DJ33" s="655"/>
      <c r="DK33" s="656"/>
      <c r="DL33" s="643">
        <v>4282981</v>
      </c>
      <c r="DM33" s="655"/>
      <c r="DN33" s="655"/>
      <c r="DO33" s="655"/>
      <c r="DP33" s="655"/>
      <c r="DQ33" s="655"/>
      <c r="DR33" s="655"/>
      <c r="DS33" s="655"/>
      <c r="DT33" s="655"/>
      <c r="DU33" s="655"/>
      <c r="DV33" s="656"/>
      <c r="DW33" s="639">
        <v>52</v>
      </c>
      <c r="DX33" s="667"/>
      <c r="DY33" s="667"/>
      <c r="DZ33" s="667"/>
      <c r="EA33" s="667"/>
      <c r="EB33" s="667"/>
      <c r="EC33" s="668"/>
    </row>
    <row r="34" spans="2:133" ht="11.25" customHeight="1" x14ac:dyDescent="0.2">
      <c r="B34" s="631" t="s">
        <v>308</v>
      </c>
      <c r="C34" s="632"/>
      <c r="D34" s="632"/>
      <c r="E34" s="632"/>
      <c r="F34" s="632"/>
      <c r="G34" s="632"/>
      <c r="H34" s="632"/>
      <c r="I34" s="632"/>
      <c r="J34" s="632"/>
      <c r="K34" s="632"/>
      <c r="L34" s="632"/>
      <c r="M34" s="632"/>
      <c r="N34" s="632"/>
      <c r="O34" s="632"/>
      <c r="P34" s="632"/>
      <c r="Q34" s="633"/>
      <c r="R34" s="634">
        <v>483857</v>
      </c>
      <c r="S34" s="635"/>
      <c r="T34" s="635"/>
      <c r="U34" s="635"/>
      <c r="V34" s="635"/>
      <c r="W34" s="635"/>
      <c r="X34" s="635"/>
      <c r="Y34" s="636"/>
      <c r="Z34" s="637">
        <v>1.5</v>
      </c>
      <c r="AA34" s="637"/>
      <c r="AB34" s="637"/>
      <c r="AC34" s="637"/>
      <c r="AD34" s="638" t="s">
        <v>122</v>
      </c>
      <c r="AE34" s="638"/>
      <c r="AF34" s="638"/>
      <c r="AG34" s="638"/>
      <c r="AH34" s="638"/>
      <c r="AI34" s="638"/>
      <c r="AJ34" s="638"/>
      <c r="AK34" s="638"/>
      <c r="AL34" s="639" t="s">
        <v>122</v>
      </c>
      <c r="AM34" s="640"/>
      <c r="AN34" s="640"/>
      <c r="AO34" s="641"/>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13092093</v>
      </c>
      <c r="CS34" s="635"/>
      <c r="CT34" s="635"/>
      <c r="CU34" s="635"/>
      <c r="CV34" s="635"/>
      <c r="CW34" s="635"/>
      <c r="CX34" s="635"/>
      <c r="CY34" s="636"/>
      <c r="CZ34" s="639">
        <v>44.9</v>
      </c>
      <c r="DA34" s="667"/>
      <c r="DB34" s="667"/>
      <c r="DC34" s="669"/>
      <c r="DD34" s="643">
        <v>1570216</v>
      </c>
      <c r="DE34" s="635"/>
      <c r="DF34" s="635"/>
      <c r="DG34" s="635"/>
      <c r="DH34" s="635"/>
      <c r="DI34" s="635"/>
      <c r="DJ34" s="635"/>
      <c r="DK34" s="636"/>
      <c r="DL34" s="643">
        <v>1244792</v>
      </c>
      <c r="DM34" s="635"/>
      <c r="DN34" s="635"/>
      <c r="DO34" s="635"/>
      <c r="DP34" s="635"/>
      <c r="DQ34" s="635"/>
      <c r="DR34" s="635"/>
      <c r="DS34" s="635"/>
      <c r="DT34" s="635"/>
      <c r="DU34" s="635"/>
      <c r="DV34" s="636"/>
      <c r="DW34" s="639">
        <v>15.1</v>
      </c>
      <c r="DX34" s="667"/>
      <c r="DY34" s="667"/>
      <c r="DZ34" s="667"/>
      <c r="EA34" s="667"/>
      <c r="EB34" s="667"/>
      <c r="EC34" s="668"/>
    </row>
    <row r="35" spans="2:133" ht="11.25" customHeight="1" x14ac:dyDescent="0.2">
      <c r="B35" s="631" t="s">
        <v>310</v>
      </c>
      <c r="C35" s="632"/>
      <c r="D35" s="632"/>
      <c r="E35" s="632"/>
      <c r="F35" s="632"/>
      <c r="G35" s="632"/>
      <c r="H35" s="632"/>
      <c r="I35" s="632"/>
      <c r="J35" s="632"/>
      <c r="K35" s="632"/>
      <c r="L35" s="632"/>
      <c r="M35" s="632"/>
      <c r="N35" s="632"/>
      <c r="O35" s="632"/>
      <c r="P35" s="632"/>
      <c r="Q35" s="633"/>
      <c r="R35" s="634">
        <v>1280160</v>
      </c>
      <c r="S35" s="635"/>
      <c r="T35" s="635"/>
      <c r="U35" s="635"/>
      <c r="V35" s="635"/>
      <c r="W35" s="635"/>
      <c r="X35" s="635"/>
      <c r="Y35" s="636"/>
      <c r="Z35" s="637">
        <v>4</v>
      </c>
      <c r="AA35" s="637"/>
      <c r="AB35" s="637"/>
      <c r="AC35" s="637"/>
      <c r="AD35" s="638" t="s">
        <v>122</v>
      </c>
      <c r="AE35" s="638"/>
      <c r="AF35" s="638"/>
      <c r="AG35" s="638"/>
      <c r="AH35" s="638"/>
      <c r="AI35" s="638"/>
      <c r="AJ35" s="638"/>
      <c r="AK35" s="638"/>
      <c r="AL35" s="639" t="s">
        <v>122</v>
      </c>
      <c r="AM35" s="640"/>
      <c r="AN35" s="640"/>
      <c r="AO35" s="641"/>
      <c r="AP35" s="204"/>
      <c r="AQ35" s="616" t="s">
        <v>311</v>
      </c>
      <c r="AR35" s="617"/>
      <c r="AS35" s="617"/>
      <c r="AT35" s="617"/>
      <c r="AU35" s="617"/>
      <c r="AV35" s="617"/>
      <c r="AW35" s="617"/>
      <c r="AX35" s="617"/>
      <c r="AY35" s="617"/>
      <c r="AZ35" s="617"/>
      <c r="BA35" s="617"/>
      <c r="BB35" s="617"/>
      <c r="BC35" s="617"/>
      <c r="BD35" s="617"/>
      <c r="BE35" s="617"/>
      <c r="BF35" s="618"/>
      <c r="BG35" s="616" t="s">
        <v>312</v>
      </c>
      <c r="BH35" s="617"/>
      <c r="BI35" s="617"/>
      <c r="BJ35" s="617"/>
      <c r="BK35" s="617"/>
      <c r="BL35" s="617"/>
      <c r="BM35" s="617"/>
      <c r="BN35" s="617"/>
      <c r="BO35" s="617"/>
      <c r="BP35" s="617"/>
      <c r="BQ35" s="617"/>
      <c r="BR35" s="617"/>
      <c r="BS35" s="617"/>
      <c r="BT35" s="617"/>
      <c r="BU35" s="617"/>
      <c r="BV35" s="617"/>
      <c r="BW35" s="617"/>
      <c r="BX35" s="617"/>
      <c r="BY35" s="617"/>
      <c r="BZ35" s="617"/>
      <c r="CA35" s="617"/>
      <c r="CB35" s="618"/>
      <c r="CD35" s="631" t="s">
        <v>313</v>
      </c>
      <c r="CE35" s="632"/>
      <c r="CF35" s="632"/>
      <c r="CG35" s="632"/>
      <c r="CH35" s="632"/>
      <c r="CI35" s="632"/>
      <c r="CJ35" s="632"/>
      <c r="CK35" s="632"/>
      <c r="CL35" s="632"/>
      <c r="CM35" s="632"/>
      <c r="CN35" s="632"/>
      <c r="CO35" s="632"/>
      <c r="CP35" s="632"/>
      <c r="CQ35" s="633"/>
      <c r="CR35" s="634">
        <v>193024</v>
      </c>
      <c r="CS35" s="655"/>
      <c r="CT35" s="655"/>
      <c r="CU35" s="655"/>
      <c r="CV35" s="655"/>
      <c r="CW35" s="655"/>
      <c r="CX35" s="655"/>
      <c r="CY35" s="656"/>
      <c r="CZ35" s="639">
        <v>0.7</v>
      </c>
      <c r="DA35" s="667"/>
      <c r="DB35" s="667"/>
      <c r="DC35" s="669"/>
      <c r="DD35" s="643">
        <v>124883</v>
      </c>
      <c r="DE35" s="655"/>
      <c r="DF35" s="655"/>
      <c r="DG35" s="655"/>
      <c r="DH35" s="655"/>
      <c r="DI35" s="655"/>
      <c r="DJ35" s="655"/>
      <c r="DK35" s="656"/>
      <c r="DL35" s="643">
        <v>115855</v>
      </c>
      <c r="DM35" s="655"/>
      <c r="DN35" s="655"/>
      <c r="DO35" s="655"/>
      <c r="DP35" s="655"/>
      <c r="DQ35" s="655"/>
      <c r="DR35" s="655"/>
      <c r="DS35" s="655"/>
      <c r="DT35" s="655"/>
      <c r="DU35" s="655"/>
      <c r="DV35" s="656"/>
      <c r="DW35" s="639">
        <v>1.4</v>
      </c>
      <c r="DX35" s="667"/>
      <c r="DY35" s="667"/>
      <c r="DZ35" s="667"/>
      <c r="EA35" s="667"/>
      <c r="EB35" s="667"/>
      <c r="EC35" s="668"/>
    </row>
    <row r="36" spans="2:133" ht="11.25" customHeight="1" x14ac:dyDescent="0.2">
      <c r="B36" s="631" t="s">
        <v>314</v>
      </c>
      <c r="C36" s="632"/>
      <c r="D36" s="632"/>
      <c r="E36" s="632"/>
      <c r="F36" s="632"/>
      <c r="G36" s="632"/>
      <c r="H36" s="632"/>
      <c r="I36" s="632"/>
      <c r="J36" s="632"/>
      <c r="K36" s="632"/>
      <c r="L36" s="632"/>
      <c r="M36" s="632"/>
      <c r="N36" s="632"/>
      <c r="O36" s="632"/>
      <c r="P36" s="632"/>
      <c r="Q36" s="633"/>
      <c r="R36" s="634">
        <v>1059472</v>
      </c>
      <c r="S36" s="635"/>
      <c r="T36" s="635"/>
      <c r="U36" s="635"/>
      <c r="V36" s="635"/>
      <c r="W36" s="635"/>
      <c r="X36" s="635"/>
      <c r="Y36" s="636"/>
      <c r="Z36" s="637">
        <v>3.3</v>
      </c>
      <c r="AA36" s="637"/>
      <c r="AB36" s="637"/>
      <c r="AC36" s="637"/>
      <c r="AD36" s="638" t="s">
        <v>122</v>
      </c>
      <c r="AE36" s="638"/>
      <c r="AF36" s="638"/>
      <c r="AG36" s="638"/>
      <c r="AH36" s="638"/>
      <c r="AI36" s="638"/>
      <c r="AJ36" s="638"/>
      <c r="AK36" s="638"/>
      <c r="AL36" s="639" t="s">
        <v>122</v>
      </c>
      <c r="AM36" s="640"/>
      <c r="AN36" s="640"/>
      <c r="AO36" s="641"/>
      <c r="AP36" s="204"/>
      <c r="AQ36" s="700" t="s">
        <v>315</v>
      </c>
      <c r="AR36" s="701"/>
      <c r="AS36" s="701"/>
      <c r="AT36" s="701"/>
      <c r="AU36" s="701"/>
      <c r="AV36" s="701"/>
      <c r="AW36" s="701"/>
      <c r="AX36" s="701"/>
      <c r="AY36" s="702"/>
      <c r="AZ36" s="623">
        <v>2081537</v>
      </c>
      <c r="BA36" s="624"/>
      <c r="BB36" s="624"/>
      <c r="BC36" s="624"/>
      <c r="BD36" s="624"/>
      <c r="BE36" s="624"/>
      <c r="BF36" s="696"/>
      <c r="BG36" s="620" t="s">
        <v>316</v>
      </c>
      <c r="BH36" s="621"/>
      <c r="BI36" s="621"/>
      <c r="BJ36" s="621"/>
      <c r="BK36" s="621"/>
      <c r="BL36" s="621"/>
      <c r="BM36" s="621"/>
      <c r="BN36" s="621"/>
      <c r="BO36" s="621"/>
      <c r="BP36" s="621"/>
      <c r="BQ36" s="621"/>
      <c r="BR36" s="621"/>
      <c r="BS36" s="621"/>
      <c r="BT36" s="621"/>
      <c r="BU36" s="622"/>
      <c r="BV36" s="623">
        <v>3488</v>
      </c>
      <c r="BW36" s="624"/>
      <c r="BX36" s="624"/>
      <c r="BY36" s="624"/>
      <c r="BZ36" s="624"/>
      <c r="CA36" s="624"/>
      <c r="CB36" s="696"/>
      <c r="CD36" s="631" t="s">
        <v>317</v>
      </c>
      <c r="CE36" s="632"/>
      <c r="CF36" s="632"/>
      <c r="CG36" s="632"/>
      <c r="CH36" s="632"/>
      <c r="CI36" s="632"/>
      <c r="CJ36" s="632"/>
      <c r="CK36" s="632"/>
      <c r="CL36" s="632"/>
      <c r="CM36" s="632"/>
      <c r="CN36" s="632"/>
      <c r="CO36" s="632"/>
      <c r="CP36" s="632"/>
      <c r="CQ36" s="633"/>
      <c r="CR36" s="634">
        <v>4983857</v>
      </c>
      <c r="CS36" s="635"/>
      <c r="CT36" s="635"/>
      <c r="CU36" s="635"/>
      <c r="CV36" s="635"/>
      <c r="CW36" s="635"/>
      <c r="CX36" s="635"/>
      <c r="CY36" s="636"/>
      <c r="CZ36" s="639">
        <v>17.100000000000001</v>
      </c>
      <c r="DA36" s="667"/>
      <c r="DB36" s="667"/>
      <c r="DC36" s="669"/>
      <c r="DD36" s="643">
        <v>3040076</v>
      </c>
      <c r="DE36" s="635"/>
      <c r="DF36" s="635"/>
      <c r="DG36" s="635"/>
      <c r="DH36" s="635"/>
      <c r="DI36" s="635"/>
      <c r="DJ36" s="635"/>
      <c r="DK36" s="636"/>
      <c r="DL36" s="643">
        <v>2114101</v>
      </c>
      <c r="DM36" s="635"/>
      <c r="DN36" s="635"/>
      <c r="DO36" s="635"/>
      <c r="DP36" s="635"/>
      <c r="DQ36" s="635"/>
      <c r="DR36" s="635"/>
      <c r="DS36" s="635"/>
      <c r="DT36" s="635"/>
      <c r="DU36" s="635"/>
      <c r="DV36" s="636"/>
      <c r="DW36" s="639">
        <v>25.7</v>
      </c>
      <c r="DX36" s="667"/>
      <c r="DY36" s="667"/>
      <c r="DZ36" s="667"/>
      <c r="EA36" s="667"/>
      <c r="EB36" s="667"/>
      <c r="EC36" s="668"/>
    </row>
    <row r="37" spans="2:133" ht="11.25" customHeight="1" x14ac:dyDescent="0.2">
      <c r="B37" s="631" t="s">
        <v>318</v>
      </c>
      <c r="C37" s="632"/>
      <c r="D37" s="632"/>
      <c r="E37" s="632"/>
      <c r="F37" s="632"/>
      <c r="G37" s="632"/>
      <c r="H37" s="632"/>
      <c r="I37" s="632"/>
      <c r="J37" s="632"/>
      <c r="K37" s="632"/>
      <c r="L37" s="632"/>
      <c r="M37" s="632"/>
      <c r="N37" s="632"/>
      <c r="O37" s="632"/>
      <c r="P37" s="632"/>
      <c r="Q37" s="633"/>
      <c r="R37" s="634">
        <v>835743</v>
      </c>
      <c r="S37" s="635"/>
      <c r="T37" s="635"/>
      <c r="U37" s="635"/>
      <c r="V37" s="635"/>
      <c r="W37" s="635"/>
      <c r="X37" s="635"/>
      <c r="Y37" s="636"/>
      <c r="Z37" s="637">
        <v>2.6</v>
      </c>
      <c r="AA37" s="637"/>
      <c r="AB37" s="637"/>
      <c r="AC37" s="637"/>
      <c r="AD37" s="638">
        <v>923</v>
      </c>
      <c r="AE37" s="638"/>
      <c r="AF37" s="638"/>
      <c r="AG37" s="638"/>
      <c r="AH37" s="638"/>
      <c r="AI37" s="638"/>
      <c r="AJ37" s="638"/>
      <c r="AK37" s="638"/>
      <c r="AL37" s="639">
        <v>0</v>
      </c>
      <c r="AM37" s="640"/>
      <c r="AN37" s="640"/>
      <c r="AO37" s="641"/>
      <c r="AQ37" s="697" t="s">
        <v>319</v>
      </c>
      <c r="AR37" s="698"/>
      <c r="AS37" s="698"/>
      <c r="AT37" s="698"/>
      <c r="AU37" s="698"/>
      <c r="AV37" s="698"/>
      <c r="AW37" s="698"/>
      <c r="AX37" s="698"/>
      <c r="AY37" s="699"/>
      <c r="AZ37" s="634">
        <v>543538</v>
      </c>
      <c r="BA37" s="635"/>
      <c r="BB37" s="635"/>
      <c r="BC37" s="635"/>
      <c r="BD37" s="655"/>
      <c r="BE37" s="655"/>
      <c r="BF37" s="680"/>
      <c r="BG37" s="631" t="s">
        <v>320</v>
      </c>
      <c r="BH37" s="632"/>
      <c r="BI37" s="632"/>
      <c r="BJ37" s="632"/>
      <c r="BK37" s="632"/>
      <c r="BL37" s="632"/>
      <c r="BM37" s="632"/>
      <c r="BN37" s="632"/>
      <c r="BO37" s="632"/>
      <c r="BP37" s="632"/>
      <c r="BQ37" s="632"/>
      <c r="BR37" s="632"/>
      <c r="BS37" s="632"/>
      <c r="BT37" s="632"/>
      <c r="BU37" s="633"/>
      <c r="BV37" s="634">
        <v>-19512</v>
      </c>
      <c r="BW37" s="635"/>
      <c r="BX37" s="635"/>
      <c r="BY37" s="635"/>
      <c r="BZ37" s="635"/>
      <c r="CA37" s="635"/>
      <c r="CB37" s="644"/>
      <c r="CD37" s="631" t="s">
        <v>321</v>
      </c>
      <c r="CE37" s="632"/>
      <c r="CF37" s="632"/>
      <c r="CG37" s="632"/>
      <c r="CH37" s="632"/>
      <c r="CI37" s="632"/>
      <c r="CJ37" s="632"/>
      <c r="CK37" s="632"/>
      <c r="CL37" s="632"/>
      <c r="CM37" s="632"/>
      <c r="CN37" s="632"/>
      <c r="CO37" s="632"/>
      <c r="CP37" s="632"/>
      <c r="CQ37" s="633"/>
      <c r="CR37" s="634">
        <v>967697</v>
      </c>
      <c r="CS37" s="655"/>
      <c r="CT37" s="655"/>
      <c r="CU37" s="655"/>
      <c r="CV37" s="655"/>
      <c r="CW37" s="655"/>
      <c r="CX37" s="655"/>
      <c r="CY37" s="656"/>
      <c r="CZ37" s="639">
        <v>3.3</v>
      </c>
      <c r="DA37" s="667"/>
      <c r="DB37" s="667"/>
      <c r="DC37" s="669"/>
      <c r="DD37" s="643">
        <v>826984</v>
      </c>
      <c r="DE37" s="655"/>
      <c r="DF37" s="655"/>
      <c r="DG37" s="655"/>
      <c r="DH37" s="655"/>
      <c r="DI37" s="655"/>
      <c r="DJ37" s="655"/>
      <c r="DK37" s="656"/>
      <c r="DL37" s="643">
        <v>814663</v>
      </c>
      <c r="DM37" s="655"/>
      <c r="DN37" s="655"/>
      <c r="DO37" s="655"/>
      <c r="DP37" s="655"/>
      <c r="DQ37" s="655"/>
      <c r="DR37" s="655"/>
      <c r="DS37" s="655"/>
      <c r="DT37" s="655"/>
      <c r="DU37" s="655"/>
      <c r="DV37" s="656"/>
      <c r="DW37" s="639">
        <v>9.9</v>
      </c>
      <c r="DX37" s="667"/>
      <c r="DY37" s="667"/>
      <c r="DZ37" s="667"/>
      <c r="EA37" s="667"/>
      <c r="EB37" s="667"/>
      <c r="EC37" s="668"/>
    </row>
    <row r="38" spans="2:133" ht="11.25" customHeight="1" x14ac:dyDescent="0.2">
      <c r="B38" s="631" t="s">
        <v>322</v>
      </c>
      <c r="C38" s="632"/>
      <c r="D38" s="632"/>
      <c r="E38" s="632"/>
      <c r="F38" s="632"/>
      <c r="G38" s="632"/>
      <c r="H38" s="632"/>
      <c r="I38" s="632"/>
      <c r="J38" s="632"/>
      <c r="K38" s="632"/>
      <c r="L38" s="632"/>
      <c r="M38" s="632"/>
      <c r="N38" s="632"/>
      <c r="O38" s="632"/>
      <c r="P38" s="632"/>
      <c r="Q38" s="633"/>
      <c r="R38" s="634">
        <v>6653500</v>
      </c>
      <c r="S38" s="635"/>
      <c r="T38" s="635"/>
      <c r="U38" s="635"/>
      <c r="V38" s="635"/>
      <c r="W38" s="635"/>
      <c r="X38" s="635"/>
      <c r="Y38" s="636"/>
      <c r="Z38" s="637">
        <v>20.8</v>
      </c>
      <c r="AA38" s="637"/>
      <c r="AB38" s="637"/>
      <c r="AC38" s="637"/>
      <c r="AD38" s="638" t="s">
        <v>122</v>
      </c>
      <c r="AE38" s="638"/>
      <c r="AF38" s="638"/>
      <c r="AG38" s="638"/>
      <c r="AH38" s="638"/>
      <c r="AI38" s="638"/>
      <c r="AJ38" s="638"/>
      <c r="AK38" s="638"/>
      <c r="AL38" s="639" t="s">
        <v>122</v>
      </c>
      <c r="AM38" s="640"/>
      <c r="AN38" s="640"/>
      <c r="AO38" s="641"/>
      <c r="AQ38" s="697" t="s">
        <v>323</v>
      </c>
      <c r="AR38" s="698"/>
      <c r="AS38" s="698"/>
      <c r="AT38" s="698"/>
      <c r="AU38" s="698"/>
      <c r="AV38" s="698"/>
      <c r="AW38" s="698"/>
      <c r="AX38" s="698"/>
      <c r="AY38" s="699"/>
      <c r="AZ38" s="634">
        <v>345617</v>
      </c>
      <c r="BA38" s="635"/>
      <c r="BB38" s="635"/>
      <c r="BC38" s="635"/>
      <c r="BD38" s="655"/>
      <c r="BE38" s="655"/>
      <c r="BF38" s="680"/>
      <c r="BG38" s="631" t="s">
        <v>324</v>
      </c>
      <c r="BH38" s="632"/>
      <c r="BI38" s="632"/>
      <c r="BJ38" s="632"/>
      <c r="BK38" s="632"/>
      <c r="BL38" s="632"/>
      <c r="BM38" s="632"/>
      <c r="BN38" s="632"/>
      <c r="BO38" s="632"/>
      <c r="BP38" s="632"/>
      <c r="BQ38" s="632"/>
      <c r="BR38" s="632"/>
      <c r="BS38" s="632"/>
      <c r="BT38" s="632"/>
      <c r="BU38" s="633"/>
      <c r="BV38" s="634">
        <v>2438</v>
      </c>
      <c r="BW38" s="635"/>
      <c r="BX38" s="635"/>
      <c r="BY38" s="635"/>
      <c r="BZ38" s="635"/>
      <c r="CA38" s="635"/>
      <c r="CB38" s="644"/>
      <c r="CD38" s="631" t="s">
        <v>325</v>
      </c>
      <c r="CE38" s="632"/>
      <c r="CF38" s="632"/>
      <c r="CG38" s="632"/>
      <c r="CH38" s="632"/>
      <c r="CI38" s="632"/>
      <c r="CJ38" s="632"/>
      <c r="CK38" s="632"/>
      <c r="CL38" s="632"/>
      <c r="CM38" s="632"/>
      <c r="CN38" s="632"/>
      <c r="CO38" s="632"/>
      <c r="CP38" s="632"/>
      <c r="CQ38" s="633"/>
      <c r="CR38" s="634">
        <v>1074443</v>
      </c>
      <c r="CS38" s="635"/>
      <c r="CT38" s="635"/>
      <c r="CU38" s="635"/>
      <c r="CV38" s="635"/>
      <c r="CW38" s="635"/>
      <c r="CX38" s="635"/>
      <c r="CY38" s="636"/>
      <c r="CZ38" s="639">
        <v>3.7</v>
      </c>
      <c r="DA38" s="667"/>
      <c r="DB38" s="667"/>
      <c r="DC38" s="669"/>
      <c r="DD38" s="643">
        <v>895921</v>
      </c>
      <c r="DE38" s="635"/>
      <c r="DF38" s="635"/>
      <c r="DG38" s="635"/>
      <c r="DH38" s="635"/>
      <c r="DI38" s="635"/>
      <c r="DJ38" s="635"/>
      <c r="DK38" s="636"/>
      <c r="DL38" s="643">
        <v>808233</v>
      </c>
      <c r="DM38" s="635"/>
      <c r="DN38" s="635"/>
      <c r="DO38" s="635"/>
      <c r="DP38" s="635"/>
      <c r="DQ38" s="635"/>
      <c r="DR38" s="635"/>
      <c r="DS38" s="635"/>
      <c r="DT38" s="635"/>
      <c r="DU38" s="635"/>
      <c r="DV38" s="636"/>
      <c r="DW38" s="639">
        <v>9.8000000000000007</v>
      </c>
      <c r="DX38" s="667"/>
      <c r="DY38" s="667"/>
      <c r="DZ38" s="667"/>
      <c r="EA38" s="667"/>
      <c r="EB38" s="667"/>
      <c r="EC38" s="668"/>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37" t="s">
        <v>122</v>
      </c>
      <c r="AA39" s="637"/>
      <c r="AB39" s="637"/>
      <c r="AC39" s="637"/>
      <c r="AD39" s="638" t="s">
        <v>122</v>
      </c>
      <c r="AE39" s="638"/>
      <c r="AF39" s="638"/>
      <c r="AG39" s="638"/>
      <c r="AH39" s="638"/>
      <c r="AI39" s="638"/>
      <c r="AJ39" s="638"/>
      <c r="AK39" s="638"/>
      <c r="AL39" s="639" t="s">
        <v>122</v>
      </c>
      <c r="AM39" s="640"/>
      <c r="AN39" s="640"/>
      <c r="AO39" s="641"/>
      <c r="AQ39" s="697" t="s">
        <v>327</v>
      </c>
      <c r="AR39" s="698"/>
      <c r="AS39" s="698"/>
      <c r="AT39" s="698"/>
      <c r="AU39" s="698"/>
      <c r="AV39" s="698"/>
      <c r="AW39" s="698"/>
      <c r="AX39" s="698"/>
      <c r="AY39" s="699"/>
      <c r="AZ39" s="634">
        <v>101152</v>
      </c>
      <c r="BA39" s="635"/>
      <c r="BB39" s="635"/>
      <c r="BC39" s="635"/>
      <c r="BD39" s="655"/>
      <c r="BE39" s="655"/>
      <c r="BF39" s="680"/>
      <c r="BG39" s="631" t="s">
        <v>328</v>
      </c>
      <c r="BH39" s="632"/>
      <c r="BI39" s="632"/>
      <c r="BJ39" s="632"/>
      <c r="BK39" s="632"/>
      <c r="BL39" s="632"/>
      <c r="BM39" s="632"/>
      <c r="BN39" s="632"/>
      <c r="BO39" s="632"/>
      <c r="BP39" s="632"/>
      <c r="BQ39" s="632"/>
      <c r="BR39" s="632"/>
      <c r="BS39" s="632"/>
      <c r="BT39" s="632"/>
      <c r="BU39" s="633"/>
      <c r="BV39" s="634">
        <v>3425</v>
      </c>
      <c r="BW39" s="635"/>
      <c r="BX39" s="635"/>
      <c r="BY39" s="635"/>
      <c r="BZ39" s="635"/>
      <c r="CA39" s="635"/>
      <c r="CB39" s="644"/>
      <c r="CD39" s="631" t="s">
        <v>329</v>
      </c>
      <c r="CE39" s="632"/>
      <c r="CF39" s="632"/>
      <c r="CG39" s="632"/>
      <c r="CH39" s="632"/>
      <c r="CI39" s="632"/>
      <c r="CJ39" s="632"/>
      <c r="CK39" s="632"/>
      <c r="CL39" s="632"/>
      <c r="CM39" s="632"/>
      <c r="CN39" s="632"/>
      <c r="CO39" s="632"/>
      <c r="CP39" s="632"/>
      <c r="CQ39" s="633"/>
      <c r="CR39" s="634">
        <v>2110522</v>
      </c>
      <c r="CS39" s="655"/>
      <c r="CT39" s="655"/>
      <c r="CU39" s="655"/>
      <c r="CV39" s="655"/>
      <c r="CW39" s="655"/>
      <c r="CX39" s="655"/>
      <c r="CY39" s="656"/>
      <c r="CZ39" s="639">
        <v>7.2</v>
      </c>
      <c r="DA39" s="667"/>
      <c r="DB39" s="667"/>
      <c r="DC39" s="669"/>
      <c r="DD39" s="643">
        <v>2082562</v>
      </c>
      <c r="DE39" s="655"/>
      <c r="DF39" s="655"/>
      <c r="DG39" s="655"/>
      <c r="DH39" s="655"/>
      <c r="DI39" s="655"/>
      <c r="DJ39" s="655"/>
      <c r="DK39" s="656"/>
      <c r="DL39" s="643" t="s">
        <v>122</v>
      </c>
      <c r="DM39" s="655"/>
      <c r="DN39" s="655"/>
      <c r="DO39" s="655"/>
      <c r="DP39" s="655"/>
      <c r="DQ39" s="655"/>
      <c r="DR39" s="655"/>
      <c r="DS39" s="655"/>
      <c r="DT39" s="655"/>
      <c r="DU39" s="655"/>
      <c r="DV39" s="656"/>
      <c r="DW39" s="639" t="s">
        <v>122</v>
      </c>
      <c r="DX39" s="667"/>
      <c r="DY39" s="667"/>
      <c r="DZ39" s="667"/>
      <c r="EA39" s="667"/>
      <c r="EB39" s="667"/>
      <c r="EC39" s="668"/>
    </row>
    <row r="40" spans="2:133" ht="11.25" customHeight="1" x14ac:dyDescent="0.2">
      <c r="B40" s="631" t="s">
        <v>330</v>
      </c>
      <c r="C40" s="632"/>
      <c r="D40" s="632"/>
      <c r="E40" s="632"/>
      <c r="F40" s="632"/>
      <c r="G40" s="632"/>
      <c r="H40" s="632"/>
      <c r="I40" s="632"/>
      <c r="J40" s="632"/>
      <c r="K40" s="632"/>
      <c r="L40" s="632"/>
      <c r="M40" s="632"/>
      <c r="N40" s="632"/>
      <c r="O40" s="632"/>
      <c r="P40" s="632"/>
      <c r="Q40" s="633"/>
      <c r="R40" s="634" t="s">
        <v>122</v>
      </c>
      <c r="S40" s="635"/>
      <c r="T40" s="635"/>
      <c r="U40" s="635"/>
      <c r="V40" s="635"/>
      <c r="W40" s="635"/>
      <c r="X40" s="635"/>
      <c r="Y40" s="636"/>
      <c r="Z40" s="637" t="s">
        <v>122</v>
      </c>
      <c r="AA40" s="637"/>
      <c r="AB40" s="637"/>
      <c r="AC40" s="637"/>
      <c r="AD40" s="638" t="s">
        <v>122</v>
      </c>
      <c r="AE40" s="638"/>
      <c r="AF40" s="638"/>
      <c r="AG40" s="638"/>
      <c r="AH40" s="638"/>
      <c r="AI40" s="638"/>
      <c r="AJ40" s="638"/>
      <c r="AK40" s="638"/>
      <c r="AL40" s="639" t="s">
        <v>122</v>
      </c>
      <c r="AM40" s="640"/>
      <c r="AN40" s="640"/>
      <c r="AO40" s="641"/>
      <c r="AQ40" s="697" t="s">
        <v>331</v>
      </c>
      <c r="AR40" s="698"/>
      <c r="AS40" s="698"/>
      <c r="AT40" s="698"/>
      <c r="AU40" s="698"/>
      <c r="AV40" s="698"/>
      <c r="AW40" s="698"/>
      <c r="AX40" s="698"/>
      <c r="AY40" s="699"/>
      <c r="AZ40" s="634">
        <v>16787</v>
      </c>
      <c r="BA40" s="635"/>
      <c r="BB40" s="635"/>
      <c r="BC40" s="635"/>
      <c r="BD40" s="655"/>
      <c r="BE40" s="655"/>
      <c r="BF40" s="680"/>
      <c r="BG40" s="684" t="s">
        <v>332</v>
      </c>
      <c r="BH40" s="685"/>
      <c r="BI40" s="685"/>
      <c r="BJ40" s="685"/>
      <c r="BK40" s="685"/>
      <c r="BL40" s="205"/>
      <c r="BM40" s="632" t="s">
        <v>333</v>
      </c>
      <c r="BN40" s="632"/>
      <c r="BO40" s="632"/>
      <c r="BP40" s="632"/>
      <c r="BQ40" s="632"/>
      <c r="BR40" s="632"/>
      <c r="BS40" s="632"/>
      <c r="BT40" s="632"/>
      <c r="BU40" s="633"/>
      <c r="BV40" s="634">
        <v>77</v>
      </c>
      <c r="BW40" s="635"/>
      <c r="BX40" s="635"/>
      <c r="BY40" s="635"/>
      <c r="BZ40" s="635"/>
      <c r="CA40" s="635"/>
      <c r="CB40" s="644"/>
      <c r="CD40" s="631" t="s">
        <v>334</v>
      </c>
      <c r="CE40" s="632"/>
      <c r="CF40" s="632"/>
      <c r="CG40" s="632"/>
      <c r="CH40" s="632"/>
      <c r="CI40" s="632"/>
      <c r="CJ40" s="632"/>
      <c r="CK40" s="632"/>
      <c r="CL40" s="632"/>
      <c r="CM40" s="632"/>
      <c r="CN40" s="632"/>
      <c r="CO40" s="632"/>
      <c r="CP40" s="632"/>
      <c r="CQ40" s="633"/>
      <c r="CR40" s="634" t="s">
        <v>122</v>
      </c>
      <c r="CS40" s="635"/>
      <c r="CT40" s="635"/>
      <c r="CU40" s="635"/>
      <c r="CV40" s="635"/>
      <c r="CW40" s="635"/>
      <c r="CX40" s="635"/>
      <c r="CY40" s="636"/>
      <c r="CZ40" s="639" t="s">
        <v>122</v>
      </c>
      <c r="DA40" s="667"/>
      <c r="DB40" s="667"/>
      <c r="DC40" s="669"/>
      <c r="DD40" s="643" t="s">
        <v>122</v>
      </c>
      <c r="DE40" s="635"/>
      <c r="DF40" s="635"/>
      <c r="DG40" s="635"/>
      <c r="DH40" s="635"/>
      <c r="DI40" s="635"/>
      <c r="DJ40" s="635"/>
      <c r="DK40" s="636"/>
      <c r="DL40" s="643" t="s">
        <v>122</v>
      </c>
      <c r="DM40" s="635"/>
      <c r="DN40" s="635"/>
      <c r="DO40" s="635"/>
      <c r="DP40" s="635"/>
      <c r="DQ40" s="635"/>
      <c r="DR40" s="635"/>
      <c r="DS40" s="635"/>
      <c r="DT40" s="635"/>
      <c r="DU40" s="635"/>
      <c r="DV40" s="636"/>
      <c r="DW40" s="639" t="s">
        <v>122</v>
      </c>
      <c r="DX40" s="667"/>
      <c r="DY40" s="667"/>
      <c r="DZ40" s="667"/>
      <c r="EA40" s="667"/>
      <c r="EB40" s="667"/>
      <c r="EC40" s="668"/>
    </row>
    <row r="41" spans="2:133" ht="11.25" customHeight="1" x14ac:dyDescent="0.2">
      <c r="B41" s="657" t="s">
        <v>335</v>
      </c>
      <c r="C41" s="658"/>
      <c r="D41" s="658"/>
      <c r="E41" s="658"/>
      <c r="F41" s="658"/>
      <c r="G41" s="658"/>
      <c r="H41" s="658"/>
      <c r="I41" s="658"/>
      <c r="J41" s="658"/>
      <c r="K41" s="658"/>
      <c r="L41" s="658"/>
      <c r="M41" s="658"/>
      <c r="N41" s="658"/>
      <c r="O41" s="658"/>
      <c r="P41" s="658"/>
      <c r="Q41" s="659"/>
      <c r="R41" s="706">
        <v>31992520</v>
      </c>
      <c r="S41" s="707"/>
      <c r="T41" s="707"/>
      <c r="U41" s="707"/>
      <c r="V41" s="707"/>
      <c r="W41" s="707"/>
      <c r="X41" s="707"/>
      <c r="Y41" s="711"/>
      <c r="Z41" s="712">
        <v>100</v>
      </c>
      <c r="AA41" s="712"/>
      <c r="AB41" s="712"/>
      <c r="AC41" s="712"/>
      <c r="AD41" s="713">
        <v>8231920</v>
      </c>
      <c r="AE41" s="713"/>
      <c r="AF41" s="713"/>
      <c r="AG41" s="713"/>
      <c r="AH41" s="713"/>
      <c r="AI41" s="713"/>
      <c r="AJ41" s="713"/>
      <c r="AK41" s="713"/>
      <c r="AL41" s="714">
        <v>100</v>
      </c>
      <c r="AM41" s="694"/>
      <c r="AN41" s="694"/>
      <c r="AO41" s="715"/>
      <c r="AQ41" s="697" t="s">
        <v>336</v>
      </c>
      <c r="AR41" s="698"/>
      <c r="AS41" s="698"/>
      <c r="AT41" s="698"/>
      <c r="AU41" s="698"/>
      <c r="AV41" s="698"/>
      <c r="AW41" s="698"/>
      <c r="AX41" s="698"/>
      <c r="AY41" s="699"/>
      <c r="AZ41" s="634">
        <v>134823</v>
      </c>
      <c r="BA41" s="635"/>
      <c r="BB41" s="635"/>
      <c r="BC41" s="635"/>
      <c r="BD41" s="655"/>
      <c r="BE41" s="655"/>
      <c r="BF41" s="680"/>
      <c r="BG41" s="684"/>
      <c r="BH41" s="685"/>
      <c r="BI41" s="685"/>
      <c r="BJ41" s="685"/>
      <c r="BK41" s="685"/>
      <c r="BL41" s="205"/>
      <c r="BM41" s="632" t="s">
        <v>337</v>
      </c>
      <c r="BN41" s="632"/>
      <c r="BO41" s="632"/>
      <c r="BP41" s="632"/>
      <c r="BQ41" s="632"/>
      <c r="BR41" s="632"/>
      <c r="BS41" s="632"/>
      <c r="BT41" s="632"/>
      <c r="BU41" s="633"/>
      <c r="BV41" s="634">
        <v>13</v>
      </c>
      <c r="BW41" s="635"/>
      <c r="BX41" s="635"/>
      <c r="BY41" s="635"/>
      <c r="BZ41" s="635"/>
      <c r="CA41" s="635"/>
      <c r="CB41" s="644"/>
      <c r="CD41" s="631" t="s">
        <v>338</v>
      </c>
      <c r="CE41" s="632"/>
      <c r="CF41" s="632"/>
      <c r="CG41" s="632"/>
      <c r="CH41" s="632"/>
      <c r="CI41" s="632"/>
      <c r="CJ41" s="632"/>
      <c r="CK41" s="632"/>
      <c r="CL41" s="632"/>
      <c r="CM41" s="632"/>
      <c r="CN41" s="632"/>
      <c r="CO41" s="632"/>
      <c r="CP41" s="632"/>
      <c r="CQ41" s="633"/>
      <c r="CR41" s="634" t="s">
        <v>122</v>
      </c>
      <c r="CS41" s="655"/>
      <c r="CT41" s="655"/>
      <c r="CU41" s="655"/>
      <c r="CV41" s="655"/>
      <c r="CW41" s="655"/>
      <c r="CX41" s="655"/>
      <c r="CY41" s="656"/>
      <c r="CZ41" s="639" t="s">
        <v>122</v>
      </c>
      <c r="DA41" s="667"/>
      <c r="DB41" s="667"/>
      <c r="DC41" s="669"/>
      <c r="DD41" s="643" t="s">
        <v>122</v>
      </c>
      <c r="DE41" s="655"/>
      <c r="DF41" s="655"/>
      <c r="DG41" s="655"/>
      <c r="DH41" s="655"/>
      <c r="DI41" s="655"/>
      <c r="DJ41" s="655"/>
      <c r="DK41" s="656"/>
      <c r="DL41" s="717"/>
      <c r="DM41" s="718"/>
      <c r="DN41" s="718"/>
      <c r="DO41" s="718"/>
      <c r="DP41" s="718"/>
      <c r="DQ41" s="718"/>
      <c r="DR41" s="718"/>
      <c r="DS41" s="718"/>
      <c r="DT41" s="718"/>
      <c r="DU41" s="718"/>
      <c r="DV41" s="719"/>
      <c r="DW41" s="708"/>
      <c r="DX41" s="709"/>
      <c r="DY41" s="709"/>
      <c r="DZ41" s="709"/>
      <c r="EA41" s="709"/>
      <c r="EB41" s="709"/>
      <c r="EC41" s="710"/>
    </row>
    <row r="42" spans="2:133" ht="11.25" customHeight="1" x14ac:dyDescent="0.2">
      <c r="AQ42" s="703" t="s">
        <v>331</v>
      </c>
      <c r="AR42" s="704"/>
      <c r="AS42" s="704"/>
      <c r="AT42" s="704"/>
      <c r="AU42" s="704"/>
      <c r="AV42" s="704"/>
      <c r="AW42" s="704"/>
      <c r="AX42" s="704"/>
      <c r="AY42" s="705"/>
      <c r="AZ42" s="706">
        <v>939620</v>
      </c>
      <c r="BA42" s="707"/>
      <c r="BB42" s="707"/>
      <c r="BC42" s="707"/>
      <c r="BD42" s="693"/>
      <c r="BE42" s="693"/>
      <c r="BF42" s="695"/>
      <c r="BG42" s="686"/>
      <c r="BH42" s="687"/>
      <c r="BI42" s="687"/>
      <c r="BJ42" s="687"/>
      <c r="BK42" s="687"/>
      <c r="BL42" s="206"/>
      <c r="BM42" s="658" t="s">
        <v>339</v>
      </c>
      <c r="BN42" s="658"/>
      <c r="BO42" s="658"/>
      <c r="BP42" s="658"/>
      <c r="BQ42" s="658"/>
      <c r="BR42" s="658"/>
      <c r="BS42" s="658"/>
      <c r="BT42" s="658"/>
      <c r="BU42" s="659"/>
      <c r="BV42" s="706">
        <v>559</v>
      </c>
      <c r="BW42" s="707"/>
      <c r="BX42" s="707"/>
      <c r="BY42" s="707"/>
      <c r="BZ42" s="707"/>
      <c r="CA42" s="707"/>
      <c r="CB42" s="716"/>
      <c r="CD42" s="631" t="s">
        <v>340</v>
      </c>
      <c r="CE42" s="632"/>
      <c r="CF42" s="632"/>
      <c r="CG42" s="632"/>
      <c r="CH42" s="632"/>
      <c r="CI42" s="632"/>
      <c r="CJ42" s="632"/>
      <c r="CK42" s="632"/>
      <c r="CL42" s="632"/>
      <c r="CM42" s="632"/>
      <c r="CN42" s="632"/>
      <c r="CO42" s="632"/>
      <c r="CP42" s="632"/>
      <c r="CQ42" s="633"/>
      <c r="CR42" s="634">
        <v>2659841</v>
      </c>
      <c r="CS42" s="655"/>
      <c r="CT42" s="655"/>
      <c r="CU42" s="655"/>
      <c r="CV42" s="655"/>
      <c r="CW42" s="655"/>
      <c r="CX42" s="655"/>
      <c r="CY42" s="656"/>
      <c r="CZ42" s="639">
        <v>9.1</v>
      </c>
      <c r="DA42" s="667"/>
      <c r="DB42" s="667"/>
      <c r="DC42" s="669"/>
      <c r="DD42" s="643">
        <v>892070</v>
      </c>
      <c r="DE42" s="655"/>
      <c r="DF42" s="655"/>
      <c r="DG42" s="655"/>
      <c r="DH42" s="655"/>
      <c r="DI42" s="655"/>
      <c r="DJ42" s="655"/>
      <c r="DK42" s="656"/>
      <c r="DL42" s="717"/>
      <c r="DM42" s="718"/>
      <c r="DN42" s="718"/>
      <c r="DO42" s="718"/>
      <c r="DP42" s="718"/>
      <c r="DQ42" s="718"/>
      <c r="DR42" s="718"/>
      <c r="DS42" s="718"/>
      <c r="DT42" s="718"/>
      <c r="DU42" s="718"/>
      <c r="DV42" s="719"/>
      <c r="DW42" s="708"/>
      <c r="DX42" s="709"/>
      <c r="DY42" s="709"/>
      <c r="DZ42" s="709"/>
      <c r="EA42" s="709"/>
      <c r="EB42" s="709"/>
      <c r="EC42" s="710"/>
    </row>
    <row r="43" spans="2:133" ht="11.25" customHeight="1" x14ac:dyDescent="0.2">
      <c r="B43" s="196" t="s">
        <v>341</v>
      </c>
      <c r="CD43" s="631" t="s">
        <v>342</v>
      </c>
      <c r="CE43" s="632"/>
      <c r="CF43" s="632"/>
      <c r="CG43" s="632"/>
      <c r="CH43" s="632"/>
      <c r="CI43" s="632"/>
      <c r="CJ43" s="632"/>
      <c r="CK43" s="632"/>
      <c r="CL43" s="632"/>
      <c r="CM43" s="632"/>
      <c r="CN43" s="632"/>
      <c r="CO43" s="632"/>
      <c r="CP43" s="632"/>
      <c r="CQ43" s="633"/>
      <c r="CR43" s="634" t="s">
        <v>122</v>
      </c>
      <c r="CS43" s="655"/>
      <c r="CT43" s="655"/>
      <c r="CU43" s="655"/>
      <c r="CV43" s="655"/>
      <c r="CW43" s="655"/>
      <c r="CX43" s="655"/>
      <c r="CY43" s="656"/>
      <c r="CZ43" s="639" t="s">
        <v>122</v>
      </c>
      <c r="DA43" s="667"/>
      <c r="DB43" s="667"/>
      <c r="DC43" s="669"/>
      <c r="DD43" s="643" t="s">
        <v>122</v>
      </c>
      <c r="DE43" s="655"/>
      <c r="DF43" s="655"/>
      <c r="DG43" s="655"/>
      <c r="DH43" s="655"/>
      <c r="DI43" s="655"/>
      <c r="DJ43" s="655"/>
      <c r="DK43" s="656"/>
      <c r="DL43" s="717"/>
      <c r="DM43" s="718"/>
      <c r="DN43" s="718"/>
      <c r="DO43" s="718"/>
      <c r="DP43" s="718"/>
      <c r="DQ43" s="718"/>
      <c r="DR43" s="718"/>
      <c r="DS43" s="718"/>
      <c r="DT43" s="718"/>
      <c r="DU43" s="718"/>
      <c r="DV43" s="719"/>
      <c r="DW43" s="708"/>
      <c r="DX43" s="709"/>
      <c r="DY43" s="709"/>
      <c r="DZ43" s="709"/>
      <c r="EA43" s="709"/>
      <c r="EB43" s="709"/>
      <c r="EC43" s="710"/>
    </row>
    <row r="44" spans="2:133" ht="11.25" customHeight="1" x14ac:dyDescent="0.2">
      <c r="B44" s="720" t="s">
        <v>343</v>
      </c>
      <c r="C44" s="720"/>
      <c r="D44" s="720"/>
      <c r="E44" s="720"/>
      <c r="F44" s="720"/>
      <c r="G44" s="720"/>
      <c r="H44" s="720"/>
      <c r="I44" s="720"/>
      <c r="J44" s="720"/>
      <c r="K44" s="720"/>
      <c r="L44" s="720"/>
      <c r="M44" s="720"/>
      <c r="N44" s="720"/>
      <c r="O44" s="720"/>
      <c r="P44" s="720"/>
      <c r="Q44" s="720"/>
      <c r="R44" s="720"/>
      <c r="S44" s="720"/>
      <c r="T44" s="720"/>
      <c r="U44" s="720"/>
      <c r="V44" s="720"/>
      <c r="W44" s="720"/>
      <c r="X44" s="720"/>
      <c r="Y44" s="720"/>
      <c r="Z44" s="720"/>
      <c r="AA44" s="720"/>
      <c r="AB44" s="720"/>
      <c r="AC44" s="720"/>
      <c r="AD44" s="720"/>
      <c r="AE44" s="720"/>
      <c r="AF44" s="720"/>
      <c r="AG44" s="720"/>
      <c r="AH44" s="720"/>
      <c r="AI44" s="720"/>
      <c r="AJ44" s="720"/>
      <c r="AK44" s="720"/>
      <c r="AL44" s="720"/>
      <c r="AM44" s="720"/>
      <c r="AN44" s="720"/>
      <c r="AO44" s="720"/>
      <c r="AP44" s="720"/>
      <c r="AQ44" s="720"/>
      <c r="AR44" s="720"/>
      <c r="AS44" s="720"/>
      <c r="AT44" s="720"/>
      <c r="AU44" s="720"/>
      <c r="AV44" s="720"/>
      <c r="AW44" s="720"/>
      <c r="AX44" s="720"/>
      <c r="AY44" s="720"/>
      <c r="AZ44" s="720"/>
      <c r="BA44" s="720"/>
      <c r="BB44" s="720"/>
      <c r="BC44" s="720"/>
      <c r="BD44" s="720"/>
      <c r="BE44" s="720"/>
      <c r="BF44" s="720"/>
      <c r="BG44" s="720"/>
      <c r="BH44" s="720"/>
      <c r="BI44" s="720"/>
      <c r="BJ44" s="720"/>
      <c r="BK44" s="720"/>
      <c r="BL44" s="720"/>
      <c r="BM44" s="720"/>
      <c r="BN44" s="720"/>
      <c r="BO44" s="720"/>
      <c r="BP44" s="720"/>
      <c r="BQ44" s="720"/>
      <c r="BR44" s="720"/>
      <c r="BS44" s="720"/>
      <c r="BT44" s="720"/>
      <c r="BU44" s="720"/>
      <c r="BV44" s="720"/>
      <c r="BW44" s="720"/>
      <c r="BX44" s="720"/>
      <c r="BY44" s="720"/>
      <c r="BZ44" s="720"/>
      <c r="CA44" s="720"/>
      <c r="CB44" s="720"/>
      <c r="CC44" s="721"/>
      <c r="CD44" s="672" t="s">
        <v>292</v>
      </c>
      <c r="CE44" s="673"/>
      <c r="CF44" s="631" t="s">
        <v>344</v>
      </c>
      <c r="CG44" s="632"/>
      <c r="CH44" s="632"/>
      <c r="CI44" s="632"/>
      <c r="CJ44" s="632"/>
      <c r="CK44" s="632"/>
      <c r="CL44" s="632"/>
      <c r="CM44" s="632"/>
      <c r="CN44" s="632"/>
      <c r="CO44" s="632"/>
      <c r="CP44" s="632"/>
      <c r="CQ44" s="633"/>
      <c r="CR44" s="634">
        <v>933763</v>
      </c>
      <c r="CS44" s="635"/>
      <c r="CT44" s="635"/>
      <c r="CU44" s="635"/>
      <c r="CV44" s="635"/>
      <c r="CW44" s="635"/>
      <c r="CX44" s="635"/>
      <c r="CY44" s="636"/>
      <c r="CZ44" s="639">
        <v>3.2</v>
      </c>
      <c r="DA44" s="640"/>
      <c r="DB44" s="640"/>
      <c r="DC44" s="646"/>
      <c r="DD44" s="643">
        <v>134220</v>
      </c>
      <c r="DE44" s="635"/>
      <c r="DF44" s="635"/>
      <c r="DG44" s="635"/>
      <c r="DH44" s="635"/>
      <c r="DI44" s="635"/>
      <c r="DJ44" s="635"/>
      <c r="DK44" s="636"/>
      <c r="DL44" s="717"/>
      <c r="DM44" s="718"/>
      <c r="DN44" s="718"/>
      <c r="DO44" s="718"/>
      <c r="DP44" s="718"/>
      <c r="DQ44" s="718"/>
      <c r="DR44" s="718"/>
      <c r="DS44" s="718"/>
      <c r="DT44" s="718"/>
      <c r="DU44" s="718"/>
      <c r="DV44" s="719"/>
      <c r="DW44" s="708"/>
      <c r="DX44" s="709"/>
      <c r="DY44" s="709"/>
      <c r="DZ44" s="709"/>
      <c r="EA44" s="709"/>
      <c r="EB44" s="709"/>
      <c r="EC44" s="710"/>
    </row>
    <row r="45" spans="2:133" ht="11.25" customHeight="1" x14ac:dyDescent="0.2">
      <c r="B45" s="720" t="s">
        <v>345</v>
      </c>
      <c r="C45" s="720"/>
      <c r="D45" s="720"/>
      <c r="E45" s="720"/>
      <c r="F45" s="720"/>
      <c r="G45" s="720"/>
      <c r="H45" s="720"/>
      <c r="I45" s="720"/>
      <c r="J45" s="720"/>
      <c r="K45" s="720"/>
      <c r="L45" s="720"/>
      <c r="M45" s="720"/>
      <c r="N45" s="720"/>
      <c r="O45" s="720"/>
      <c r="P45" s="720"/>
      <c r="Q45" s="720"/>
      <c r="R45" s="720"/>
      <c r="S45" s="720"/>
      <c r="T45" s="720"/>
      <c r="U45" s="720"/>
      <c r="V45" s="720"/>
      <c r="W45" s="720"/>
      <c r="X45" s="720"/>
      <c r="Y45" s="720"/>
      <c r="Z45" s="720"/>
      <c r="AA45" s="720"/>
      <c r="AB45" s="720"/>
      <c r="AC45" s="720"/>
      <c r="AD45" s="720"/>
      <c r="AE45" s="720"/>
      <c r="AF45" s="720"/>
      <c r="AG45" s="720"/>
      <c r="AH45" s="720"/>
      <c r="AI45" s="720"/>
      <c r="AJ45" s="720"/>
      <c r="AK45" s="720"/>
      <c r="AL45" s="720"/>
      <c r="AM45" s="720"/>
      <c r="AN45" s="720"/>
      <c r="AO45" s="720"/>
      <c r="AP45" s="720"/>
      <c r="AQ45" s="720"/>
      <c r="AR45" s="720"/>
      <c r="AS45" s="720"/>
      <c r="AT45" s="720"/>
      <c r="AU45" s="720"/>
      <c r="AV45" s="720"/>
      <c r="AW45" s="720"/>
      <c r="AX45" s="720"/>
      <c r="AY45" s="720"/>
      <c r="AZ45" s="720"/>
      <c r="BA45" s="720"/>
      <c r="BB45" s="720"/>
      <c r="BC45" s="720"/>
      <c r="BD45" s="720"/>
      <c r="BE45" s="720"/>
      <c r="BF45" s="720"/>
      <c r="BG45" s="720"/>
      <c r="BH45" s="720"/>
      <c r="BI45" s="720"/>
      <c r="BJ45" s="720"/>
      <c r="BK45" s="720"/>
      <c r="BL45" s="720"/>
      <c r="BM45" s="720"/>
      <c r="BN45" s="720"/>
      <c r="BO45" s="720"/>
      <c r="BP45" s="720"/>
      <c r="BQ45" s="720"/>
      <c r="BR45" s="720"/>
      <c r="BS45" s="720"/>
      <c r="BT45" s="720"/>
      <c r="BU45" s="720"/>
      <c r="BV45" s="720"/>
      <c r="BW45" s="720"/>
      <c r="BX45" s="720"/>
      <c r="BY45" s="720"/>
      <c r="BZ45" s="720"/>
      <c r="CA45" s="720"/>
      <c r="CB45" s="720"/>
      <c r="CC45" s="721"/>
      <c r="CD45" s="674"/>
      <c r="CE45" s="675"/>
      <c r="CF45" s="631" t="s">
        <v>346</v>
      </c>
      <c r="CG45" s="632"/>
      <c r="CH45" s="632"/>
      <c r="CI45" s="632"/>
      <c r="CJ45" s="632"/>
      <c r="CK45" s="632"/>
      <c r="CL45" s="632"/>
      <c r="CM45" s="632"/>
      <c r="CN45" s="632"/>
      <c r="CO45" s="632"/>
      <c r="CP45" s="632"/>
      <c r="CQ45" s="633"/>
      <c r="CR45" s="634">
        <v>291248</v>
      </c>
      <c r="CS45" s="655"/>
      <c r="CT45" s="655"/>
      <c r="CU45" s="655"/>
      <c r="CV45" s="655"/>
      <c r="CW45" s="655"/>
      <c r="CX45" s="655"/>
      <c r="CY45" s="656"/>
      <c r="CZ45" s="639">
        <v>1</v>
      </c>
      <c r="DA45" s="667"/>
      <c r="DB45" s="667"/>
      <c r="DC45" s="669"/>
      <c r="DD45" s="643">
        <v>17473</v>
      </c>
      <c r="DE45" s="655"/>
      <c r="DF45" s="655"/>
      <c r="DG45" s="655"/>
      <c r="DH45" s="655"/>
      <c r="DI45" s="655"/>
      <c r="DJ45" s="655"/>
      <c r="DK45" s="656"/>
      <c r="DL45" s="717"/>
      <c r="DM45" s="718"/>
      <c r="DN45" s="718"/>
      <c r="DO45" s="718"/>
      <c r="DP45" s="718"/>
      <c r="DQ45" s="718"/>
      <c r="DR45" s="718"/>
      <c r="DS45" s="718"/>
      <c r="DT45" s="718"/>
      <c r="DU45" s="718"/>
      <c r="DV45" s="719"/>
      <c r="DW45" s="708"/>
      <c r="DX45" s="709"/>
      <c r="DY45" s="709"/>
      <c r="DZ45" s="709"/>
      <c r="EA45" s="709"/>
      <c r="EB45" s="709"/>
      <c r="EC45" s="710"/>
    </row>
    <row r="46" spans="2:133" ht="11.25" customHeight="1" x14ac:dyDescent="0.2">
      <c r="B46" s="207"/>
      <c r="CD46" s="674"/>
      <c r="CE46" s="675"/>
      <c r="CF46" s="631" t="s">
        <v>347</v>
      </c>
      <c r="CG46" s="632"/>
      <c r="CH46" s="632"/>
      <c r="CI46" s="632"/>
      <c r="CJ46" s="632"/>
      <c r="CK46" s="632"/>
      <c r="CL46" s="632"/>
      <c r="CM46" s="632"/>
      <c r="CN46" s="632"/>
      <c r="CO46" s="632"/>
      <c r="CP46" s="632"/>
      <c r="CQ46" s="633"/>
      <c r="CR46" s="634">
        <v>564201</v>
      </c>
      <c r="CS46" s="635"/>
      <c r="CT46" s="635"/>
      <c r="CU46" s="635"/>
      <c r="CV46" s="635"/>
      <c r="CW46" s="635"/>
      <c r="CX46" s="635"/>
      <c r="CY46" s="636"/>
      <c r="CZ46" s="639">
        <v>1.9</v>
      </c>
      <c r="DA46" s="640"/>
      <c r="DB46" s="640"/>
      <c r="DC46" s="646"/>
      <c r="DD46" s="643">
        <v>105220</v>
      </c>
      <c r="DE46" s="635"/>
      <c r="DF46" s="635"/>
      <c r="DG46" s="635"/>
      <c r="DH46" s="635"/>
      <c r="DI46" s="635"/>
      <c r="DJ46" s="635"/>
      <c r="DK46" s="636"/>
      <c r="DL46" s="717"/>
      <c r="DM46" s="718"/>
      <c r="DN46" s="718"/>
      <c r="DO46" s="718"/>
      <c r="DP46" s="718"/>
      <c r="DQ46" s="718"/>
      <c r="DR46" s="718"/>
      <c r="DS46" s="718"/>
      <c r="DT46" s="718"/>
      <c r="DU46" s="718"/>
      <c r="DV46" s="719"/>
      <c r="DW46" s="708"/>
      <c r="DX46" s="709"/>
      <c r="DY46" s="709"/>
      <c r="DZ46" s="709"/>
      <c r="EA46" s="709"/>
      <c r="EB46" s="709"/>
      <c r="EC46" s="710"/>
    </row>
    <row r="47" spans="2:133" ht="11.25" customHeight="1" x14ac:dyDescent="0.2">
      <c r="B47" s="207"/>
      <c r="CD47" s="674"/>
      <c r="CE47" s="675"/>
      <c r="CF47" s="631" t="s">
        <v>348</v>
      </c>
      <c r="CG47" s="632"/>
      <c r="CH47" s="632"/>
      <c r="CI47" s="632"/>
      <c r="CJ47" s="632"/>
      <c r="CK47" s="632"/>
      <c r="CL47" s="632"/>
      <c r="CM47" s="632"/>
      <c r="CN47" s="632"/>
      <c r="CO47" s="632"/>
      <c r="CP47" s="632"/>
      <c r="CQ47" s="633"/>
      <c r="CR47" s="634">
        <v>1726078</v>
      </c>
      <c r="CS47" s="655"/>
      <c r="CT47" s="655"/>
      <c r="CU47" s="655"/>
      <c r="CV47" s="655"/>
      <c r="CW47" s="655"/>
      <c r="CX47" s="655"/>
      <c r="CY47" s="656"/>
      <c r="CZ47" s="639">
        <v>5.9</v>
      </c>
      <c r="DA47" s="667"/>
      <c r="DB47" s="667"/>
      <c r="DC47" s="669"/>
      <c r="DD47" s="643">
        <v>757850</v>
      </c>
      <c r="DE47" s="655"/>
      <c r="DF47" s="655"/>
      <c r="DG47" s="655"/>
      <c r="DH47" s="655"/>
      <c r="DI47" s="655"/>
      <c r="DJ47" s="655"/>
      <c r="DK47" s="656"/>
      <c r="DL47" s="717"/>
      <c r="DM47" s="718"/>
      <c r="DN47" s="718"/>
      <c r="DO47" s="718"/>
      <c r="DP47" s="718"/>
      <c r="DQ47" s="718"/>
      <c r="DR47" s="718"/>
      <c r="DS47" s="718"/>
      <c r="DT47" s="718"/>
      <c r="DU47" s="718"/>
      <c r="DV47" s="719"/>
      <c r="DW47" s="708"/>
      <c r="DX47" s="709"/>
      <c r="DY47" s="709"/>
      <c r="DZ47" s="709"/>
      <c r="EA47" s="709"/>
      <c r="EB47" s="709"/>
      <c r="EC47" s="710"/>
    </row>
    <row r="48" spans="2:133" ht="10.8" x14ac:dyDescent="0.2">
      <c r="B48" s="207"/>
      <c r="CD48" s="676"/>
      <c r="CE48" s="677"/>
      <c r="CF48" s="631" t="s">
        <v>349</v>
      </c>
      <c r="CG48" s="632"/>
      <c r="CH48" s="632"/>
      <c r="CI48" s="632"/>
      <c r="CJ48" s="632"/>
      <c r="CK48" s="632"/>
      <c r="CL48" s="632"/>
      <c r="CM48" s="632"/>
      <c r="CN48" s="632"/>
      <c r="CO48" s="632"/>
      <c r="CP48" s="632"/>
      <c r="CQ48" s="633"/>
      <c r="CR48" s="634" t="s">
        <v>122</v>
      </c>
      <c r="CS48" s="635"/>
      <c r="CT48" s="635"/>
      <c r="CU48" s="635"/>
      <c r="CV48" s="635"/>
      <c r="CW48" s="635"/>
      <c r="CX48" s="635"/>
      <c r="CY48" s="636"/>
      <c r="CZ48" s="639" t="s">
        <v>122</v>
      </c>
      <c r="DA48" s="640"/>
      <c r="DB48" s="640"/>
      <c r="DC48" s="646"/>
      <c r="DD48" s="643" t="s">
        <v>122</v>
      </c>
      <c r="DE48" s="635"/>
      <c r="DF48" s="635"/>
      <c r="DG48" s="635"/>
      <c r="DH48" s="635"/>
      <c r="DI48" s="635"/>
      <c r="DJ48" s="635"/>
      <c r="DK48" s="636"/>
      <c r="DL48" s="717"/>
      <c r="DM48" s="718"/>
      <c r="DN48" s="718"/>
      <c r="DO48" s="718"/>
      <c r="DP48" s="718"/>
      <c r="DQ48" s="718"/>
      <c r="DR48" s="718"/>
      <c r="DS48" s="718"/>
      <c r="DT48" s="718"/>
      <c r="DU48" s="718"/>
      <c r="DV48" s="719"/>
      <c r="DW48" s="708"/>
      <c r="DX48" s="709"/>
      <c r="DY48" s="709"/>
      <c r="DZ48" s="709"/>
      <c r="EA48" s="709"/>
      <c r="EB48" s="709"/>
      <c r="EC48" s="710"/>
    </row>
    <row r="49" spans="2:133" ht="11.25" customHeight="1" x14ac:dyDescent="0.2">
      <c r="B49" s="207"/>
      <c r="CD49" s="657" t="s">
        <v>350</v>
      </c>
      <c r="CE49" s="658"/>
      <c r="CF49" s="658"/>
      <c r="CG49" s="658"/>
      <c r="CH49" s="658"/>
      <c r="CI49" s="658"/>
      <c r="CJ49" s="658"/>
      <c r="CK49" s="658"/>
      <c r="CL49" s="658"/>
      <c r="CM49" s="658"/>
      <c r="CN49" s="658"/>
      <c r="CO49" s="658"/>
      <c r="CP49" s="658"/>
      <c r="CQ49" s="659"/>
      <c r="CR49" s="706">
        <v>29128872</v>
      </c>
      <c r="CS49" s="693"/>
      <c r="CT49" s="693"/>
      <c r="CU49" s="693"/>
      <c r="CV49" s="693"/>
      <c r="CW49" s="693"/>
      <c r="CX49" s="693"/>
      <c r="CY49" s="722"/>
      <c r="CZ49" s="714">
        <v>100</v>
      </c>
      <c r="DA49" s="723"/>
      <c r="DB49" s="723"/>
      <c r="DC49" s="724"/>
      <c r="DD49" s="725">
        <v>12479552</v>
      </c>
      <c r="DE49" s="693"/>
      <c r="DF49" s="693"/>
      <c r="DG49" s="693"/>
      <c r="DH49" s="693"/>
      <c r="DI49" s="693"/>
      <c r="DJ49" s="693"/>
      <c r="DK49" s="722"/>
      <c r="DL49" s="726"/>
      <c r="DM49" s="727"/>
      <c r="DN49" s="727"/>
      <c r="DO49" s="727"/>
      <c r="DP49" s="727"/>
      <c r="DQ49" s="727"/>
      <c r="DR49" s="727"/>
      <c r="DS49" s="727"/>
      <c r="DT49" s="727"/>
      <c r="DU49" s="727"/>
      <c r="DV49" s="728"/>
      <c r="DW49" s="729"/>
      <c r="DX49" s="730"/>
      <c r="DY49" s="730"/>
      <c r="DZ49" s="730"/>
      <c r="EA49" s="730"/>
      <c r="EB49" s="730"/>
      <c r="EC49" s="731"/>
    </row>
  </sheetData>
  <sheetProtection algorithmName="SHA-512" hashValue="vo9GZrMgElhF3pi5JiS1w9NYKrLfX9ezXGwWqcRJD9WY1co90DHNmw7Kaud/trmPsuqfZg2zOaGbt2v+X9B+gw==" saltValue="epeFMPEpppEZYIQv/g8e1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2" t="s">
        <v>351</v>
      </c>
      <c r="B2" s="732"/>
      <c r="C2" s="732"/>
      <c r="D2" s="732"/>
      <c r="E2" s="732"/>
      <c r="F2" s="732"/>
      <c r="G2" s="732"/>
      <c r="H2" s="732"/>
      <c r="I2" s="732"/>
      <c r="J2" s="732"/>
      <c r="K2" s="732"/>
      <c r="L2" s="732"/>
      <c r="M2" s="732"/>
      <c r="N2" s="732"/>
      <c r="O2" s="732"/>
      <c r="P2" s="732"/>
      <c r="Q2" s="732"/>
      <c r="R2" s="732"/>
      <c r="S2" s="732"/>
      <c r="T2" s="732"/>
      <c r="U2" s="732"/>
      <c r="V2" s="732"/>
      <c r="W2" s="732"/>
      <c r="X2" s="732"/>
      <c r="Y2" s="732"/>
      <c r="Z2" s="732"/>
      <c r="AA2" s="732"/>
      <c r="AB2" s="732"/>
      <c r="AC2" s="732"/>
      <c r="AD2" s="732"/>
      <c r="AE2" s="732"/>
      <c r="AF2" s="732"/>
      <c r="AG2" s="732"/>
      <c r="AH2" s="732"/>
      <c r="AI2" s="732"/>
      <c r="AJ2" s="732"/>
      <c r="AK2" s="732"/>
      <c r="AL2" s="732"/>
      <c r="AM2" s="732"/>
      <c r="AN2" s="732"/>
      <c r="AO2" s="732"/>
      <c r="AP2" s="732"/>
      <c r="AQ2" s="732"/>
      <c r="AR2" s="732"/>
      <c r="AS2" s="732"/>
      <c r="AT2" s="732"/>
      <c r="AU2" s="732"/>
      <c r="AV2" s="732"/>
      <c r="AW2" s="732"/>
      <c r="AX2" s="732"/>
      <c r="AY2" s="732"/>
      <c r="AZ2" s="732"/>
      <c r="BA2" s="732"/>
      <c r="BB2" s="732"/>
      <c r="BC2" s="732"/>
      <c r="BD2" s="732"/>
      <c r="BE2" s="732"/>
      <c r="BF2" s="732"/>
      <c r="BG2" s="732"/>
      <c r="BH2" s="732"/>
      <c r="BI2" s="732"/>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3" t="s">
        <v>352</v>
      </c>
      <c r="DK2" s="734"/>
      <c r="DL2" s="734"/>
      <c r="DM2" s="734"/>
      <c r="DN2" s="734"/>
      <c r="DO2" s="735"/>
      <c r="DP2" s="210"/>
      <c r="DQ2" s="733" t="s">
        <v>353</v>
      </c>
      <c r="DR2" s="734"/>
      <c r="DS2" s="734"/>
      <c r="DT2" s="734"/>
      <c r="DU2" s="734"/>
      <c r="DV2" s="734"/>
      <c r="DW2" s="734"/>
      <c r="DX2" s="734"/>
      <c r="DY2" s="734"/>
      <c r="DZ2" s="735"/>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6" t="s">
        <v>354</v>
      </c>
      <c r="B4" s="736"/>
      <c r="C4" s="736"/>
      <c r="D4" s="736"/>
      <c r="E4" s="736"/>
      <c r="F4" s="736"/>
      <c r="G4" s="736"/>
      <c r="H4" s="736"/>
      <c r="I4" s="736"/>
      <c r="J4" s="736"/>
      <c r="K4" s="736"/>
      <c r="L4" s="736"/>
      <c r="M4" s="736"/>
      <c r="N4" s="736"/>
      <c r="O4" s="736"/>
      <c r="P4" s="736"/>
      <c r="Q4" s="736"/>
      <c r="R4" s="736"/>
      <c r="S4" s="736"/>
      <c r="T4" s="736"/>
      <c r="U4" s="736"/>
      <c r="V4" s="736"/>
      <c r="W4" s="736"/>
      <c r="X4" s="736"/>
      <c r="Y4" s="736"/>
      <c r="Z4" s="736"/>
      <c r="AA4" s="736"/>
      <c r="AB4" s="736"/>
      <c r="AC4" s="736"/>
      <c r="AD4" s="736"/>
      <c r="AE4" s="736"/>
      <c r="AF4" s="736"/>
      <c r="AG4" s="736"/>
      <c r="AH4" s="736"/>
      <c r="AI4" s="736"/>
      <c r="AJ4" s="736"/>
      <c r="AK4" s="736"/>
      <c r="AL4" s="736"/>
      <c r="AM4" s="736"/>
      <c r="AN4" s="736"/>
      <c r="AO4" s="736"/>
      <c r="AP4" s="736"/>
      <c r="AQ4" s="736"/>
      <c r="AR4" s="736"/>
      <c r="AS4" s="736"/>
      <c r="AT4" s="736"/>
      <c r="AU4" s="736"/>
      <c r="AV4" s="736"/>
      <c r="AW4" s="736"/>
      <c r="AX4" s="736"/>
      <c r="AY4" s="736"/>
      <c r="AZ4" s="214"/>
      <c r="BA4" s="214"/>
      <c r="BB4" s="214"/>
      <c r="BC4" s="214"/>
      <c r="BD4" s="214"/>
      <c r="BE4" s="215"/>
      <c r="BF4" s="215"/>
      <c r="BG4" s="215"/>
      <c r="BH4" s="215"/>
      <c r="BI4" s="215"/>
      <c r="BJ4" s="215"/>
      <c r="BK4" s="215"/>
      <c r="BL4" s="215"/>
      <c r="BM4" s="215"/>
      <c r="BN4" s="215"/>
      <c r="BO4" s="215"/>
      <c r="BP4" s="215"/>
      <c r="BQ4" s="737" t="s">
        <v>355</v>
      </c>
      <c r="BR4" s="737"/>
      <c r="BS4" s="737"/>
      <c r="BT4" s="737"/>
      <c r="BU4" s="737"/>
      <c r="BV4" s="737"/>
      <c r="BW4" s="737"/>
      <c r="BX4" s="737"/>
      <c r="BY4" s="737"/>
      <c r="BZ4" s="737"/>
      <c r="CA4" s="737"/>
      <c r="CB4" s="737"/>
      <c r="CC4" s="737"/>
      <c r="CD4" s="737"/>
      <c r="CE4" s="737"/>
      <c r="CF4" s="737"/>
      <c r="CG4" s="737"/>
      <c r="CH4" s="737"/>
      <c r="CI4" s="737"/>
      <c r="CJ4" s="737"/>
      <c r="CK4" s="737"/>
      <c r="CL4" s="737"/>
      <c r="CM4" s="737"/>
      <c r="CN4" s="737"/>
      <c r="CO4" s="737"/>
      <c r="CP4" s="737"/>
      <c r="CQ4" s="737"/>
      <c r="CR4" s="737"/>
      <c r="CS4" s="737"/>
      <c r="CT4" s="737"/>
      <c r="CU4" s="737"/>
      <c r="CV4" s="737"/>
      <c r="CW4" s="737"/>
      <c r="CX4" s="737"/>
      <c r="CY4" s="737"/>
      <c r="CZ4" s="737"/>
      <c r="DA4" s="737"/>
      <c r="DB4" s="737"/>
      <c r="DC4" s="737"/>
      <c r="DD4" s="737"/>
      <c r="DE4" s="737"/>
      <c r="DF4" s="737"/>
      <c r="DG4" s="737"/>
      <c r="DH4" s="737"/>
      <c r="DI4" s="737"/>
      <c r="DJ4" s="737"/>
      <c r="DK4" s="737"/>
      <c r="DL4" s="737"/>
      <c r="DM4" s="737"/>
      <c r="DN4" s="737"/>
      <c r="DO4" s="737"/>
      <c r="DP4" s="737"/>
      <c r="DQ4" s="737"/>
      <c r="DR4" s="737"/>
      <c r="DS4" s="737"/>
      <c r="DT4" s="737"/>
      <c r="DU4" s="737"/>
      <c r="DV4" s="737"/>
      <c r="DW4" s="737"/>
      <c r="DX4" s="737"/>
      <c r="DY4" s="737"/>
      <c r="DZ4" s="737"/>
      <c r="EA4" s="216"/>
    </row>
    <row r="5" spans="1:131" s="217" customFormat="1" ht="26.25" customHeight="1" x14ac:dyDescent="0.2">
      <c r="A5" s="738" t="s">
        <v>356</v>
      </c>
      <c r="B5" s="739"/>
      <c r="C5" s="739"/>
      <c r="D5" s="739"/>
      <c r="E5" s="739"/>
      <c r="F5" s="739"/>
      <c r="G5" s="739"/>
      <c r="H5" s="739"/>
      <c r="I5" s="739"/>
      <c r="J5" s="739"/>
      <c r="K5" s="739"/>
      <c r="L5" s="739"/>
      <c r="M5" s="739"/>
      <c r="N5" s="739"/>
      <c r="O5" s="739"/>
      <c r="P5" s="740"/>
      <c r="Q5" s="744" t="s">
        <v>357</v>
      </c>
      <c r="R5" s="745"/>
      <c r="S5" s="745"/>
      <c r="T5" s="745"/>
      <c r="U5" s="746"/>
      <c r="V5" s="744" t="s">
        <v>358</v>
      </c>
      <c r="W5" s="745"/>
      <c r="X5" s="745"/>
      <c r="Y5" s="745"/>
      <c r="Z5" s="746"/>
      <c r="AA5" s="744" t="s">
        <v>359</v>
      </c>
      <c r="AB5" s="745"/>
      <c r="AC5" s="745"/>
      <c r="AD5" s="745"/>
      <c r="AE5" s="745"/>
      <c r="AF5" s="750" t="s">
        <v>360</v>
      </c>
      <c r="AG5" s="745"/>
      <c r="AH5" s="745"/>
      <c r="AI5" s="745"/>
      <c r="AJ5" s="751"/>
      <c r="AK5" s="745" t="s">
        <v>361</v>
      </c>
      <c r="AL5" s="745"/>
      <c r="AM5" s="745"/>
      <c r="AN5" s="745"/>
      <c r="AO5" s="746"/>
      <c r="AP5" s="744" t="s">
        <v>362</v>
      </c>
      <c r="AQ5" s="745"/>
      <c r="AR5" s="745"/>
      <c r="AS5" s="745"/>
      <c r="AT5" s="746"/>
      <c r="AU5" s="744" t="s">
        <v>363</v>
      </c>
      <c r="AV5" s="745"/>
      <c r="AW5" s="745"/>
      <c r="AX5" s="745"/>
      <c r="AY5" s="751"/>
      <c r="AZ5" s="214"/>
      <c r="BA5" s="214"/>
      <c r="BB5" s="214"/>
      <c r="BC5" s="214"/>
      <c r="BD5" s="214"/>
      <c r="BE5" s="215"/>
      <c r="BF5" s="215"/>
      <c r="BG5" s="215"/>
      <c r="BH5" s="215"/>
      <c r="BI5" s="215"/>
      <c r="BJ5" s="215"/>
      <c r="BK5" s="215"/>
      <c r="BL5" s="215"/>
      <c r="BM5" s="215"/>
      <c r="BN5" s="215"/>
      <c r="BO5" s="215"/>
      <c r="BP5" s="215"/>
      <c r="BQ5" s="738" t="s">
        <v>364</v>
      </c>
      <c r="BR5" s="739"/>
      <c r="BS5" s="739"/>
      <c r="BT5" s="739"/>
      <c r="BU5" s="739"/>
      <c r="BV5" s="739"/>
      <c r="BW5" s="739"/>
      <c r="BX5" s="739"/>
      <c r="BY5" s="739"/>
      <c r="BZ5" s="739"/>
      <c r="CA5" s="739"/>
      <c r="CB5" s="739"/>
      <c r="CC5" s="739"/>
      <c r="CD5" s="739"/>
      <c r="CE5" s="739"/>
      <c r="CF5" s="739"/>
      <c r="CG5" s="740"/>
      <c r="CH5" s="744" t="s">
        <v>365</v>
      </c>
      <c r="CI5" s="745"/>
      <c r="CJ5" s="745"/>
      <c r="CK5" s="745"/>
      <c r="CL5" s="746"/>
      <c r="CM5" s="744" t="s">
        <v>366</v>
      </c>
      <c r="CN5" s="745"/>
      <c r="CO5" s="745"/>
      <c r="CP5" s="745"/>
      <c r="CQ5" s="746"/>
      <c r="CR5" s="744" t="s">
        <v>367</v>
      </c>
      <c r="CS5" s="745"/>
      <c r="CT5" s="745"/>
      <c r="CU5" s="745"/>
      <c r="CV5" s="746"/>
      <c r="CW5" s="744" t="s">
        <v>368</v>
      </c>
      <c r="CX5" s="745"/>
      <c r="CY5" s="745"/>
      <c r="CZ5" s="745"/>
      <c r="DA5" s="746"/>
      <c r="DB5" s="744" t="s">
        <v>369</v>
      </c>
      <c r="DC5" s="745"/>
      <c r="DD5" s="745"/>
      <c r="DE5" s="745"/>
      <c r="DF5" s="746"/>
      <c r="DG5" s="774" t="s">
        <v>370</v>
      </c>
      <c r="DH5" s="775"/>
      <c r="DI5" s="775"/>
      <c r="DJ5" s="775"/>
      <c r="DK5" s="776"/>
      <c r="DL5" s="774" t="s">
        <v>371</v>
      </c>
      <c r="DM5" s="775"/>
      <c r="DN5" s="775"/>
      <c r="DO5" s="775"/>
      <c r="DP5" s="776"/>
      <c r="DQ5" s="744" t="s">
        <v>372</v>
      </c>
      <c r="DR5" s="745"/>
      <c r="DS5" s="745"/>
      <c r="DT5" s="745"/>
      <c r="DU5" s="746"/>
      <c r="DV5" s="744" t="s">
        <v>363</v>
      </c>
      <c r="DW5" s="745"/>
      <c r="DX5" s="745"/>
      <c r="DY5" s="745"/>
      <c r="DZ5" s="751"/>
      <c r="EA5" s="216"/>
    </row>
    <row r="6" spans="1:131" s="217" customFormat="1" ht="26.25" customHeight="1" thickBot="1" x14ac:dyDescent="0.25">
      <c r="A6" s="741"/>
      <c r="B6" s="742"/>
      <c r="C6" s="742"/>
      <c r="D6" s="742"/>
      <c r="E6" s="742"/>
      <c r="F6" s="742"/>
      <c r="G6" s="742"/>
      <c r="H6" s="742"/>
      <c r="I6" s="742"/>
      <c r="J6" s="742"/>
      <c r="K6" s="742"/>
      <c r="L6" s="742"/>
      <c r="M6" s="742"/>
      <c r="N6" s="742"/>
      <c r="O6" s="742"/>
      <c r="P6" s="743"/>
      <c r="Q6" s="747"/>
      <c r="R6" s="748"/>
      <c r="S6" s="748"/>
      <c r="T6" s="748"/>
      <c r="U6" s="749"/>
      <c r="V6" s="747"/>
      <c r="W6" s="748"/>
      <c r="X6" s="748"/>
      <c r="Y6" s="748"/>
      <c r="Z6" s="749"/>
      <c r="AA6" s="747"/>
      <c r="AB6" s="748"/>
      <c r="AC6" s="748"/>
      <c r="AD6" s="748"/>
      <c r="AE6" s="748"/>
      <c r="AF6" s="752"/>
      <c r="AG6" s="748"/>
      <c r="AH6" s="748"/>
      <c r="AI6" s="748"/>
      <c r="AJ6" s="753"/>
      <c r="AK6" s="748"/>
      <c r="AL6" s="748"/>
      <c r="AM6" s="748"/>
      <c r="AN6" s="748"/>
      <c r="AO6" s="749"/>
      <c r="AP6" s="747"/>
      <c r="AQ6" s="748"/>
      <c r="AR6" s="748"/>
      <c r="AS6" s="748"/>
      <c r="AT6" s="749"/>
      <c r="AU6" s="747"/>
      <c r="AV6" s="748"/>
      <c r="AW6" s="748"/>
      <c r="AX6" s="748"/>
      <c r="AY6" s="753"/>
      <c r="AZ6" s="214"/>
      <c r="BA6" s="214"/>
      <c r="BB6" s="214"/>
      <c r="BC6" s="214"/>
      <c r="BD6" s="214"/>
      <c r="BE6" s="215"/>
      <c r="BF6" s="215"/>
      <c r="BG6" s="215"/>
      <c r="BH6" s="215"/>
      <c r="BI6" s="215"/>
      <c r="BJ6" s="215"/>
      <c r="BK6" s="215"/>
      <c r="BL6" s="215"/>
      <c r="BM6" s="215"/>
      <c r="BN6" s="215"/>
      <c r="BO6" s="215"/>
      <c r="BP6" s="215"/>
      <c r="BQ6" s="741"/>
      <c r="BR6" s="742"/>
      <c r="BS6" s="742"/>
      <c r="BT6" s="742"/>
      <c r="BU6" s="742"/>
      <c r="BV6" s="742"/>
      <c r="BW6" s="742"/>
      <c r="BX6" s="742"/>
      <c r="BY6" s="742"/>
      <c r="BZ6" s="742"/>
      <c r="CA6" s="742"/>
      <c r="CB6" s="742"/>
      <c r="CC6" s="742"/>
      <c r="CD6" s="742"/>
      <c r="CE6" s="742"/>
      <c r="CF6" s="742"/>
      <c r="CG6" s="743"/>
      <c r="CH6" s="747"/>
      <c r="CI6" s="748"/>
      <c r="CJ6" s="748"/>
      <c r="CK6" s="748"/>
      <c r="CL6" s="749"/>
      <c r="CM6" s="747"/>
      <c r="CN6" s="748"/>
      <c r="CO6" s="748"/>
      <c r="CP6" s="748"/>
      <c r="CQ6" s="749"/>
      <c r="CR6" s="747"/>
      <c r="CS6" s="748"/>
      <c r="CT6" s="748"/>
      <c r="CU6" s="748"/>
      <c r="CV6" s="749"/>
      <c r="CW6" s="747"/>
      <c r="CX6" s="748"/>
      <c r="CY6" s="748"/>
      <c r="CZ6" s="748"/>
      <c r="DA6" s="749"/>
      <c r="DB6" s="747"/>
      <c r="DC6" s="748"/>
      <c r="DD6" s="748"/>
      <c r="DE6" s="748"/>
      <c r="DF6" s="749"/>
      <c r="DG6" s="777"/>
      <c r="DH6" s="778"/>
      <c r="DI6" s="778"/>
      <c r="DJ6" s="778"/>
      <c r="DK6" s="779"/>
      <c r="DL6" s="777"/>
      <c r="DM6" s="778"/>
      <c r="DN6" s="778"/>
      <c r="DO6" s="778"/>
      <c r="DP6" s="779"/>
      <c r="DQ6" s="747"/>
      <c r="DR6" s="748"/>
      <c r="DS6" s="748"/>
      <c r="DT6" s="748"/>
      <c r="DU6" s="749"/>
      <c r="DV6" s="747"/>
      <c r="DW6" s="748"/>
      <c r="DX6" s="748"/>
      <c r="DY6" s="748"/>
      <c r="DZ6" s="753"/>
      <c r="EA6" s="216"/>
    </row>
    <row r="7" spans="1:131" s="217" customFormat="1" ht="26.25" customHeight="1" thickTop="1" x14ac:dyDescent="0.2">
      <c r="A7" s="218">
        <v>1</v>
      </c>
      <c r="B7" s="760" t="s">
        <v>373</v>
      </c>
      <c r="C7" s="761"/>
      <c r="D7" s="761"/>
      <c r="E7" s="761"/>
      <c r="F7" s="761"/>
      <c r="G7" s="761"/>
      <c r="H7" s="761"/>
      <c r="I7" s="761"/>
      <c r="J7" s="761"/>
      <c r="K7" s="761"/>
      <c r="L7" s="761"/>
      <c r="M7" s="761"/>
      <c r="N7" s="761"/>
      <c r="O7" s="761"/>
      <c r="P7" s="762"/>
      <c r="Q7" s="763">
        <v>31836</v>
      </c>
      <c r="R7" s="764"/>
      <c r="S7" s="764"/>
      <c r="T7" s="764"/>
      <c r="U7" s="764"/>
      <c r="V7" s="764">
        <v>28972</v>
      </c>
      <c r="W7" s="764"/>
      <c r="X7" s="764"/>
      <c r="Y7" s="764"/>
      <c r="Z7" s="764"/>
      <c r="AA7" s="764">
        <v>2864</v>
      </c>
      <c r="AB7" s="764"/>
      <c r="AC7" s="764"/>
      <c r="AD7" s="764"/>
      <c r="AE7" s="765"/>
      <c r="AF7" s="766">
        <v>1647</v>
      </c>
      <c r="AG7" s="767"/>
      <c r="AH7" s="767"/>
      <c r="AI7" s="767"/>
      <c r="AJ7" s="768"/>
      <c r="AK7" s="769">
        <v>1278</v>
      </c>
      <c r="AL7" s="770"/>
      <c r="AM7" s="770"/>
      <c r="AN7" s="770"/>
      <c r="AO7" s="770"/>
      <c r="AP7" s="770">
        <v>11612</v>
      </c>
      <c r="AQ7" s="770"/>
      <c r="AR7" s="770"/>
      <c r="AS7" s="770"/>
      <c r="AT7" s="770"/>
      <c r="AU7" s="771"/>
      <c r="AV7" s="771"/>
      <c r="AW7" s="771"/>
      <c r="AX7" s="771"/>
      <c r="AY7" s="772"/>
      <c r="AZ7" s="214"/>
      <c r="BA7" s="214"/>
      <c r="BB7" s="214"/>
      <c r="BC7" s="214"/>
      <c r="BD7" s="214"/>
      <c r="BE7" s="215"/>
      <c r="BF7" s="215"/>
      <c r="BG7" s="215"/>
      <c r="BH7" s="215"/>
      <c r="BI7" s="215"/>
      <c r="BJ7" s="215"/>
      <c r="BK7" s="215"/>
      <c r="BL7" s="215"/>
      <c r="BM7" s="215"/>
      <c r="BN7" s="215"/>
      <c r="BO7" s="215"/>
      <c r="BP7" s="215"/>
      <c r="BQ7" s="218">
        <v>1</v>
      </c>
      <c r="BR7" s="219"/>
      <c r="BS7" s="757"/>
      <c r="BT7" s="758"/>
      <c r="BU7" s="758"/>
      <c r="BV7" s="758"/>
      <c r="BW7" s="758"/>
      <c r="BX7" s="758"/>
      <c r="BY7" s="758"/>
      <c r="BZ7" s="758"/>
      <c r="CA7" s="758"/>
      <c r="CB7" s="758"/>
      <c r="CC7" s="758"/>
      <c r="CD7" s="758"/>
      <c r="CE7" s="758"/>
      <c r="CF7" s="758"/>
      <c r="CG7" s="773"/>
      <c r="CH7" s="754"/>
      <c r="CI7" s="755"/>
      <c r="CJ7" s="755"/>
      <c r="CK7" s="755"/>
      <c r="CL7" s="756"/>
      <c r="CM7" s="754"/>
      <c r="CN7" s="755"/>
      <c r="CO7" s="755"/>
      <c r="CP7" s="755"/>
      <c r="CQ7" s="756"/>
      <c r="CR7" s="754"/>
      <c r="CS7" s="755"/>
      <c r="CT7" s="755"/>
      <c r="CU7" s="755"/>
      <c r="CV7" s="756"/>
      <c r="CW7" s="754"/>
      <c r="CX7" s="755"/>
      <c r="CY7" s="755"/>
      <c r="CZ7" s="755"/>
      <c r="DA7" s="756"/>
      <c r="DB7" s="754"/>
      <c r="DC7" s="755"/>
      <c r="DD7" s="755"/>
      <c r="DE7" s="755"/>
      <c r="DF7" s="756"/>
      <c r="DG7" s="754"/>
      <c r="DH7" s="755"/>
      <c r="DI7" s="755"/>
      <c r="DJ7" s="755"/>
      <c r="DK7" s="756"/>
      <c r="DL7" s="754"/>
      <c r="DM7" s="755"/>
      <c r="DN7" s="755"/>
      <c r="DO7" s="755"/>
      <c r="DP7" s="756"/>
      <c r="DQ7" s="754"/>
      <c r="DR7" s="755"/>
      <c r="DS7" s="755"/>
      <c r="DT7" s="755"/>
      <c r="DU7" s="756"/>
      <c r="DV7" s="757"/>
      <c r="DW7" s="758"/>
      <c r="DX7" s="758"/>
      <c r="DY7" s="758"/>
      <c r="DZ7" s="759"/>
      <c r="EA7" s="216"/>
    </row>
    <row r="8" spans="1:131" s="217" customFormat="1" ht="26.25" customHeight="1" x14ac:dyDescent="0.2">
      <c r="A8" s="220">
        <v>2</v>
      </c>
      <c r="B8" s="791" t="s">
        <v>374</v>
      </c>
      <c r="C8" s="792"/>
      <c r="D8" s="792"/>
      <c r="E8" s="792"/>
      <c r="F8" s="792"/>
      <c r="G8" s="792"/>
      <c r="H8" s="792"/>
      <c r="I8" s="792"/>
      <c r="J8" s="792"/>
      <c r="K8" s="792"/>
      <c r="L8" s="792"/>
      <c r="M8" s="792"/>
      <c r="N8" s="792"/>
      <c r="O8" s="792"/>
      <c r="P8" s="793"/>
      <c r="Q8" s="794">
        <v>179</v>
      </c>
      <c r="R8" s="795"/>
      <c r="S8" s="795"/>
      <c r="T8" s="795"/>
      <c r="U8" s="795"/>
      <c r="V8" s="795">
        <v>179</v>
      </c>
      <c r="W8" s="795"/>
      <c r="X8" s="795"/>
      <c r="Y8" s="795"/>
      <c r="Z8" s="795"/>
      <c r="AA8" s="795" t="s">
        <v>545</v>
      </c>
      <c r="AB8" s="795"/>
      <c r="AC8" s="795"/>
      <c r="AD8" s="795"/>
      <c r="AE8" s="796"/>
      <c r="AF8" s="797" t="s">
        <v>122</v>
      </c>
      <c r="AG8" s="798"/>
      <c r="AH8" s="798"/>
      <c r="AI8" s="798"/>
      <c r="AJ8" s="799"/>
      <c r="AK8" s="780">
        <v>2</v>
      </c>
      <c r="AL8" s="781"/>
      <c r="AM8" s="781"/>
      <c r="AN8" s="781"/>
      <c r="AO8" s="781"/>
      <c r="AP8" s="781" t="s">
        <v>545</v>
      </c>
      <c r="AQ8" s="781"/>
      <c r="AR8" s="781"/>
      <c r="AS8" s="781"/>
      <c r="AT8" s="781"/>
      <c r="AU8" s="782"/>
      <c r="AV8" s="782"/>
      <c r="AW8" s="782"/>
      <c r="AX8" s="782"/>
      <c r="AY8" s="783"/>
      <c r="AZ8" s="214"/>
      <c r="BA8" s="214"/>
      <c r="BB8" s="214"/>
      <c r="BC8" s="214"/>
      <c r="BD8" s="214"/>
      <c r="BE8" s="215"/>
      <c r="BF8" s="215"/>
      <c r="BG8" s="215"/>
      <c r="BH8" s="215"/>
      <c r="BI8" s="215"/>
      <c r="BJ8" s="215"/>
      <c r="BK8" s="215"/>
      <c r="BL8" s="215"/>
      <c r="BM8" s="215"/>
      <c r="BN8" s="215"/>
      <c r="BO8" s="215"/>
      <c r="BP8" s="215"/>
      <c r="BQ8" s="220">
        <v>2</v>
      </c>
      <c r="BR8" s="221"/>
      <c r="BS8" s="784"/>
      <c r="BT8" s="785"/>
      <c r="BU8" s="785"/>
      <c r="BV8" s="785"/>
      <c r="BW8" s="785"/>
      <c r="BX8" s="785"/>
      <c r="BY8" s="785"/>
      <c r="BZ8" s="785"/>
      <c r="CA8" s="785"/>
      <c r="CB8" s="785"/>
      <c r="CC8" s="785"/>
      <c r="CD8" s="785"/>
      <c r="CE8" s="785"/>
      <c r="CF8" s="785"/>
      <c r="CG8" s="786"/>
      <c r="CH8" s="787"/>
      <c r="CI8" s="788"/>
      <c r="CJ8" s="788"/>
      <c r="CK8" s="788"/>
      <c r="CL8" s="789"/>
      <c r="CM8" s="787"/>
      <c r="CN8" s="788"/>
      <c r="CO8" s="788"/>
      <c r="CP8" s="788"/>
      <c r="CQ8" s="789"/>
      <c r="CR8" s="787"/>
      <c r="CS8" s="788"/>
      <c r="CT8" s="788"/>
      <c r="CU8" s="788"/>
      <c r="CV8" s="789"/>
      <c r="CW8" s="787"/>
      <c r="CX8" s="788"/>
      <c r="CY8" s="788"/>
      <c r="CZ8" s="788"/>
      <c r="DA8" s="789"/>
      <c r="DB8" s="787"/>
      <c r="DC8" s="788"/>
      <c r="DD8" s="788"/>
      <c r="DE8" s="788"/>
      <c r="DF8" s="789"/>
      <c r="DG8" s="787"/>
      <c r="DH8" s="788"/>
      <c r="DI8" s="788"/>
      <c r="DJ8" s="788"/>
      <c r="DK8" s="789"/>
      <c r="DL8" s="787"/>
      <c r="DM8" s="788"/>
      <c r="DN8" s="788"/>
      <c r="DO8" s="788"/>
      <c r="DP8" s="789"/>
      <c r="DQ8" s="787"/>
      <c r="DR8" s="788"/>
      <c r="DS8" s="788"/>
      <c r="DT8" s="788"/>
      <c r="DU8" s="789"/>
      <c r="DV8" s="784"/>
      <c r="DW8" s="785"/>
      <c r="DX8" s="785"/>
      <c r="DY8" s="785"/>
      <c r="DZ8" s="790"/>
      <c r="EA8" s="216"/>
    </row>
    <row r="9" spans="1:131" s="217" customFormat="1" ht="26.25" customHeight="1" x14ac:dyDescent="0.2">
      <c r="A9" s="220">
        <v>3</v>
      </c>
      <c r="B9" s="791"/>
      <c r="C9" s="792"/>
      <c r="D9" s="792"/>
      <c r="E9" s="792"/>
      <c r="F9" s="792"/>
      <c r="G9" s="792"/>
      <c r="H9" s="792"/>
      <c r="I9" s="792"/>
      <c r="J9" s="792"/>
      <c r="K9" s="792"/>
      <c r="L9" s="792"/>
      <c r="M9" s="792"/>
      <c r="N9" s="792"/>
      <c r="O9" s="792"/>
      <c r="P9" s="793"/>
      <c r="Q9" s="794"/>
      <c r="R9" s="795"/>
      <c r="S9" s="795"/>
      <c r="T9" s="795"/>
      <c r="U9" s="795"/>
      <c r="V9" s="795"/>
      <c r="W9" s="795"/>
      <c r="X9" s="795"/>
      <c r="Y9" s="795"/>
      <c r="Z9" s="795"/>
      <c r="AA9" s="795"/>
      <c r="AB9" s="795"/>
      <c r="AC9" s="795"/>
      <c r="AD9" s="795"/>
      <c r="AE9" s="796"/>
      <c r="AF9" s="797"/>
      <c r="AG9" s="798"/>
      <c r="AH9" s="798"/>
      <c r="AI9" s="798"/>
      <c r="AJ9" s="799"/>
      <c r="AK9" s="780"/>
      <c r="AL9" s="781"/>
      <c r="AM9" s="781"/>
      <c r="AN9" s="781"/>
      <c r="AO9" s="781"/>
      <c r="AP9" s="781"/>
      <c r="AQ9" s="781"/>
      <c r="AR9" s="781"/>
      <c r="AS9" s="781"/>
      <c r="AT9" s="781"/>
      <c r="AU9" s="782"/>
      <c r="AV9" s="782"/>
      <c r="AW9" s="782"/>
      <c r="AX9" s="782"/>
      <c r="AY9" s="783"/>
      <c r="AZ9" s="214"/>
      <c r="BA9" s="214"/>
      <c r="BB9" s="214"/>
      <c r="BC9" s="214"/>
      <c r="BD9" s="214"/>
      <c r="BE9" s="215"/>
      <c r="BF9" s="215"/>
      <c r="BG9" s="215"/>
      <c r="BH9" s="215"/>
      <c r="BI9" s="215"/>
      <c r="BJ9" s="215"/>
      <c r="BK9" s="215"/>
      <c r="BL9" s="215"/>
      <c r="BM9" s="215"/>
      <c r="BN9" s="215"/>
      <c r="BO9" s="215"/>
      <c r="BP9" s="215"/>
      <c r="BQ9" s="220">
        <v>3</v>
      </c>
      <c r="BR9" s="221"/>
      <c r="BS9" s="784"/>
      <c r="BT9" s="785"/>
      <c r="BU9" s="785"/>
      <c r="BV9" s="785"/>
      <c r="BW9" s="785"/>
      <c r="BX9" s="785"/>
      <c r="BY9" s="785"/>
      <c r="BZ9" s="785"/>
      <c r="CA9" s="785"/>
      <c r="CB9" s="785"/>
      <c r="CC9" s="785"/>
      <c r="CD9" s="785"/>
      <c r="CE9" s="785"/>
      <c r="CF9" s="785"/>
      <c r="CG9" s="786"/>
      <c r="CH9" s="787"/>
      <c r="CI9" s="788"/>
      <c r="CJ9" s="788"/>
      <c r="CK9" s="788"/>
      <c r="CL9" s="789"/>
      <c r="CM9" s="787"/>
      <c r="CN9" s="788"/>
      <c r="CO9" s="788"/>
      <c r="CP9" s="788"/>
      <c r="CQ9" s="789"/>
      <c r="CR9" s="787"/>
      <c r="CS9" s="788"/>
      <c r="CT9" s="788"/>
      <c r="CU9" s="788"/>
      <c r="CV9" s="789"/>
      <c r="CW9" s="787"/>
      <c r="CX9" s="788"/>
      <c r="CY9" s="788"/>
      <c r="CZ9" s="788"/>
      <c r="DA9" s="789"/>
      <c r="DB9" s="787"/>
      <c r="DC9" s="788"/>
      <c r="DD9" s="788"/>
      <c r="DE9" s="788"/>
      <c r="DF9" s="789"/>
      <c r="DG9" s="787"/>
      <c r="DH9" s="788"/>
      <c r="DI9" s="788"/>
      <c r="DJ9" s="788"/>
      <c r="DK9" s="789"/>
      <c r="DL9" s="787"/>
      <c r="DM9" s="788"/>
      <c r="DN9" s="788"/>
      <c r="DO9" s="788"/>
      <c r="DP9" s="789"/>
      <c r="DQ9" s="787"/>
      <c r="DR9" s="788"/>
      <c r="DS9" s="788"/>
      <c r="DT9" s="788"/>
      <c r="DU9" s="789"/>
      <c r="DV9" s="784"/>
      <c r="DW9" s="785"/>
      <c r="DX9" s="785"/>
      <c r="DY9" s="785"/>
      <c r="DZ9" s="790"/>
      <c r="EA9" s="216"/>
    </row>
    <row r="10" spans="1:131" s="217" customFormat="1" ht="26.25" customHeight="1" x14ac:dyDescent="0.2">
      <c r="A10" s="220">
        <v>4</v>
      </c>
      <c r="B10" s="791"/>
      <c r="C10" s="792"/>
      <c r="D10" s="792"/>
      <c r="E10" s="792"/>
      <c r="F10" s="792"/>
      <c r="G10" s="792"/>
      <c r="H10" s="792"/>
      <c r="I10" s="792"/>
      <c r="J10" s="792"/>
      <c r="K10" s="792"/>
      <c r="L10" s="792"/>
      <c r="M10" s="792"/>
      <c r="N10" s="792"/>
      <c r="O10" s="792"/>
      <c r="P10" s="793"/>
      <c r="Q10" s="794"/>
      <c r="R10" s="795"/>
      <c r="S10" s="795"/>
      <c r="T10" s="795"/>
      <c r="U10" s="795"/>
      <c r="V10" s="795"/>
      <c r="W10" s="795"/>
      <c r="X10" s="795"/>
      <c r="Y10" s="795"/>
      <c r="Z10" s="795"/>
      <c r="AA10" s="795"/>
      <c r="AB10" s="795"/>
      <c r="AC10" s="795"/>
      <c r="AD10" s="795"/>
      <c r="AE10" s="796"/>
      <c r="AF10" s="797"/>
      <c r="AG10" s="798"/>
      <c r="AH10" s="798"/>
      <c r="AI10" s="798"/>
      <c r="AJ10" s="799"/>
      <c r="AK10" s="780"/>
      <c r="AL10" s="781"/>
      <c r="AM10" s="781"/>
      <c r="AN10" s="781"/>
      <c r="AO10" s="781"/>
      <c r="AP10" s="781"/>
      <c r="AQ10" s="781"/>
      <c r="AR10" s="781"/>
      <c r="AS10" s="781"/>
      <c r="AT10" s="781"/>
      <c r="AU10" s="782"/>
      <c r="AV10" s="782"/>
      <c r="AW10" s="782"/>
      <c r="AX10" s="782"/>
      <c r="AY10" s="783"/>
      <c r="AZ10" s="214"/>
      <c r="BA10" s="214"/>
      <c r="BB10" s="214"/>
      <c r="BC10" s="214"/>
      <c r="BD10" s="214"/>
      <c r="BE10" s="215"/>
      <c r="BF10" s="215"/>
      <c r="BG10" s="215"/>
      <c r="BH10" s="215"/>
      <c r="BI10" s="215"/>
      <c r="BJ10" s="215"/>
      <c r="BK10" s="215"/>
      <c r="BL10" s="215"/>
      <c r="BM10" s="215"/>
      <c r="BN10" s="215"/>
      <c r="BO10" s="215"/>
      <c r="BP10" s="215"/>
      <c r="BQ10" s="220">
        <v>4</v>
      </c>
      <c r="BR10" s="221"/>
      <c r="BS10" s="784"/>
      <c r="BT10" s="785"/>
      <c r="BU10" s="785"/>
      <c r="BV10" s="785"/>
      <c r="BW10" s="785"/>
      <c r="BX10" s="785"/>
      <c r="BY10" s="785"/>
      <c r="BZ10" s="785"/>
      <c r="CA10" s="785"/>
      <c r="CB10" s="785"/>
      <c r="CC10" s="785"/>
      <c r="CD10" s="785"/>
      <c r="CE10" s="785"/>
      <c r="CF10" s="785"/>
      <c r="CG10" s="786"/>
      <c r="CH10" s="787"/>
      <c r="CI10" s="788"/>
      <c r="CJ10" s="788"/>
      <c r="CK10" s="788"/>
      <c r="CL10" s="789"/>
      <c r="CM10" s="787"/>
      <c r="CN10" s="788"/>
      <c r="CO10" s="788"/>
      <c r="CP10" s="788"/>
      <c r="CQ10" s="789"/>
      <c r="CR10" s="787"/>
      <c r="CS10" s="788"/>
      <c r="CT10" s="788"/>
      <c r="CU10" s="788"/>
      <c r="CV10" s="789"/>
      <c r="CW10" s="787"/>
      <c r="CX10" s="788"/>
      <c r="CY10" s="788"/>
      <c r="CZ10" s="788"/>
      <c r="DA10" s="789"/>
      <c r="DB10" s="787"/>
      <c r="DC10" s="788"/>
      <c r="DD10" s="788"/>
      <c r="DE10" s="788"/>
      <c r="DF10" s="789"/>
      <c r="DG10" s="787"/>
      <c r="DH10" s="788"/>
      <c r="DI10" s="788"/>
      <c r="DJ10" s="788"/>
      <c r="DK10" s="789"/>
      <c r="DL10" s="787"/>
      <c r="DM10" s="788"/>
      <c r="DN10" s="788"/>
      <c r="DO10" s="788"/>
      <c r="DP10" s="789"/>
      <c r="DQ10" s="787"/>
      <c r="DR10" s="788"/>
      <c r="DS10" s="788"/>
      <c r="DT10" s="788"/>
      <c r="DU10" s="789"/>
      <c r="DV10" s="784"/>
      <c r="DW10" s="785"/>
      <c r="DX10" s="785"/>
      <c r="DY10" s="785"/>
      <c r="DZ10" s="790"/>
      <c r="EA10" s="216"/>
    </row>
    <row r="11" spans="1:131" s="217" customFormat="1" ht="26.25" customHeight="1" x14ac:dyDescent="0.2">
      <c r="A11" s="220">
        <v>5</v>
      </c>
      <c r="B11" s="791"/>
      <c r="C11" s="792"/>
      <c r="D11" s="792"/>
      <c r="E11" s="792"/>
      <c r="F11" s="792"/>
      <c r="G11" s="792"/>
      <c r="H11" s="792"/>
      <c r="I11" s="792"/>
      <c r="J11" s="792"/>
      <c r="K11" s="792"/>
      <c r="L11" s="792"/>
      <c r="M11" s="792"/>
      <c r="N11" s="792"/>
      <c r="O11" s="792"/>
      <c r="P11" s="793"/>
      <c r="Q11" s="794"/>
      <c r="R11" s="795"/>
      <c r="S11" s="795"/>
      <c r="T11" s="795"/>
      <c r="U11" s="795"/>
      <c r="V11" s="795"/>
      <c r="W11" s="795"/>
      <c r="X11" s="795"/>
      <c r="Y11" s="795"/>
      <c r="Z11" s="795"/>
      <c r="AA11" s="795"/>
      <c r="AB11" s="795"/>
      <c r="AC11" s="795"/>
      <c r="AD11" s="795"/>
      <c r="AE11" s="796"/>
      <c r="AF11" s="797"/>
      <c r="AG11" s="798"/>
      <c r="AH11" s="798"/>
      <c r="AI11" s="798"/>
      <c r="AJ11" s="799"/>
      <c r="AK11" s="780"/>
      <c r="AL11" s="781"/>
      <c r="AM11" s="781"/>
      <c r="AN11" s="781"/>
      <c r="AO11" s="781"/>
      <c r="AP11" s="781"/>
      <c r="AQ11" s="781"/>
      <c r="AR11" s="781"/>
      <c r="AS11" s="781"/>
      <c r="AT11" s="781"/>
      <c r="AU11" s="782"/>
      <c r="AV11" s="782"/>
      <c r="AW11" s="782"/>
      <c r="AX11" s="782"/>
      <c r="AY11" s="783"/>
      <c r="AZ11" s="214"/>
      <c r="BA11" s="214"/>
      <c r="BB11" s="214"/>
      <c r="BC11" s="214"/>
      <c r="BD11" s="214"/>
      <c r="BE11" s="215"/>
      <c r="BF11" s="215"/>
      <c r="BG11" s="215"/>
      <c r="BH11" s="215"/>
      <c r="BI11" s="215"/>
      <c r="BJ11" s="215"/>
      <c r="BK11" s="215"/>
      <c r="BL11" s="215"/>
      <c r="BM11" s="215"/>
      <c r="BN11" s="215"/>
      <c r="BO11" s="215"/>
      <c r="BP11" s="215"/>
      <c r="BQ11" s="220">
        <v>5</v>
      </c>
      <c r="BR11" s="221"/>
      <c r="BS11" s="784"/>
      <c r="BT11" s="785"/>
      <c r="BU11" s="785"/>
      <c r="BV11" s="785"/>
      <c r="BW11" s="785"/>
      <c r="BX11" s="785"/>
      <c r="BY11" s="785"/>
      <c r="BZ11" s="785"/>
      <c r="CA11" s="785"/>
      <c r="CB11" s="785"/>
      <c r="CC11" s="785"/>
      <c r="CD11" s="785"/>
      <c r="CE11" s="785"/>
      <c r="CF11" s="785"/>
      <c r="CG11" s="786"/>
      <c r="CH11" s="787"/>
      <c r="CI11" s="788"/>
      <c r="CJ11" s="788"/>
      <c r="CK11" s="788"/>
      <c r="CL11" s="789"/>
      <c r="CM11" s="787"/>
      <c r="CN11" s="788"/>
      <c r="CO11" s="788"/>
      <c r="CP11" s="788"/>
      <c r="CQ11" s="789"/>
      <c r="CR11" s="787"/>
      <c r="CS11" s="788"/>
      <c r="CT11" s="788"/>
      <c r="CU11" s="788"/>
      <c r="CV11" s="789"/>
      <c r="CW11" s="787"/>
      <c r="CX11" s="788"/>
      <c r="CY11" s="788"/>
      <c r="CZ11" s="788"/>
      <c r="DA11" s="789"/>
      <c r="DB11" s="787"/>
      <c r="DC11" s="788"/>
      <c r="DD11" s="788"/>
      <c r="DE11" s="788"/>
      <c r="DF11" s="789"/>
      <c r="DG11" s="787"/>
      <c r="DH11" s="788"/>
      <c r="DI11" s="788"/>
      <c r="DJ11" s="788"/>
      <c r="DK11" s="789"/>
      <c r="DL11" s="787"/>
      <c r="DM11" s="788"/>
      <c r="DN11" s="788"/>
      <c r="DO11" s="788"/>
      <c r="DP11" s="789"/>
      <c r="DQ11" s="787"/>
      <c r="DR11" s="788"/>
      <c r="DS11" s="788"/>
      <c r="DT11" s="788"/>
      <c r="DU11" s="789"/>
      <c r="DV11" s="784"/>
      <c r="DW11" s="785"/>
      <c r="DX11" s="785"/>
      <c r="DY11" s="785"/>
      <c r="DZ11" s="790"/>
      <c r="EA11" s="216"/>
    </row>
    <row r="12" spans="1:131" s="217" customFormat="1" ht="26.25" customHeight="1" x14ac:dyDescent="0.2">
      <c r="A12" s="220">
        <v>6</v>
      </c>
      <c r="B12" s="791"/>
      <c r="C12" s="792"/>
      <c r="D12" s="792"/>
      <c r="E12" s="792"/>
      <c r="F12" s="792"/>
      <c r="G12" s="792"/>
      <c r="H12" s="792"/>
      <c r="I12" s="792"/>
      <c r="J12" s="792"/>
      <c r="K12" s="792"/>
      <c r="L12" s="792"/>
      <c r="M12" s="792"/>
      <c r="N12" s="792"/>
      <c r="O12" s="792"/>
      <c r="P12" s="793"/>
      <c r="Q12" s="794"/>
      <c r="R12" s="795"/>
      <c r="S12" s="795"/>
      <c r="T12" s="795"/>
      <c r="U12" s="795"/>
      <c r="V12" s="795"/>
      <c r="W12" s="795"/>
      <c r="X12" s="795"/>
      <c r="Y12" s="795"/>
      <c r="Z12" s="795"/>
      <c r="AA12" s="795"/>
      <c r="AB12" s="795"/>
      <c r="AC12" s="795"/>
      <c r="AD12" s="795"/>
      <c r="AE12" s="796"/>
      <c r="AF12" s="797"/>
      <c r="AG12" s="798"/>
      <c r="AH12" s="798"/>
      <c r="AI12" s="798"/>
      <c r="AJ12" s="799"/>
      <c r="AK12" s="780"/>
      <c r="AL12" s="781"/>
      <c r="AM12" s="781"/>
      <c r="AN12" s="781"/>
      <c r="AO12" s="781"/>
      <c r="AP12" s="781"/>
      <c r="AQ12" s="781"/>
      <c r="AR12" s="781"/>
      <c r="AS12" s="781"/>
      <c r="AT12" s="781"/>
      <c r="AU12" s="782"/>
      <c r="AV12" s="782"/>
      <c r="AW12" s="782"/>
      <c r="AX12" s="782"/>
      <c r="AY12" s="783"/>
      <c r="AZ12" s="214"/>
      <c r="BA12" s="214"/>
      <c r="BB12" s="214"/>
      <c r="BC12" s="214"/>
      <c r="BD12" s="214"/>
      <c r="BE12" s="215"/>
      <c r="BF12" s="215"/>
      <c r="BG12" s="215"/>
      <c r="BH12" s="215"/>
      <c r="BI12" s="215"/>
      <c r="BJ12" s="215"/>
      <c r="BK12" s="215"/>
      <c r="BL12" s="215"/>
      <c r="BM12" s="215"/>
      <c r="BN12" s="215"/>
      <c r="BO12" s="215"/>
      <c r="BP12" s="215"/>
      <c r="BQ12" s="220">
        <v>6</v>
      </c>
      <c r="BR12" s="221"/>
      <c r="BS12" s="784"/>
      <c r="BT12" s="785"/>
      <c r="BU12" s="785"/>
      <c r="BV12" s="785"/>
      <c r="BW12" s="785"/>
      <c r="BX12" s="785"/>
      <c r="BY12" s="785"/>
      <c r="BZ12" s="785"/>
      <c r="CA12" s="785"/>
      <c r="CB12" s="785"/>
      <c r="CC12" s="785"/>
      <c r="CD12" s="785"/>
      <c r="CE12" s="785"/>
      <c r="CF12" s="785"/>
      <c r="CG12" s="786"/>
      <c r="CH12" s="787"/>
      <c r="CI12" s="788"/>
      <c r="CJ12" s="788"/>
      <c r="CK12" s="788"/>
      <c r="CL12" s="789"/>
      <c r="CM12" s="787"/>
      <c r="CN12" s="788"/>
      <c r="CO12" s="788"/>
      <c r="CP12" s="788"/>
      <c r="CQ12" s="789"/>
      <c r="CR12" s="787"/>
      <c r="CS12" s="788"/>
      <c r="CT12" s="788"/>
      <c r="CU12" s="788"/>
      <c r="CV12" s="789"/>
      <c r="CW12" s="787"/>
      <c r="CX12" s="788"/>
      <c r="CY12" s="788"/>
      <c r="CZ12" s="788"/>
      <c r="DA12" s="789"/>
      <c r="DB12" s="787"/>
      <c r="DC12" s="788"/>
      <c r="DD12" s="788"/>
      <c r="DE12" s="788"/>
      <c r="DF12" s="789"/>
      <c r="DG12" s="787"/>
      <c r="DH12" s="788"/>
      <c r="DI12" s="788"/>
      <c r="DJ12" s="788"/>
      <c r="DK12" s="789"/>
      <c r="DL12" s="787"/>
      <c r="DM12" s="788"/>
      <c r="DN12" s="788"/>
      <c r="DO12" s="788"/>
      <c r="DP12" s="789"/>
      <c r="DQ12" s="787"/>
      <c r="DR12" s="788"/>
      <c r="DS12" s="788"/>
      <c r="DT12" s="788"/>
      <c r="DU12" s="789"/>
      <c r="DV12" s="784"/>
      <c r="DW12" s="785"/>
      <c r="DX12" s="785"/>
      <c r="DY12" s="785"/>
      <c r="DZ12" s="790"/>
      <c r="EA12" s="216"/>
    </row>
    <row r="13" spans="1:131" s="217" customFormat="1" ht="26.25" customHeight="1" x14ac:dyDescent="0.2">
      <c r="A13" s="220">
        <v>7</v>
      </c>
      <c r="B13" s="791"/>
      <c r="C13" s="792"/>
      <c r="D13" s="792"/>
      <c r="E13" s="792"/>
      <c r="F13" s="792"/>
      <c r="G13" s="792"/>
      <c r="H13" s="792"/>
      <c r="I13" s="792"/>
      <c r="J13" s="792"/>
      <c r="K13" s="792"/>
      <c r="L13" s="792"/>
      <c r="M13" s="792"/>
      <c r="N13" s="792"/>
      <c r="O13" s="792"/>
      <c r="P13" s="793"/>
      <c r="Q13" s="794"/>
      <c r="R13" s="795"/>
      <c r="S13" s="795"/>
      <c r="T13" s="795"/>
      <c r="U13" s="795"/>
      <c r="V13" s="795"/>
      <c r="W13" s="795"/>
      <c r="X13" s="795"/>
      <c r="Y13" s="795"/>
      <c r="Z13" s="795"/>
      <c r="AA13" s="795"/>
      <c r="AB13" s="795"/>
      <c r="AC13" s="795"/>
      <c r="AD13" s="795"/>
      <c r="AE13" s="796"/>
      <c r="AF13" s="797"/>
      <c r="AG13" s="798"/>
      <c r="AH13" s="798"/>
      <c r="AI13" s="798"/>
      <c r="AJ13" s="799"/>
      <c r="AK13" s="780"/>
      <c r="AL13" s="781"/>
      <c r="AM13" s="781"/>
      <c r="AN13" s="781"/>
      <c r="AO13" s="781"/>
      <c r="AP13" s="781"/>
      <c r="AQ13" s="781"/>
      <c r="AR13" s="781"/>
      <c r="AS13" s="781"/>
      <c r="AT13" s="781"/>
      <c r="AU13" s="782"/>
      <c r="AV13" s="782"/>
      <c r="AW13" s="782"/>
      <c r="AX13" s="782"/>
      <c r="AY13" s="783"/>
      <c r="AZ13" s="214"/>
      <c r="BA13" s="214"/>
      <c r="BB13" s="214"/>
      <c r="BC13" s="214"/>
      <c r="BD13" s="214"/>
      <c r="BE13" s="215"/>
      <c r="BF13" s="215"/>
      <c r="BG13" s="215"/>
      <c r="BH13" s="215"/>
      <c r="BI13" s="215"/>
      <c r="BJ13" s="215"/>
      <c r="BK13" s="215"/>
      <c r="BL13" s="215"/>
      <c r="BM13" s="215"/>
      <c r="BN13" s="215"/>
      <c r="BO13" s="215"/>
      <c r="BP13" s="215"/>
      <c r="BQ13" s="220">
        <v>7</v>
      </c>
      <c r="BR13" s="221"/>
      <c r="BS13" s="784"/>
      <c r="BT13" s="785"/>
      <c r="BU13" s="785"/>
      <c r="BV13" s="785"/>
      <c r="BW13" s="785"/>
      <c r="BX13" s="785"/>
      <c r="BY13" s="785"/>
      <c r="BZ13" s="785"/>
      <c r="CA13" s="785"/>
      <c r="CB13" s="785"/>
      <c r="CC13" s="785"/>
      <c r="CD13" s="785"/>
      <c r="CE13" s="785"/>
      <c r="CF13" s="785"/>
      <c r="CG13" s="786"/>
      <c r="CH13" s="787"/>
      <c r="CI13" s="788"/>
      <c r="CJ13" s="788"/>
      <c r="CK13" s="788"/>
      <c r="CL13" s="789"/>
      <c r="CM13" s="787"/>
      <c r="CN13" s="788"/>
      <c r="CO13" s="788"/>
      <c r="CP13" s="788"/>
      <c r="CQ13" s="789"/>
      <c r="CR13" s="787"/>
      <c r="CS13" s="788"/>
      <c r="CT13" s="788"/>
      <c r="CU13" s="788"/>
      <c r="CV13" s="789"/>
      <c r="CW13" s="787"/>
      <c r="CX13" s="788"/>
      <c r="CY13" s="788"/>
      <c r="CZ13" s="788"/>
      <c r="DA13" s="789"/>
      <c r="DB13" s="787"/>
      <c r="DC13" s="788"/>
      <c r="DD13" s="788"/>
      <c r="DE13" s="788"/>
      <c r="DF13" s="789"/>
      <c r="DG13" s="787"/>
      <c r="DH13" s="788"/>
      <c r="DI13" s="788"/>
      <c r="DJ13" s="788"/>
      <c r="DK13" s="789"/>
      <c r="DL13" s="787"/>
      <c r="DM13" s="788"/>
      <c r="DN13" s="788"/>
      <c r="DO13" s="788"/>
      <c r="DP13" s="789"/>
      <c r="DQ13" s="787"/>
      <c r="DR13" s="788"/>
      <c r="DS13" s="788"/>
      <c r="DT13" s="788"/>
      <c r="DU13" s="789"/>
      <c r="DV13" s="784"/>
      <c r="DW13" s="785"/>
      <c r="DX13" s="785"/>
      <c r="DY13" s="785"/>
      <c r="DZ13" s="790"/>
      <c r="EA13" s="216"/>
    </row>
    <row r="14" spans="1:131" s="217" customFormat="1" ht="26.25" customHeight="1" x14ac:dyDescent="0.2">
      <c r="A14" s="220">
        <v>8</v>
      </c>
      <c r="B14" s="791"/>
      <c r="C14" s="792"/>
      <c r="D14" s="792"/>
      <c r="E14" s="792"/>
      <c r="F14" s="792"/>
      <c r="G14" s="792"/>
      <c r="H14" s="792"/>
      <c r="I14" s="792"/>
      <c r="J14" s="792"/>
      <c r="K14" s="792"/>
      <c r="L14" s="792"/>
      <c r="M14" s="792"/>
      <c r="N14" s="792"/>
      <c r="O14" s="792"/>
      <c r="P14" s="793"/>
      <c r="Q14" s="794"/>
      <c r="R14" s="795"/>
      <c r="S14" s="795"/>
      <c r="T14" s="795"/>
      <c r="U14" s="795"/>
      <c r="V14" s="795"/>
      <c r="W14" s="795"/>
      <c r="X14" s="795"/>
      <c r="Y14" s="795"/>
      <c r="Z14" s="795"/>
      <c r="AA14" s="795"/>
      <c r="AB14" s="795"/>
      <c r="AC14" s="795"/>
      <c r="AD14" s="795"/>
      <c r="AE14" s="796"/>
      <c r="AF14" s="797"/>
      <c r="AG14" s="798"/>
      <c r="AH14" s="798"/>
      <c r="AI14" s="798"/>
      <c r="AJ14" s="799"/>
      <c r="AK14" s="780"/>
      <c r="AL14" s="781"/>
      <c r="AM14" s="781"/>
      <c r="AN14" s="781"/>
      <c r="AO14" s="781"/>
      <c r="AP14" s="781"/>
      <c r="AQ14" s="781"/>
      <c r="AR14" s="781"/>
      <c r="AS14" s="781"/>
      <c r="AT14" s="781"/>
      <c r="AU14" s="782"/>
      <c r="AV14" s="782"/>
      <c r="AW14" s="782"/>
      <c r="AX14" s="782"/>
      <c r="AY14" s="783"/>
      <c r="AZ14" s="214"/>
      <c r="BA14" s="214"/>
      <c r="BB14" s="214"/>
      <c r="BC14" s="214"/>
      <c r="BD14" s="214"/>
      <c r="BE14" s="215"/>
      <c r="BF14" s="215"/>
      <c r="BG14" s="215"/>
      <c r="BH14" s="215"/>
      <c r="BI14" s="215"/>
      <c r="BJ14" s="215"/>
      <c r="BK14" s="215"/>
      <c r="BL14" s="215"/>
      <c r="BM14" s="215"/>
      <c r="BN14" s="215"/>
      <c r="BO14" s="215"/>
      <c r="BP14" s="215"/>
      <c r="BQ14" s="220">
        <v>8</v>
      </c>
      <c r="BR14" s="221"/>
      <c r="BS14" s="784"/>
      <c r="BT14" s="785"/>
      <c r="BU14" s="785"/>
      <c r="BV14" s="785"/>
      <c r="BW14" s="785"/>
      <c r="BX14" s="785"/>
      <c r="BY14" s="785"/>
      <c r="BZ14" s="785"/>
      <c r="CA14" s="785"/>
      <c r="CB14" s="785"/>
      <c r="CC14" s="785"/>
      <c r="CD14" s="785"/>
      <c r="CE14" s="785"/>
      <c r="CF14" s="785"/>
      <c r="CG14" s="786"/>
      <c r="CH14" s="787"/>
      <c r="CI14" s="788"/>
      <c r="CJ14" s="788"/>
      <c r="CK14" s="788"/>
      <c r="CL14" s="789"/>
      <c r="CM14" s="787"/>
      <c r="CN14" s="788"/>
      <c r="CO14" s="788"/>
      <c r="CP14" s="788"/>
      <c r="CQ14" s="789"/>
      <c r="CR14" s="787"/>
      <c r="CS14" s="788"/>
      <c r="CT14" s="788"/>
      <c r="CU14" s="788"/>
      <c r="CV14" s="789"/>
      <c r="CW14" s="787"/>
      <c r="CX14" s="788"/>
      <c r="CY14" s="788"/>
      <c r="CZ14" s="788"/>
      <c r="DA14" s="789"/>
      <c r="DB14" s="787"/>
      <c r="DC14" s="788"/>
      <c r="DD14" s="788"/>
      <c r="DE14" s="788"/>
      <c r="DF14" s="789"/>
      <c r="DG14" s="787"/>
      <c r="DH14" s="788"/>
      <c r="DI14" s="788"/>
      <c r="DJ14" s="788"/>
      <c r="DK14" s="789"/>
      <c r="DL14" s="787"/>
      <c r="DM14" s="788"/>
      <c r="DN14" s="788"/>
      <c r="DO14" s="788"/>
      <c r="DP14" s="789"/>
      <c r="DQ14" s="787"/>
      <c r="DR14" s="788"/>
      <c r="DS14" s="788"/>
      <c r="DT14" s="788"/>
      <c r="DU14" s="789"/>
      <c r="DV14" s="784"/>
      <c r="DW14" s="785"/>
      <c r="DX14" s="785"/>
      <c r="DY14" s="785"/>
      <c r="DZ14" s="790"/>
      <c r="EA14" s="216"/>
    </row>
    <row r="15" spans="1:131" s="217" customFormat="1" ht="26.25" customHeight="1" x14ac:dyDescent="0.2">
      <c r="A15" s="220">
        <v>9</v>
      </c>
      <c r="B15" s="791"/>
      <c r="C15" s="792"/>
      <c r="D15" s="792"/>
      <c r="E15" s="792"/>
      <c r="F15" s="792"/>
      <c r="G15" s="792"/>
      <c r="H15" s="792"/>
      <c r="I15" s="792"/>
      <c r="J15" s="792"/>
      <c r="K15" s="792"/>
      <c r="L15" s="792"/>
      <c r="M15" s="792"/>
      <c r="N15" s="792"/>
      <c r="O15" s="792"/>
      <c r="P15" s="793"/>
      <c r="Q15" s="794"/>
      <c r="R15" s="795"/>
      <c r="S15" s="795"/>
      <c r="T15" s="795"/>
      <c r="U15" s="795"/>
      <c r="V15" s="795"/>
      <c r="W15" s="795"/>
      <c r="X15" s="795"/>
      <c r="Y15" s="795"/>
      <c r="Z15" s="795"/>
      <c r="AA15" s="795"/>
      <c r="AB15" s="795"/>
      <c r="AC15" s="795"/>
      <c r="AD15" s="795"/>
      <c r="AE15" s="796"/>
      <c r="AF15" s="797"/>
      <c r="AG15" s="798"/>
      <c r="AH15" s="798"/>
      <c r="AI15" s="798"/>
      <c r="AJ15" s="799"/>
      <c r="AK15" s="780"/>
      <c r="AL15" s="781"/>
      <c r="AM15" s="781"/>
      <c r="AN15" s="781"/>
      <c r="AO15" s="781"/>
      <c r="AP15" s="781"/>
      <c r="AQ15" s="781"/>
      <c r="AR15" s="781"/>
      <c r="AS15" s="781"/>
      <c r="AT15" s="781"/>
      <c r="AU15" s="782"/>
      <c r="AV15" s="782"/>
      <c r="AW15" s="782"/>
      <c r="AX15" s="782"/>
      <c r="AY15" s="783"/>
      <c r="AZ15" s="214"/>
      <c r="BA15" s="214"/>
      <c r="BB15" s="214"/>
      <c r="BC15" s="214"/>
      <c r="BD15" s="214"/>
      <c r="BE15" s="215"/>
      <c r="BF15" s="215"/>
      <c r="BG15" s="215"/>
      <c r="BH15" s="215"/>
      <c r="BI15" s="215"/>
      <c r="BJ15" s="215"/>
      <c r="BK15" s="215"/>
      <c r="BL15" s="215"/>
      <c r="BM15" s="215"/>
      <c r="BN15" s="215"/>
      <c r="BO15" s="215"/>
      <c r="BP15" s="215"/>
      <c r="BQ15" s="220">
        <v>9</v>
      </c>
      <c r="BR15" s="221"/>
      <c r="BS15" s="784"/>
      <c r="BT15" s="785"/>
      <c r="BU15" s="785"/>
      <c r="BV15" s="785"/>
      <c r="BW15" s="785"/>
      <c r="BX15" s="785"/>
      <c r="BY15" s="785"/>
      <c r="BZ15" s="785"/>
      <c r="CA15" s="785"/>
      <c r="CB15" s="785"/>
      <c r="CC15" s="785"/>
      <c r="CD15" s="785"/>
      <c r="CE15" s="785"/>
      <c r="CF15" s="785"/>
      <c r="CG15" s="786"/>
      <c r="CH15" s="787"/>
      <c r="CI15" s="788"/>
      <c r="CJ15" s="788"/>
      <c r="CK15" s="788"/>
      <c r="CL15" s="789"/>
      <c r="CM15" s="787"/>
      <c r="CN15" s="788"/>
      <c r="CO15" s="788"/>
      <c r="CP15" s="788"/>
      <c r="CQ15" s="789"/>
      <c r="CR15" s="787"/>
      <c r="CS15" s="788"/>
      <c r="CT15" s="788"/>
      <c r="CU15" s="788"/>
      <c r="CV15" s="789"/>
      <c r="CW15" s="787"/>
      <c r="CX15" s="788"/>
      <c r="CY15" s="788"/>
      <c r="CZ15" s="788"/>
      <c r="DA15" s="789"/>
      <c r="DB15" s="787"/>
      <c r="DC15" s="788"/>
      <c r="DD15" s="788"/>
      <c r="DE15" s="788"/>
      <c r="DF15" s="789"/>
      <c r="DG15" s="787"/>
      <c r="DH15" s="788"/>
      <c r="DI15" s="788"/>
      <c r="DJ15" s="788"/>
      <c r="DK15" s="789"/>
      <c r="DL15" s="787"/>
      <c r="DM15" s="788"/>
      <c r="DN15" s="788"/>
      <c r="DO15" s="788"/>
      <c r="DP15" s="789"/>
      <c r="DQ15" s="787"/>
      <c r="DR15" s="788"/>
      <c r="DS15" s="788"/>
      <c r="DT15" s="788"/>
      <c r="DU15" s="789"/>
      <c r="DV15" s="784"/>
      <c r="DW15" s="785"/>
      <c r="DX15" s="785"/>
      <c r="DY15" s="785"/>
      <c r="DZ15" s="790"/>
      <c r="EA15" s="216"/>
    </row>
    <row r="16" spans="1:131" s="217" customFormat="1" ht="26.25" customHeight="1" x14ac:dyDescent="0.2">
      <c r="A16" s="220">
        <v>10</v>
      </c>
      <c r="B16" s="791"/>
      <c r="C16" s="792"/>
      <c r="D16" s="792"/>
      <c r="E16" s="792"/>
      <c r="F16" s="792"/>
      <c r="G16" s="792"/>
      <c r="H16" s="792"/>
      <c r="I16" s="792"/>
      <c r="J16" s="792"/>
      <c r="K16" s="792"/>
      <c r="L16" s="792"/>
      <c r="M16" s="792"/>
      <c r="N16" s="792"/>
      <c r="O16" s="792"/>
      <c r="P16" s="793"/>
      <c r="Q16" s="794"/>
      <c r="R16" s="795"/>
      <c r="S16" s="795"/>
      <c r="T16" s="795"/>
      <c r="U16" s="795"/>
      <c r="V16" s="795"/>
      <c r="W16" s="795"/>
      <c r="X16" s="795"/>
      <c r="Y16" s="795"/>
      <c r="Z16" s="795"/>
      <c r="AA16" s="795"/>
      <c r="AB16" s="795"/>
      <c r="AC16" s="795"/>
      <c r="AD16" s="795"/>
      <c r="AE16" s="796"/>
      <c r="AF16" s="797"/>
      <c r="AG16" s="798"/>
      <c r="AH16" s="798"/>
      <c r="AI16" s="798"/>
      <c r="AJ16" s="799"/>
      <c r="AK16" s="780"/>
      <c r="AL16" s="781"/>
      <c r="AM16" s="781"/>
      <c r="AN16" s="781"/>
      <c r="AO16" s="781"/>
      <c r="AP16" s="781"/>
      <c r="AQ16" s="781"/>
      <c r="AR16" s="781"/>
      <c r="AS16" s="781"/>
      <c r="AT16" s="781"/>
      <c r="AU16" s="782"/>
      <c r="AV16" s="782"/>
      <c r="AW16" s="782"/>
      <c r="AX16" s="782"/>
      <c r="AY16" s="783"/>
      <c r="AZ16" s="214"/>
      <c r="BA16" s="214"/>
      <c r="BB16" s="214"/>
      <c r="BC16" s="214"/>
      <c r="BD16" s="214"/>
      <c r="BE16" s="215"/>
      <c r="BF16" s="215"/>
      <c r="BG16" s="215"/>
      <c r="BH16" s="215"/>
      <c r="BI16" s="215"/>
      <c r="BJ16" s="215"/>
      <c r="BK16" s="215"/>
      <c r="BL16" s="215"/>
      <c r="BM16" s="215"/>
      <c r="BN16" s="215"/>
      <c r="BO16" s="215"/>
      <c r="BP16" s="215"/>
      <c r="BQ16" s="220">
        <v>10</v>
      </c>
      <c r="BR16" s="221"/>
      <c r="BS16" s="784"/>
      <c r="BT16" s="785"/>
      <c r="BU16" s="785"/>
      <c r="BV16" s="785"/>
      <c r="BW16" s="785"/>
      <c r="BX16" s="785"/>
      <c r="BY16" s="785"/>
      <c r="BZ16" s="785"/>
      <c r="CA16" s="785"/>
      <c r="CB16" s="785"/>
      <c r="CC16" s="785"/>
      <c r="CD16" s="785"/>
      <c r="CE16" s="785"/>
      <c r="CF16" s="785"/>
      <c r="CG16" s="786"/>
      <c r="CH16" s="787"/>
      <c r="CI16" s="788"/>
      <c r="CJ16" s="788"/>
      <c r="CK16" s="788"/>
      <c r="CL16" s="789"/>
      <c r="CM16" s="787"/>
      <c r="CN16" s="788"/>
      <c r="CO16" s="788"/>
      <c r="CP16" s="788"/>
      <c r="CQ16" s="789"/>
      <c r="CR16" s="787"/>
      <c r="CS16" s="788"/>
      <c r="CT16" s="788"/>
      <c r="CU16" s="788"/>
      <c r="CV16" s="789"/>
      <c r="CW16" s="787"/>
      <c r="CX16" s="788"/>
      <c r="CY16" s="788"/>
      <c r="CZ16" s="788"/>
      <c r="DA16" s="789"/>
      <c r="DB16" s="787"/>
      <c r="DC16" s="788"/>
      <c r="DD16" s="788"/>
      <c r="DE16" s="788"/>
      <c r="DF16" s="789"/>
      <c r="DG16" s="787"/>
      <c r="DH16" s="788"/>
      <c r="DI16" s="788"/>
      <c r="DJ16" s="788"/>
      <c r="DK16" s="789"/>
      <c r="DL16" s="787"/>
      <c r="DM16" s="788"/>
      <c r="DN16" s="788"/>
      <c r="DO16" s="788"/>
      <c r="DP16" s="789"/>
      <c r="DQ16" s="787"/>
      <c r="DR16" s="788"/>
      <c r="DS16" s="788"/>
      <c r="DT16" s="788"/>
      <c r="DU16" s="789"/>
      <c r="DV16" s="784"/>
      <c r="DW16" s="785"/>
      <c r="DX16" s="785"/>
      <c r="DY16" s="785"/>
      <c r="DZ16" s="790"/>
      <c r="EA16" s="216"/>
    </row>
    <row r="17" spans="1:131" s="217" customFormat="1" ht="26.25" customHeight="1" x14ac:dyDescent="0.2">
      <c r="A17" s="220">
        <v>11</v>
      </c>
      <c r="B17" s="791"/>
      <c r="C17" s="792"/>
      <c r="D17" s="792"/>
      <c r="E17" s="792"/>
      <c r="F17" s="792"/>
      <c r="G17" s="792"/>
      <c r="H17" s="792"/>
      <c r="I17" s="792"/>
      <c r="J17" s="792"/>
      <c r="K17" s="792"/>
      <c r="L17" s="792"/>
      <c r="M17" s="792"/>
      <c r="N17" s="792"/>
      <c r="O17" s="792"/>
      <c r="P17" s="793"/>
      <c r="Q17" s="794"/>
      <c r="R17" s="795"/>
      <c r="S17" s="795"/>
      <c r="T17" s="795"/>
      <c r="U17" s="795"/>
      <c r="V17" s="795"/>
      <c r="W17" s="795"/>
      <c r="X17" s="795"/>
      <c r="Y17" s="795"/>
      <c r="Z17" s="795"/>
      <c r="AA17" s="795"/>
      <c r="AB17" s="795"/>
      <c r="AC17" s="795"/>
      <c r="AD17" s="795"/>
      <c r="AE17" s="796"/>
      <c r="AF17" s="797"/>
      <c r="AG17" s="798"/>
      <c r="AH17" s="798"/>
      <c r="AI17" s="798"/>
      <c r="AJ17" s="799"/>
      <c r="AK17" s="780"/>
      <c r="AL17" s="781"/>
      <c r="AM17" s="781"/>
      <c r="AN17" s="781"/>
      <c r="AO17" s="781"/>
      <c r="AP17" s="781"/>
      <c r="AQ17" s="781"/>
      <c r="AR17" s="781"/>
      <c r="AS17" s="781"/>
      <c r="AT17" s="781"/>
      <c r="AU17" s="782"/>
      <c r="AV17" s="782"/>
      <c r="AW17" s="782"/>
      <c r="AX17" s="782"/>
      <c r="AY17" s="783"/>
      <c r="AZ17" s="214"/>
      <c r="BA17" s="214"/>
      <c r="BB17" s="214"/>
      <c r="BC17" s="214"/>
      <c r="BD17" s="214"/>
      <c r="BE17" s="215"/>
      <c r="BF17" s="215"/>
      <c r="BG17" s="215"/>
      <c r="BH17" s="215"/>
      <c r="BI17" s="215"/>
      <c r="BJ17" s="215"/>
      <c r="BK17" s="215"/>
      <c r="BL17" s="215"/>
      <c r="BM17" s="215"/>
      <c r="BN17" s="215"/>
      <c r="BO17" s="215"/>
      <c r="BP17" s="215"/>
      <c r="BQ17" s="220">
        <v>11</v>
      </c>
      <c r="BR17" s="221"/>
      <c r="BS17" s="784"/>
      <c r="BT17" s="785"/>
      <c r="BU17" s="785"/>
      <c r="BV17" s="785"/>
      <c r="BW17" s="785"/>
      <c r="BX17" s="785"/>
      <c r="BY17" s="785"/>
      <c r="BZ17" s="785"/>
      <c r="CA17" s="785"/>
      <c r="CB17" s="785"/>
      <c r="CC17" s="785"/>
      <c r="CD17" s="785"/>
      <c r="CE17" s="785"/>
      <c r="CF17" s="785"/>
      <c r="CG17" s="786"/>
      <c r="CH17" s="787"/>
      <c r="CI17" s="788"/>
      <c r="CJ17" s="788"/>
      <c r="CK17" s="788"/>
      <c r="CL17" s="789"/>
      <c r="CM17" s="787"/>
      <c r="CN17" s="788"/>
      <c r="CO17" s="788"/>
      <c r="CP17" s="788"/>
      <c r="CQ17" s="789"/>
      <c r="CR17" s="787"/>
      <c r="CS17" s="788"/>
      <c r="CT17" s="788"/>
      <c r="CU17" s="788"/>
      <c r="CV17" s="789"/>
      <c r="CW17" s="787"/>
      <c r="CX17" s="788"/>
      <c r="CY17" s="788"/>
      <c r="CZ17" s="788"/>
      <c r="DA17" s="789"/>
      <c r="DB17" s="787"/>
      <c r="DC17" s="788"/>
      <c r="DD17" s="788"/>
      <c r="DE17" s="788"/>
      <c r="DF17" s="789"/>
      <c r="DG17" s="787"/>
      <c r="DH17" s="788"/>
      <c r="DI17" s="788"/>
      <c r="DJ17" s="788"/>
      <c r="DK17" s="789"/>
      <c r="DL17" s="787"/>
      <c r="DM17" s="788"/>
      <c r="DN17" s="788"/>
      <c r="DO17" s="788"/>
      <c r="DP17" s="789"/>
      <c r="DQ17" s="787"/>
      <c r="DR17" s="788"/>
      <c r="DS17" s="788"/>
      <c r="DT17" s="788"/>
      <c r="DU17" s="789"/>
      <c r="DV17" s="784"/>
      <c r="DW17" s="785"/>
      <c r="DX17" s="785"/>
      <c r="DY17" s="785"/>
      <c r="DZ17" s="790"/>
      <c r="EA17" s="216"/>
    </row>
    <row r="18" spans="1:131" s="217" customFormat="1" ht="26.25" customHeight="1" x14ac:dyDescent="0.2">
      <c r="A18" s="220">
        <v>12</v>
      </c>
      <c r="B18" s="791"/>
      <c r="C18" s="792"/>
      <c r="D18" s="792"/>
      <c r="E18" s="792"/>
      <c r="F18" s="792"/>
      <c r="G18" s="792"/>
      <c r="H18" s="792"/>
      <c r="I18" s="792"/>
      <c r="J18" s="792"/>
      <c r="K18" s="792"/>
      <c r="L18" s="792"/>
      <c r="M18" s="792"/>
      <c r="N18" s="792"/>
      <c r="O18" s="792"/>
      <c r="P18" s="793"/>
      <c r="Q18" s="794"/>
      <c r="R18" s="795"/>
      <c r="S18" s="795"/>
      <c r="T18" s="795"/>
      <c r="U18" s="795"/>
      <c r="V18" s="795"/>
      <c r="W18" s="795"/>
      <c r="X18" s="795"/>
      <c r="Y18" s="795"/>
      <c r="Z18" s="795"/>
      <c r="AA18" s="795"/>
      <c r="AB18" s="795"/>
      <c r="AC18" s="795"/>
      <c r="AD18" s="795"/>
      <c r="AE18" s="796"/>
      <c r="AF18" s="797"/>
      <c r="AG18" s="798"/>
      <c r="AH18" s="798"/>
      <c r="AI18" s="798"/>
      <c r="AJ18" s="799"/>
      <c r="AK18" s="780"/>
      <c r="AL18" s="781"/>
      <c r="AM18" s="781"/>
      <c r="AN18" s="781"/>
      <c r="AO18" s="781"/>
      <c r="AP18" s="781"/>
      <c r="AQ18" s="781"/>
      <c r="AR18" s="781"/>
      <c r="AS18" s="781"/>
      <c r="AT18" s="781"/>
      <c r="AU18" s="782"/>
      <c r="AV18" s="782"/>
      <c r="AW18" s="782"/>
      <c r="AX18" s="782"/>
      <c r="AY18" s="783"/>
      <c r="AZ18" s="214"/>
      <c r="BA18" s="214"/>
      <c r="BB18" s="214"/>
      <c r="BC18" s="214"/>
      <c r="BD18" s="214"/>
      <c r="BE18" s="215"/>
      <c r="BF18" s="215"/>
      <c r="BG18" s="215"/>
      <c r="BH18" s="215"/>
      <c r="BI18" s="215"/>
      <c r="BJ18" s="215"/>
      <c r="BK18" s="215"/>
      <c r="BL18" s="215"/>
      <c r="BM18" s="215"/>
      <c r="BN18" s="215"/>
      <c r="BO18" s="215"/>
      <c r="BP18" s="215"/>
      <c r="BQ18" s="220">
        <v>12</v>
      </c>
      <c r="BR18" s="221"/>
      <c r="BS18" s="784"/>
      <c r="BT18" s="785"/>
      <c r="BU18" s="785"/>
      <c r="BV18" s="785"/>
      <c r="BW18" s="785"/>
      <c r="BX18" s="785"/>
      <c r="BY18" s="785"/>
      <c r="BZ18" s="785"/>
      <c r="CA18" s="785"/>
      <c r="CB18" s="785"/>
      <c r="CC18" s="785"/>
      <c r="CD18" s="785"/>
      <c r="CE18" s="785"/>
      <c r="CF18" s="785"/>
      <c r="CG18" s="786"/>
      <c r="CH18" s="787"/>
      <c r="CI18" s="788"/>
      <c r="CJ18" s="788"/>
      <c r="CK18" s="788"/>
      <c r="CL18" s="789"/>
      <c r="CM18" s="787"/>
      <c r="CN18" s="788"/>
      <c r="CO18" s="788"/>
      <c r="CP18" s="788"/>
      <c r="CQ18" s="789"/>
      <c r="CR18" s="787"/>
      <c r="CS18" s="788"/>
      <c r="CT18" s="788"/>
      <c r="CU18" s="788"/>
      <c r="CV18" s="789"/>
      <c r="CW18" s="787"/>
      <c r="CX18" s="788"/>
      <c r="CY18" s="788"/>
      <c r="CZ18" s="788"/>
      <c r="DA18" s="789"/>
      <c r="DB18" s="787"/>
      <c r="DC18" s="788"/>
      <c r="DD18" s="788"/>
      <c r="DE18" s="788"/>
      <c r="DF18" s="789"/>
      <c r="DG18" s="787"/>
      <c r="DH18" s="788"/>
      <c r="DI18" s="788"/>
      <c r="DJ18" s="788"/>
      <c r="DK18" s="789"/>
      <c r="DL18" s="787"/>
      <c r="DM18" s="788"/>
      <c r="DN18" s="788"/>
      <c r="DO18" s="788"/>
      <c r="DP18" s="789"/>
      <c r="DQ18" s="787"/>
      <c r="DR18" s="788"/>
      <c r="DS18" s="788"/>
      <c r="DT18" s="788"/>
      <c r="DU18" s="789"/>
      <c r="DV18" s="784"/>
      <c r="DW18" s="785"/>
      <c r="DX18" s="785"/>
      <c r="DY18" s="785"/>
      <c r="DZ18" s="790"/>
      <c r="EA18" s="216"/>
    </row>
    <row r="19" spans="1:131" s="217" customFormat="1" ht="26.25" customHeight="1" x14ac:dyDescent="0.2">
      <c r="A19" s="220">
        <v>13</v>
      </c>
      <c r="B19" s="791"/>
      <c r="C19" s="792"/>
      <c r="D19" s="792"/>
      <c r="E19" s="792"/>
      <c r="F19" s="792"/>
      <c r="G19" s="792"/>
      <c r="H19" s="792"/>
      <c r="I19" s="792"/>
      <c r="J19" s="792"/>
      <c r="K19" s="792"/>
      <c r="L19" s="792"/>
      <c r="M19" s="792"/>
      <c r="N19" s="792"/>
      <c r="O19" s="792"/>
      <c r="P19" s="793"/>
      <c r="Q19" s="794"/>
      <c r="R19" s="795"/>
      <c r="S19" s="795"/>
      <c r="T19" s="795"/>
      <c r="U19" s="795"/>
      <c r="V19" s="795"/>
      <c r="W19" s="795"/>
      <c r="X19" s="795"/>
      <c r="Y19" s="795"/>
      <c r="Z19" s="795"/>
      <c r="AA19" s="795"/>
      <c r="AB19" s="795"/>
      <c r="AC19" s="795"/>
      <c r="AD19" s="795"/>
      <c r="AE19" s="796"/>
      <c r="AF19" s="797"/>
      <c r="AG19" s="798"/>
      <c r="AH19" s="798"/>
      <c r="AI19" s="798"/>
      <c r="AJ19" s="799"/>
      <c r="AK19" s="780"/>
      <c r="AL19" s="781"/>
      <c r="AM19" s="781"/>
      <c r="AN19" s="781"/>
      <c r="AO19" s="781"/>
      <c r="AP19" s="781"/>
      <c r="AQ19" s="781"/>
      <c r="AR19" s="781"/>
      <c r="AS19" s="781"/>
      <c r="AT19" s="781"/>
      <c r="AU19" s="782"/>
      <c r="AV19" s="782"/>
      <c r="AW19" s="782"/>
      <c r="AX19" s="782"/>
      <c r="AY19" s="783"/>
      <c r="AZ19" s="214"/>
      <c r="BA19" s="214"/>
      <c r="BB19" s="214"/>
      <c r="BC19" s="214"/>
      <c r="BD19" s="214"/>
      <c r="BE19" s="215"/>
      <c r="BF19" s="215"/>
      <c r="BG19" s="215"/>
      <c r="BH19" s="215"/>
      <c r="BI19" s="215"/>
      <c r="BJ19" s="215"/>
      <c r="BK19" s="215"/>
      <c r="BL19" s="215"/>
      <c r="BM19" s="215"/>
      <c r="BN19" s="215"/>
      <c r="BO19" s="215"/>
      <c r="BP19" s="215"/>
      <c r="BQ19" s="220">
        <v>13</v>
      </c>
      <c r="BR19" s="221"/>
      <c r="BS19" s="784"/>
      <c r="BT19" s="785"/>
      <c r="BU19" s="785"/>
      <c r="BV19" s="785"/>
      <c r="BW19" s="785"/>
      <c r="BX19" s="785"/>
      <c r="BY19" s="785"/>
      <c r="BZ19" s="785"/>
      <c r="CA19" s="785"/>
      <c r="CB19" s="785"/>
      <c r="CC19" s="785"/>
      <c r="CD19" s="785"/>
      <c r="CE19" s="785"/>
      <c r="CF19" s="785"/>
      <c r="CG19" s="786"/>
      <c r="CH19" s="787"/>
      <c r="CI19" s="788"/>
      <c r="CJ19" s="788"/>
      <c r="CK19" s="788"/>
      <c r="CL19" s="789"/>
      <c r="CM19" s="787"/>
      <c r="CN19" s="788"/>
      <c r="CO19" s="788"/>
      <c r="CP19" s="788"/>
      <c r="CQ19" s="789"/>
      <c r="CR19" s="787"/>
      <c r="CS19" s="788"/>
      <c r="CT19" s="788"/>
      <c r="CU19" s="788"/>
      <c r="CV19" s="789"/>
      <c r="CW19" s="787"/>
      <c r="CX19" s="788"/>
      <c r="CY19" s="788"/>
      <c r="CZ19" s="788"/>
      <c r="DA19" s="789"/>
      <c r="DB19" s="787"/>
      <c r="DC19" s="788"/>
      <c r="DD19" s="788"/>
      <c r="DE19" s="788"/>
      <c r="DF19" s="789"/>
      <c r="DG19" s="787"/>
      <c r="DH19" s="788"/>
      <c r="DI19" s="788"/>
      <c r="DJ19" s="788"/>
      <c r="DK19" s="789"/>
      <c r="DL19" s="787"/>
      <c r="DM19" s="788"/>
      <c r="DN19" s="788"/>
      <c r="DO19" s="788"/>
      <c r="DP19" s="789"/>
      <c r="DQ19" s="787"/>
      <c r="DR19" s="788"/>
      <c r="DS19" s="788"/>
      <c r="DT19" s="788"/>
      <c r="DU19" s="789"/>
      <c r="DV19" s="784"/>
      <c r="DW19" s="785"/>
      <c r="DX19" s="785"/>
      <c r="DY19" s="785"/>
      <c r="DZ19" s="790"/>
      <c r="EA19" s="216"/>
    </row>
    <row r="20" spans="1:131" s="217" customFormat="1" ht="26.25" customHeight="1" x14ac:dyDescent="0.2">
      <c r="A20" s="220">
        <v>14</v>
      </c>
      <c r="B20" s="791"/>
      <c r="C20" s="792"/>
      <c r="D20" s="792"/>
      <c r="E20" s="792"/>
      <c r="F20" s="792"/>
      <c r="G20" s="792"/>
      <c r="H20" s="792"/>
      <c r="I20" s="792"/>
      <c r="J20" s="792"/>
      <c r="K20" s="792"/>
      <c r="L20" s="792"/>
      <c r="M20" s="792"/>
      <c r="N20" s="792"/>
      <c r="O20" s="792"/>
      <c r="P20" s="793"/>
      <c r="Q20" s="794"/>
      <c r="R20" s="795"/>
      <c r="S20" s="795"/>
      <c r="T20" s="795"/>
      <c r="U20" s="795"/>
      <c r="V20" s="795"/>
      <c r="W20" s="795"/>
      <c r="X20" s="795"/>
      <c r="Y20" s="795"/>
      <c r="Z20" s="795"/>
      <c r="AA20" s="795"/>
      <c r="AB20" s="795"/>
      <c r="AC20" s="795"/>
      <c r="AD20" s="795"/>
      <c r="AE20" s="796"/>
      <c r="AF20" s="797"/>
      <c r="AG20" s="798"/>
      <c r="AH20" s="798"/>
      <c r="AI20" s="798"/>
      <c r="AJ20" s="799"/>
      <c r="AK20" s="780"/>
      <c r="AL20" s="781"/>
      <c r="AM20" s="781"/>
      <c r="AN20" s="781"/>
      <c r="AO20" s="781"/>
      <c r="AP20" s="781"/>
      <c r="AQ20" s="781"/>
      <c r="AR20" s="781"/>
      <c r="AS20" s="781"/>
      <c r="AT20" s="781"/>
      <c r="AU20" s="782"/>
      <c r="AV20" s="782"/>
      <c r="AW20" s="782"/>
      <c r="AX20" s="782"/>
      <c r="AY20" s="783"/>
      <c r="AZ20" s="214"/>
      <c r="BA20" s="214"/>
      <c r="BB20" s="214"/>
      <c r="BC20" s="214"/>
      <c r="BD20" s="214"/>
      <c r="BE20" s="215"/>
      <c r="BF20" s="215"/>
      <c r="BG20" s="215"/>
      <c r="BH20" s="215"/>
      <c r="BI20" s="215"/>
      <c r="BJ20" s="215"/>
      <c r="BK20" s="215"/>
      <c r="BL20" s="215"/>
      <c r="BM20" s="215"/>
      <c r="BN20" s="215"/>
      <c r="BO20" s="215"/>
      <c r="BP20" s="215"/>
      <c r="BQ20" s="220">
        <v>14</v>
      </c>
      <c r="BR20" s="221"/>
      <c r="BS20" s="784"/>
      <c r="BT20" s="785"/>
      <c r="BU20" s="785"/>
      <c r="BV20" s="785"/>
      <c r="BW20" s="785"/>
      <c r="BX20" s="785"/>
      <c r="BY20" s="785"/>
      <c r="BZ20" s="785"/>
      <c r="CA20" s="785"/>
      <c r="CB20" s="785"/>
      <c r="CC20" s="785"/>
      <c r="CD20" s="785"/>
      <c r="CE20" s="785"/>
      <c r="CF20" s="785"/>
      <c r="CG20" s="786"/>
      <c r="CH20" s="787"/>
      <c r="CI20" s="788"/>
      <c r="CJ20" s="788"/>
      <c r="CK20" s="788"/>
      <c r="CL20" s="789"/>
      <c r="CM20" s="787"/>
      <c r="CN20" s="788"/>
      <c r="CO20" s="788"/>
      <c r="CP20" s="788"/>
      <c r="CQ20" s="789"/>
      <c r="CR20" s="787"/>
      <c r="CS20" s="788"/>
      <c r="CT20" s="788"/>
      <c r="CU20" s="788"/>
      <c r="CV20" s="789"/>
      <c r="CW20" s="787"/>
      <c r="CX20" s="788"/>
      <c r="CY20" s="788"/>
      <c r="CZ20" s="788"/>
      <c r="DA20" s="789"/>
      <c r="DB20" s="787"/>
      <c r="DC20" s="788"/>
      <c r="DD20" s="788"/>
      <c r="DE20" s="788"/>
      <c r="DF20" s="789"/>
      <c r="DG20" s="787"/>
      <c r="DH20" s="788"/>
      <c r="DI20" s="788"/>
      <c r="DJ20" s="788"/>
      <c r="DK20" s="789"/>
      <c r="DL20" s="787"/>
      <c r="DM20" s="788"/>
      <c r="DN20" s="788"/>
      <c r="DO20" s="788"/>
      <c r="DP20" s="789"/>
      <c r="DQ20" s="787"/>
      <c r="DR20" s="788"/>
      <c r="DS20" s="788"/>
      <c r="DT20" s="788"/>
      <c r="DU20" s="789"/>
      <c r="DV20" s="784"/>
      <c r="DW20" s="785"/>
      <c r="DX20" s="785"/>
      <c r="DY20" s="785"/>
      <c r="DZ20" s="790"/>
      <c r="EA20" s="216"/>
    </row>
    <row r="21" spans="1:131" s="217" customFormat="1" ht="26.25" customHeight="1" thickBot="1" x14ac:dyDescent="0.25">
      <c r="A21" s="220">
        <v>15</v>
      </c>
      <c r="B21" s="791"/>
      <c r="C21" s="792"/>
      <c r="D21" s="792"/>
      <c r="E21" s="792"/>
      <c r="F21" s="792"/>
      <c r="G21" s="792"/>
      <c r="H21" s="792"/>
      <c r="I21" s="792"/>
      <c r="J21" s="792"/>
      <c r="K21" s="792"/>
      <c r="L21" s="792"/>
      <c r="M21" s="792"/>
      <c r="N21" s="792"/>
      <c r="O21" s="792"/>
      <c r="P21" s="793"/>
      <c r="Q21" s="794"/>
      <c r="R21" s="795"/>
      <c r="S21" s="795"/>
      <c r="T21" s="795"/>
      <c r="U21" s="795"/>
      <c r="V21" s="795"/>
      <c r="W21" s="795"/>
      <c r="X21" s="795"/>
      <c r="Y21" s="795"/>
      <c r="Z21" s="795"/>
      <c r="AA21" s="795"/>
      <c r="AB21" s="795"/>
      <c r="AC21" s="795"/>
      <c r="AD21" s="795"/>
      <c r="AE21" s="796"/>
      <c r="AF21" s="797"/>
      <c r="AG21" s="798"/>
      <c r="AH21" s="798"/>
      <c r="AI21" s="798"/>
      <c r="AJ21" s="799"/>
      <c r="AK21" s="780"/>
      <c r="AL21" s="781"/>
      <c r="AM21" s="781"/>
      <c r="AN21" s="781"/>
      <c r="AO21" s="781"/>
      <c r="AP21" s="781"/>
      <c r="AQ21" s="781"/>
      <c r="AR21" s="781"/>
      <c r="AS21" s="781"/>
      <c r="AT21" s="781"/>
      <c r="AU21" s="782"/>
      <c r="AV21" s="782"/>
      <c r="AW21" s="782"/>
      <c r="AX21" s="782"/>
      <c r="AY21" s="783"/>
      <c r="AZ21" s="214"/>
      <c r="BA21" s="214"/>
      <c r="BB21" s="214"/>
      <c r="BC21" s="214"/>
      <c r="BD21" s="214"/>
      <c r="BE21" s="215"/>
      <c r="BF21" s="215"/>
      <c r="BG21" s="215"/>
      <c r="BH21" s="215"/>
      <c r="BI21" s="215"/>
      <c r="BJ21" s="215"/>
      <c r="BK21" s="215"/>
      <c r="BL21" s="215"/>
      <c r="BM21" s="215"/>
      <c r="BN21" s="215"/>
      <c r="BO21" s="215"/>
      <c r="BP21" s="215"/>
      <c r="BQ21" s="220">
        <v>15</v>
      </c>
      <c r="BR21" s="221"/>
      <c r="BS21" s="784"/>
      <c r="BT21" s="785"/>
      <c r="BU21" s="785"/>
      <c r="BV21" s="785"/>
      <c r="BW21" s="785"/>
      <c r="BX21" s="785"/>
      <c r="BY21" s="785"/>
      <c r="BZ21" s="785"/>
      <c r="CA21" s="785"/>
      <c r="CB21" s="785"/>
      <c r="CC21" s="785"/>
      <c r="CD21" s="785"/>
      <c r="CE21" s="785"/>
      <c r="CF21" s="785"/>
      <c r="CG21" s="786"/>
      <c r="CH21" s="787"/>
      <c r="CI21" s="788"/>
      <c r="CJ21" s="788"/>
      <c r="CK21" s="788"/>
      <c r="CL21" s="789"/>
      <c r="CM21" s="787"/>
      <c r="CN21" s="788"/>
      <c r="CO21" s="788"/>
      <c r="CP21" s="788"/>
      <c r="CQ21" s="789"/>
      <c r="CR21" s="787"/>
      <c r="CS21" s="788"/>
      <c r="CT21" s="788"/>
      <c r="CU21" s="788"/>
      <c r="CV21" s="789"/>
      <c r="CW21" s="787"/>
      <c r="CX21" s="788"/>
      <c r="CY21" s="788"/>
      <c r="CZ21" s="788"/>
      <c r="DA21" s="789"/>
      <c r="DB21" s="787"/>
      <c r="DC21" s="788"/>
      <c r="DD21" s="788"/>
      <c r="DE21" s="788"/>
      <c r="DF21" s="789"/>
      <c r="DG21" s="787"/>
      <c r="DH21" s="788"/>
      <c r="DI21" s="788"/>
      <c r="DJ21" s="788"/>
      <c r="DK21" s="789"/>
      <c r="DL21" s="787"/>
      <c r="DM21" s="788"/>
      <c r="DN21" s="788"/>
      <c r="DO21" s="788"/>
      <c r="DP21" s="789"/>
      <c r="DQ21" s="787"/>
      <c r="DR21" s="788"/>
      <c r="DS21" s="788"/>
      <c r="DT21" s="788"/>
      <c r="DU21" s="789"/>
      <c r="DV21" s="784"/>
      <c r="DW21" s="785"/>
      <c r="DX21" s="785"/>
      <c r="DY21" s="785"/>
      <c r="DZ21" s="790"/>
      <c r="EA21" s="216"/>
    </row>
    <row r="22" spans="1:131" s="217" customFormat="1" ht="26.25" customHeight="1" x14ac:dyDescent="0.2">
      <c r="A22" s="220">
        <v>16</v>
      </c>
      <c r="B22" s="791"/>
      <c r="C22" s="792"/>
      <c r="D22" s="792"/>
      <c r="E22" s="792"/>
      <c r="F22" s="792"/>
      <c r="G22" s="792"/>
      <c r="H22" s="792"/>
      <c r="I22" s="792"/>
      <c r="J22" s="792"/>
      <c r="K22" s="792"/>
      <c r="L22" s="792"/>
      <c r="M22" s="792"/>
      <c r="N22" s="792"/>
      <c r="O22" s="792"/>
      <c r="P22" s="793"/>
      <c r="Q22" s="810"/>
      <c r="R22" s="811"/>
      <c r="S22" s="811"/>
      <c r="T22" s="811"/>
      <c r="U22" s="811"/>
      <c r="V22" s="811"/>
      <c r="W22" s="811"/>
      <c r="X22" s="811"/>
      <c r="Y22" s="811"/>
      <c r="Z22" s="811"/>
      <c r="AA22" s="811"/>
      <c r="AB22" s="811"/>
      <c r="AC22" s="811"/>
      <c r="AD22" s="811"/>
      <c r="AE22" s="812"/>
      <c r="AF22" s="797"/>
      <c r="AG22" s="798"/>
      <c r="AH22" s="798"/>
      <c r="AI22" s="798"/>
      <c r="AJ22" s="799"/>
      <c r="AK22" s="813"/>
      <c r="AL22" s="814"/>
      <c r="AM22" s="814"/>
      <c r="AN22" s="814"/>
      <c r="AO22" s="814"/>
      <c r="AP22" s="814"/>
      <c r="AQ22" s="814"/>
      <c r="AR22" s="814"/>
      <c r="AS22" s="814"/>
      <c r="AT22" s="814"/>
      <c r="AU22" s="815"/>
      <c r="AV22" s="815"/>
      <c r="AW22" s="815"/>
      <c r="AX22" s="815"/>
      <c r="AY22" s="816"/>
      <c r="AZ22" s="817" t="s">
        <v>375</v>
      </c>
      <c r="BA22" s="817"/>
      <c r="BB22" s="817"/>
      <c r="BC22" s="817"/>
      <c r="BD22" s="818"/>
      <c r="BE22" s="215"/>
      <c r="BF22" s="215"/>
      <c r="BG22" s="215"/>
      <c r="BH22" s="215"/>
      <c r="BI22" s="215"/>
      <c r="BJ22" s="215"/>
      <c r="BK22" s="215"/>
      <c r="BL22" s="215"/>
      <c r="BM22" s="215"/>
      <c r="BN22" s="215"/>
      <c r="BO22" s="215"/>
      <c r="BP22" s="215"/>
      <c r="BQ22" s="220">
        <v>16</v>
      </c>
      <c r="BR22" s="221"/>
      <c r="BS22" s="784"/>
      <c r="BT22" s="785"/>
      <c r="BU22" s="785"/>
      <c r="BV22" s="785"/>
      <c r="BW22" s="785"/>
      <c r="BX22" s="785"/>
      <c r="BY22" s="785"/>
      <c r="BZ22" s="785"/>
      <c r="CA22" s="785"/>
      <c r="CB22" s="785"/>
      <c r="CC22" s="785"/>
      <c r="CD22" s="785"/>
      <c r="CE22" s="785"/>
      <c r="CF22" s="785"/>
      <c r="CG22" s="786"/>
      <c r="CH22" s="787"/>
      <c r="CI22" s="788"/>
      <c r="CJ22" s="788"/>
      <c r="CK22" s="788"/>
      <c r="CL22" s="789"/>
      <c r="CM22" s="787"/>
      <c r="CN22" s="788"/>
      <c r="CO22" s="788"/>
      <c r="CP22" s="788"/>
      <c r="CQ22" s="789"/>
      <c r="CR22" s="787"/>
      <c r="CS22" s="788"/>
      <c r="CT22" s="788"/>
      <c r="CU22" s="788"/>
      <c r="CV22" s="789"/>
      <c r="CW22" s="787"/>
      <c r="CX22" s="788"/>
      <c r="CY22" s="788"/>
      <c r="CZ22" s="788"/>
      <c r="DA22" s="789"/>
      <c r="DB22" s="787"/>
      <c r="DC22" s="788"/>
      <c r="DD22" s="788"/>
      <c r="DE22" s="788"/>
      <c r="DF22" s="789"/>
      <c r="DG22" s="787"/>
      <c r="DH22" s="788"/>
      <c r="DI22" s="788"/>
      <c r="DJ22" s="788"/>
      <c r="DK22" s="789"/>
      <c r="DL22" s="787"/>
      <c r="DM22" s="788"/>
      <c r="DN22" s="788"/>
      <c r="DO22" s="788"/>
      <c r="DP22" s="789"/>
      <c r="DQ22" s="787"/>
      <c r="DR22" s="788"/>
      <c r="DS22" s="788"/>
      <c r="DT22" s="788"/>
      <c r="DU22" s="789"/>
      <c r="DV22" s="784"/>
      <c r="DW22" s="785"/>
      <c r="DX22" s="785"/>
      <c r="DY22" s="785"/>
      <c r="DZ22" s="790"/>
      <c r="EA22" s="216"/>
    </row>
    <row r="23" spans="1:131" s="217" customFormat="1" ht="26.25" customHeight="1" thickBot="1" x14ac:dyDescent="0.25">
      <c r="A23" s="222" t="s">
        <v>376</v>
      </c>
      <c r="B23" s="800" t="s">
        <v>377</v>
      </c>
      <c r="C23" s="801"/>
      <c r="D23" s="801"/>
      <c r="E23" s="801"/>
      <c r="F23" s="801"/>
      <c r="G23" s="801"/>
      <c r="H23" s="801"/>
      <c r="I23" s="801"/>
      <c r="J23" s="801"/>
      <c r="K23" s="801"/>
      <c r="L23" s="801"/>
      <c r="M23" s="801"/>
      <c r="N23" s="801"/>
      <c r="O23" s="801"/>
      <c r="P23" s="802"/>
      <c r="Q23" s="803">
        <v>32015</v>
      </c>
      <c r="R23" s="804"/>
      <c r="S23" s="804"/>
      <c r="T23" s="804"/>
      <c r="U23" s="804"/>
      <c r="V23" s="804">
        <v>29152</v>
      </c>
      <c r="W23" s="804"/>
      <c r="X23" s="804"/>
      <c r="Y23" s="804"/>
      <c r="Z23" s="804"/>
      <c r="AA23" s="804">
        <v>2864</v>
      </c>
      <c r="AB23" s="804"/>
      <c r="AC23" s="804"/>
      <c r="AD23" s="804"/>
      <c r="AE23" s="805"/>
      <c r="AF23" s="806">
        <v>1647</v>
      </c>
      <c r="AG23" s="804"/>
      <c r="AH23" s="804"/>
      <c r="AI23" s="804"/>
      <c r="AJ23" s="807"/>
      <c r="AK23" s="808"/>
      <c r="AL23" s="809"/>
      <c r="AM23" s="809"/>
      <c r="AN23" s="809"/>
      <c r="AO23" s="809"/>
      <c r="AP23" s="804">
        <v>11612</v>
      </c>
      <c r="AQ23" s="804"/>
      <c r="AR23" s="804"/>
      <c r="AS23" s="804"/>
      <c r="AT23" s="804"/>
      <c r="AU23" s="820"/>
      <c r="AV23" s="820"/>
      <c r="AW23" s="820"/>
      <c r="AX23" s="820"/>
      <c r="AY23" s="821"/>
      <c r="AZ23" s="822" t="s">
        <v>122</v>
      </c>
      <c r="BA23" s="823"/>
      <c r="BB23" s="823"/>
      <c r="BC23" s="823"/>
      <c r="BD23" s="824"/>
      <c r="BE23" s="215"/>
      <c r="BF23" s="215"/>
      <c r="BG23" s="215"/>
      <c r="BH23" s="215"/>
      <c r="BI23" s="215"/>
      <c r="BJ23" s="215"/>
      <c r="BK23" s="215"/>
      <c r="BL23" s="215"/>
      <c r="BM23" s="215"/>
      <c r="BN23" s="215"/>
      <c r="BO23" s="215"/>
      <c r="BP23" s="215"/>
      <c r="BQ23" s="220">
        <v>17</v>
      </c>
      <c r="BR23" s="221"/>
      <c r="BS23" s="784"/>
      <c r="BT23" s="785"/>
      <c r="BU23" s="785"/>
      <c r="BV23" s="785"/>
      <c r="BW23" s="785"/>
      <c r="BX23" s="785"/>
      <c r="BY23" s="785"/>
      <c r="BZ23" s="785"/>
      <c r="CA23" s="785"/>
      <c r="CB23" s="785"/>
      <c r="CC23" s="785"/>
      <c r="CD23" s="785"/>
      <c r="CE23" s="785"/>
      <c r="CF23" s="785"/>
      <c r="CG23" s="786"/>
      <c r="CH23" s="787"/>
      <c r="CI23" s="788"/>
      <c r="CJ23" s="788"/>
      <c r="CK23" s="788"/>
      <c r="CL23" s="789"/>
      <c r="CM23" s="787"/>
      <c r="CN23" s="788"/>
      <c r="CO23" s="788"/>
      <c r="CP23" s="788"/>
      <c r="CQ23" s="789"/>
      <c r="CR23" s="787"/>
      <c r="CS23" s="788"/>
      <c r="CT23" s="788"/>
      <c r="CU23" s="788"/>
      <c r="CV23" s="789"/>
      <c r="CW23" s="787"/>
      <c r="CX23" s="788"/>
      <c r="CY23" s="788"/>
      <c r="CZ23" s="788"/>
      <c r="DA23" s="789"/>
      <c r="DB23" s="787"/>
      <c r="DC23" s="788"/>
      <c r="DD23" s="788"/>
      <c r="DE23" s="788"/>
      <c r="DF23" s="789"/>
      <c r="DG23" s="787"/>
      <c r="DH23" s="788"/>
      <c r="DI23" s="788"/>
      <c r="DJ23" s="788"/>
      <c r="DK23" s="789"/>
      <c r="DL23" s="787"/>
      <c r="DM23" s="788"/>
      <c r="DN23" s="788"/>
      <c r="DO23" s="788"/>
      <c r="DP23" s="789"/>
      <c r="DQ23" s="787"/>
      <c r="DR23" s="788"/>
      <c r="DS23" s="788"/>
      <c r="DT23" s="788"/>
      <c r="DU23" s="789"/>
      <c r="DV23" s="784"/>
      <c r="DW23" s="785"/>
      <c r="DX23" s="785"/>
      <c r="DY23" s="785"/>
      <c r="DZ23" s="790"/>
      <c r="EA23" s="216"/>
    </row>
    <row r="24" spans="1:131" s="217" customFormat="1" ht="26.25" customHeight="1" x14ac:dyDescent="0.2">
      <c r="A24" s="819" t="s">
        <v>378</v>
      </c>
      <c r="B24" s="819"/>
      <c r="C24" s="819"/>
      <c r="D24" s="819"/>
      <c r="E24" s="819"/>
      <c r="F24" s="819"/>
      <c r="G24" s="819"/>
      <c r="H24" s="819"/>
      <c r="I24" s="819"/>
      <c r="J24" s="819"/>
      <c r="K24" s="819"/>
      <c r="L24" s="819"/>
      <c r="M24" s="819"/>
      <c r="N24" s="819"/>
      <c r="O24" s="819"/>
      <c r="P24" s="819"/>
      <c r="Q24" s="819"/>
      <c r="R24" s="819"/>
      <c r="S24" s="819"/>
      <c r="T24" s="819"/>
      <c r="U24" s="819"/>
      <c r="V24" s="819"/>
      <c r="W24" s="819"/>
      <c r="X24" s="819"/>
      <c r="Y24" s="819"/>
      <c r="Z24" s="819"/>
      <c r="AA24" s="819"/>
      <c r="AB24" s="819"/>
      <c r="AC24" s="819"/>
      <c r="AD24" s="819"/>
      <c r="AE24" s="819"/>
      <c r="AF24" s="819"/>
      <c r="AG24" s="819"/>
      <c r="AH24" s="819"/>
      <c r="AI24" s="819"/>
      <c r="AJ24" s="819"/>
      <c r="AK24" s="819"/>
      <c r="AL24" s="819"/>
      <c r="AM24" s="819"/>
      <c r="AN24" s="819"/>
      <c r="AO24" s="819"/>
      <c r="AP24" s="819"/>
      <c r="AQ24" s="819"/>
      <c r="AR24" s="819"/>
      <c r="AS24" s="819"/>
      <c r="AT24" s="819"/>
      <c r="AU24" s="819"/>
      <c r="AV24" s="819"/>
      <c r="AW24" s="819"/>
      <c r="AX24" s="819"/>
      <c r="AY24" s="819"/>
      <c r="AZ24" s="214"/>
      <c r="BA24" s="214"/>
      <c r="BB24" s="214"/>
      <c r="BC24" s="214"/>
      <c r="BD24" s="214"/>
      <c r="BE24" s="215"/>
      <c r="BF24" s="215"/>
      <c r="BG24" s="215"/>
      <c r="BH24" s="215"/>
      <c r="BI24" s="215"/>
      <c r="BJ24" s="215"/>
      <c r="BK24" s="215"/>
      <c r="BL24" s="215"/>
      <c r="BM24" s="215"/>
      <c r="BN24" s="215"/>
      <c r="BO24" s="215"/>
      <c r="BP24" s="215"/>
      <c r="BQ24" s="220">
        <v>18</v>
      </c>
      <c r="BR24" s="221"/>
      <c r="BS24" s="784"/>
      <c r="BT24" s="785"/>
      <c r="BU24" s="785"/>
      <c r="BV24" s="785"/>
      <c r="BW24" s="785"/>
      <c r="BX24" s="785"/>
      <c r="BY24" s="785"/>
      <c r="BZ24" s="785"/>
      <c r="CA24" s="785"/>
      <c r="CB24" s="785"/>
      <c r="CC24" s="785"/>
      <c r="CD24" s="785"/>
      <c r="CE24" s="785"/>
      <c r="CF24" s="785"/>
      <c r="CG24" s="786"/>
      <c r="CH24" s="787"/>
      <c r="CI24" s="788"/>
      <c r="CJ24" s="788"/>
      <c r="CK24" s="788"/>
      <c r="CL24" s="789"/>
      <c r="CM24" s="787"/>
      <c r="CN24" s="788"/>
      <c r="CO24" s="788"/>
      <c r="CP24" s="788"/>
      <c r="CQ24" s="789"/>
      <c r="CR24" s="787"/>
      <c r="CS24" s="788"/>
      <c r="CT24" s="788"/>
      <c r="CU24" s="788"/>
      <c r="CV24" s="789"/>
      <c r="CW24" s="787"/>
      <c r="CX24" s="788"/>
      <c r="CY24" s="788"/>
      <c r="CZ24" s="788"/>
      <c r="DA24" s="789"/>
      <c r="DB24" s="787"/>
      <c r="DC24" s="788"/>
      <c r="DD24" s="788"/>
      <c r="DE24" s="788"/>
      <c r="DF24" s="789"/>
      <c r="DG24" s="787"/>
      <c r="DH24" s="788"/>
      <c r="DI24" s="788"/>
      <c r="DJ24" s="788"/>
      <c r="DK24" s="789"/>
      <c r="DL24" s="787"/>
      <c r="DM24" s="788"/>
      <c r="DN24" s="788"/>
      <c r="DO24" s="788"/>
      <c r="DP24" s="789"/>
      <c r="DQ24" s="787"/>
      <c r="DR24" s="788"/>
      <c r="DS24" s="788"/>
      <c r="DT24" s="788"/>
      <c r="DU24" s="789"/>
      <c r="DV24" s="784"/>
      <c r="DW24" s="785"/>
      <c r="DX24" s="785"/>
      <c r="DY24" s="785"/>
      <c r="DZ24" s="790"/>
      <c r="EA24" s="216"/>
    </row>
    <row r="25" spans="1:131" ht="26.25" customHeight="1" thickBot="1" x14ac:dyDescent="0.25">
      <c r="A25" s="736" t="s">
        <v>379</v>
      </c>
      <c r="B25" s="736"/>
      <c r="C25" s="736"/>
      <c r="D25" s="736"/>
      <c r="E25" s="736"/>
      <c r="F25" s="736"/>
      <c r="G25" s="736"/>
      <c r="H25" s="736"/>
      <c r="I25" s="736"/>
      <c r="J25" s="736"/>
      <c r="K25" s="736"/>
      <c r="L25" s="736"/>
      <c r="M25" s="736"/>
      <c r="N25" s="736"/>
      <c r="O25" s="736"/>
      <c r="P25" s="736"/>
      <c r="Q25" s="736"/>
      <c r="R25" s="736"/>
      <c r="S25" s="736"/>
      <c r="T25" s="736"/>
      <c r="U25" s="736"/>
      <c r="V25" s="736"/>
      <c r="W25" s="736"/>
      <c r="X25" s="736"/>
      <c r="Y25" s="736"/>
      <c r="Z25" s="736"/>
      <c r="AA25" s="736"/>
      <c r="AB25" s="736"/>
      <c r="AC25" s="736"/>
      <c r="AD25" s="736"/>
      <c r="AE25" s="736"/>
      <c r="AF25" s="736"/>
      <c r="AG25" s="736"/>
      <c r="AH25" s="736"/>
      <c r="AI25" s="736"/>
      <c r="AJ25" s="736"/>
      <c r="AK25" s="736"/>
      <c r="AL25" s="736"/>
      <c r="AM25" s="736"/>
      <c r="AN25" s="736"/>
      <c r="AO25" s="736"/>
      <c r="AP25" s="736"/>
      <c r="AQ25" s="736"/>
      <c r="AR25" s="736"/>
      <c r="AS25" s="736"/>
      <c r="AT25" s="736"/>
      <c r="AU25" s="736"/>
      <c r="AV25" s="736"/>
      <c r="AW25" s="736"/>
      <c r="AX25" s="736"/>
      <c r="AY25" s="736"/>
      <c r="AZ25" s="736"/>
      <c r="BA25" s="736"/>
      <c r="BB25" s="736"/>
      <c r="BC25" s="736"/>
      <c r="BD25" s="736"/>
      <c r="BE25" s="736"/>
      <c r="BF25" s="736"/>
      <c r="BG25" s="736"/>
      <c r="BH25" s="736"/>
      <c r="BI25" s="736"/>
      <c r="BJ25" s="214"/>
      <c r="BK25" s="214"/>
      <c r="BL25" s="214"/>
      <c r="BM25" s="214"/>
      <c r="BN25" s="214"/>
      <c r="BO25" s="223"/>
      <c r="BP25" s="223"/>
      <c r="BQ25" s="220">
        <v>19</v>
      </c>
      <c r="BR25" s="221"/>
      <c r="BS25" s="784"/>
      <c r="BT25" s="785"/>
      <c r="BU25" s="785"/>
      <c r="BV25" s="785"/>
      <c r="BW25" s="785"/>
      <c r="BX25" s="785"/>
      <c r="BY25" s="785"/>
      <c r="BZ25" s="785"/>
      <c r="CA25" s="785"/>
      <c r="CB25" s="785"/>
      <c r="CC25" s="785"/>
      <c r="CD25" s="785"/>
      <c r="CE25" s="785"/>
      <c r="CF25" s="785"/>
      <c r="CG25" s="786"/>
      <c r="CH25" s="787"/>
      <c r="CI25" s="788"/>
      <c r="CJ25" s="788"/>
      <c r="CK25" s="788"/>
      <c r="CL25" s="789"/>
      <c r="CM25" s="787"/>
      <c r="CN25" s="788"/>
      <c r="CO25" s="788"/>
      <c r="CP25" s="788"/>
      <c r="CQ25" s="789"/>
      <c r="CR25" s="787"/>
      <c r="CS25" s="788"/>
      <c r="CT25" s="788"/>
      <c r="CU25" s="788"/>
      <c r="CV25" s="789"/>
      <c r="CW25" s="787"/>
      <c r="CX25" s="788"/>
      <c r="CY25" s="788"/>
      <c r="CZ25" s="788"/>
      <c r="DA25" s="789"/>
      <c r="DB25" s="787"/>
      <c r="DC25" s="788"/>
      <c r="DD25" s="788"/>
      <c r="DE25" s="788"/>
      <c r="DF25" s="789"/>
      <c r="DG25" s="787"/>
      <c r="DH25" s="788"/>
      <c r="DI25" s="788"/>
      <c r="DJ25" s="788"/>
      <c r="DK25" s="789"/>
      <c r="DL25" s="787"/>
      <c r="DM25" s="788"/>
      <c r="DN25" s="788"/>
      <c r="DO25" s="788"/>
      <c r="DP25" s="789"/>
      <c r="DQ25" s="787"/>
      <c r="DR25" s="788"/>
      <c r="DS25" s="788"/>
      <c r="DT25" s="788"/>
      <c r="DU25" s="789"/>
      <c r="DV25" s="784"/>
      <c r="DW25" s="785"/>
      <c r="DX25" s="785"/>
      <c r="DY25" s="785"/>
      <c r="DZ25" s="790"/>
      <c r="EA25" s="212"/>
    </row>
    <row r="26" spans="1:131" ht="26.25" customHeight="1" x14ac:dyDescent="0.2">
      <c r="A26" s="738" t="s">
        <v>356</v>
      </c>
      <c r="B26" s="739"/>
      <c r="C26" s="739"/>
      <c r="D26" s="739"/>
      <c r="E26" s="739"/>
      <c r="F26" s="739"/>
      <c r="G26" s="739"/>
      <c r="H26" s="739"/>
      <c r="I26" s="739"/>
      <c r="J26" s="739"/>
      <c r="K26" s="739"/>
      <c r="L26" s="739"/>
      <c r="M26" s="739"/>
      <c r="N26" s="739"/>
      <c r="O26" s="739"/>
      <c r="P26" s="740"/>
      <c r="Q26" s="744" t="s">
        <v>380</v>
      </c>
      <c r="R26" s="745"/>
      <c r="S26" s="745"/>
      <c r="T26" s="745"/>
      <c r="U26" s="746"/>
      <c r="V26" s="744" t="s">
        <v>381</v>
      </c>
      <c r="W26" s="745"/>
      <c r="X26" s="745"/>
      <c r="Y26" s="745"/>
      <c r="Z26" s="746"/>
      <c r="AA26" s="744" t="s">
        <v>382</v>
      </c>
      <c r="AB26" s="745"/>
      <c r="AC26" s="745"/>
      <c r="AD26" s="745"/>
      <c r="AE26" s="745"/>
      <c r="AF26" s="825" t="s">
        <v>383</v>
      </c>
      <c r="AG26" s="826"/>
      <c r="AH26" s="826"/>
      <c r="AI26" s="826"/>
      <c r="AJ26" s="827"/>
      <c r="AK26" s="745" t="s">
        <v>384</v>
      </c>
      <c r="AL26" s="745"/>
      <c r="AM26" s="745"/>
      <c r="AN26" s="745"/>
      <c r="AO26" s="746"/>
      <c r="AP26" s="744" t="s">
        <v>385</v>
      </c>
      <c r="AQ26" s="745"/>
      <c r="AR26" s="745"/>
      <c r="AS26" s="745"/>
      <c r="AT26" s="746"/>
      <c r="AU26" s="744" t="s">
        <v>386</v>
      </c>
      <c r="AV26" s="745"/>
      <c r="AW26" s="745"/>
      <c r="AX26" s="745"/>
      <c r="AY26" s="746"/>
      <c r="AZ26" s="744" t="s">
        <v>387</v>
      </c>
      <c r="BA26" s="745"/>
      <c r="BB26" s="745"/>
      <c r="BC26" s="745"/>
      <c r="BD26" s="746"/>
      <c r="BE26" s="744" t="s">
        <v>363</v>
      </c>
      <c r="BF26" s="745"/>
      <c r="BG26" s="745"/>
      <c r="BH26" s="745"/>
      <c r="BI26" s="751"/>
      <c r="BJ26" s="214"/>
      <c r="BK26" s="214"/>
      <c r="BL26" s="214"/>
      <c r="BM26" s="214"/>
      <c r="BN26" s="214"/>
      <c r="BO26" s="223"/>
      <c r="BP26" s="223"/>
      <c r="BQ26" s="220">
        <v>20</v>
      </c>
      <c r="BR26" s="221"/>
      <c r="BS26" s="784"/>
      <c r="BT26" s="785"/>
      <c r="BU26" s="785"/>
      <c r="BV26" s="785"/>
      <c r="BW26" s="785"/>
      <c r="BX26" s="785"/>
      <c r="BY26" s="785"/>
      <c r="BZ26" s="785"/>
      <c r="CA26" s="785"/>
      <c r="CB26" s="785"/>
      <c r="CC26" s="785"/>
      <c r="CD26" s="785"/>
      <c r="CE26" s="785"/>
      <c r="CF26" s="785"/>
      <c r="CG26" s="786"/>
      <c r="CH26" s="787"/>
      <c r="CI26" s="788"/>
      <c r="CJ26" s="788"/>
      <c r="CK26" s="788"/>
      <c r="CL26" s="789"/>
      <c r="CM26" s="787"/>
      <c r="CN26" s="788"/>
      <c r="CO26" s="788"/>
      <c r="CP26" s="788"/>
      <c r="CQ26" s="789"/>
      <c r="CR26" s="787"/>
      <c r="CS26" s="788"/>
      <c r="CT26" s="788"/>
      <c r="CU26" s="788"/>
      <c r="CV26" s="789"/>
      <c r="CW26" s="787"/>
      <c r="CX26" s="788"/>
      <c r="CY26" s="788"/>
      <c r="CZ26" s="788"/>
      <c r="DA26" s="789"/>
      <c r="DB26" s="787"/>
      <c r="DC26" s="788"/>
      <c r="DD26" s="788"/>
      <c r="DE26" s="788"/>
      <c r="DF26" s="789"/>
      <c r="DG26" s="787"/>
      <c r="DH26" s="788"/>
      <c r="DI26" s="788"/>
      <c r="DJ26" s="788"/>
      <c r="DK26" s="789"/>
      <c r="DL26" s="787"/>
      <c r="DM26" s="788"/>
      <c r="DN26" s="788"/>
      <c r="DO26" s="788"/>
      <c r="DP26" s="789"/>
      <c r="DQ26" s="787"/>
      <c r="DR26" s="788"/>
      <c r="DS26" s="788"/>
      <c r="DT26" s="788"/>
      <c r="DU26" s="789"/>
      <c r="DV26" s="784"/>
      <c r="DW26" s="785"/>
      <c r="DX26" s="785"/>
      <c r="DY26" s="785"/>
      <c r="DZ26" s="790"/>
      <c r="EA26" s="212"/>
    </row>
    <row r="27" spans="1:131" ht="26.25" customHeight="1" thickBot="1" x14ac:dyDescent="0.25">
      <c r="A27" s="741"/>
      <c r="B27" s="742"/>
      <c r="C27" s="742"/>
      <c r="D27" s="742"/>
      <c r="E27" s="742"/>
      <c r="F27" s="742"/>
      <c r="G27" s="742"/>
      <c r="H27" s="742"/>
      <c r="I27" s="742"/>
      <c r="J27" s="742"/>
      <c r="K27" s="742"/>
      <c r="L27" s="742"/>
      <c r="M27" s="742"/>
      <c r="N27" s="742"/>
      <c r="O27" s="742"/>
      <c r="P27" s="743"/>
      <c r="Q27" s="747"/>
      <c r="R27" s="748"/>
      <c r="S27" s="748"/>
      <c r="T27" s="748"/>
      <c r="U27" s="749"/>
      <c r="V27" s="747"/>
      <c r="W27" s="748"/>
      <c r="X27" s="748"/>
      <c r="Y27" s="748"/>
      <c r="Z27" s="749"/>
      <c r="AA27" s="747"/>
      <c r="AB27" s="748"/>
      <c r="AC27" s="748"/>
      <c r="AD27" s="748"/>
      <c r="AE27" s="748"/>
      <c r="AF27" s="828"/>
      <c r="AG27" s="829"/>
      <c r="AH27" s="829"/>
      <c r="AI27" s="829"/>
      <c r="AJ27" s="830"/>
      <c r="AK27" s="748"/>
      <c r="AL27" s="748"/>
      <c r="AM27" s="748"/>
      <c r="AN27" s="748"/>
      <c r="AO27" s="749"/>
      <c r="AP27" s="747"/>
      <c r="AQ27" s="748"/>
      <c r="AR27" s="748"/>
      <c r="AS27" s="748"/>
      <c r="AT27" s="749"/>
      <c r="AU27" s="747"/>
      <c r="AV27" s="748"/>
      <c r="AW27" s="748"/>
      <c r="AX27" s="748"/>
      <c r="AY27" s="749"/>
      <c r="AZ27" s="747"/>
      <c r="BA27" s="748"/>
      <c r="BB27" s="748"/>
      <c r="BC27" s="748"/>
      <c r="BD27" s="749"/>
      <c r="BE27" s="747"/>
      <c r="BF27" s="748"/>
      <c r="BG27" s="748"/>
      <c r="BH27" s="748"/>
      <c r="BI27" s="753"/>
      <c r="BJ27" s="214"/>
      <c r="BK27" s="214"/>
      <c r="BL27" s="214"/>
      <c r="BM27" s="214"/>
      <c r="BN27" s="214"/>
      <c r="BO27" s="223"/>
      <c r="BP27" s="223"/>
      <c r="BQ27" s="220">
        <v>21</v>
      </c>
      <c r="BR27" s="221"/>
      <c r="BS27" s="784"/>
      <c r="BT27" s="785"/>
      <c r="BU27" s="785"/>
      <c r="BV27" s="785"/>
      <c r="BW27" s="785"/>
      <c r="BX27" s="785"/>
      <c r="BY27" s="785"/>
      <c r="BZ27" s="785"/>
      <c r="CA27" s="785"/>
      <c r="CB27" s="785"/>
      <c r="CC27" s="785"/>
      <c r="CD27" s="785"/>
      <c r="CE27" s="785"/>
      <c r="CF27" s="785"/>
      <c r="CG27" s="786"/>
      <c r="CH27" s="787"/>
      <c r="CI27" s="788"/>
      <c r="CJ27" s="788"/>
      <c r="CK27" s="788"/>
      <c r="CL27" s="789"/>
      <c r="CM27" s="787"/>
      <c r="CN27" s="788"/>
      <c r="CO27" s="788"/>
      <c r="CP27" s="788"/>
      <c r="CQ27" s="789"/>
      <c r="CR27" s="787"/>
      <c r="CS27" s="788"/>
      <c r="CT27" s="788"/>
      <c r="CU27" s="788"/>
      <c r="CV27" s="789"/>
      <c r="CW27" s="787"/>
      <c r="CX27" s="788"/>
      <c r="CY27" s="788"/>
      <c r="CZ27" s="788"/>
      <c r="DA27" s="789"/>
      <c r="DB27" s="787"/>
      <c r="DC27" s="788"/>
      <c r="DD27" s="788"/>
      <c r="DE27" s="788"/>
      <c r="DF27" s="789"/>
      <c r="DG27" s="787"/>
      <c r="DH27" s="788"/>
      <c r="DI27" s="788"/>
      <c r="DJ27" s="788"/>
      <c r="DK27" s="789"/>
      <c r="DL27" s="787"/>
      <c r="DM27" s="788"/>
      <c r="DN27" s="788"/>
      <c r="DO27" s="788"/>
      <c r="DP27" s="789"/>
      <c r="DQ27" s="787"/>
      <c r="DR27" s="788"/>
      <c r="DS27" s="788"/>
      <c r="DT27" s="788"/>
      <c r="DU27" s="789"/>
      <c r="DV27" s="784"/>
      <c r="DW27" s="785"/>
      <c r="DX27" s="785"/>
      <c r="DY27" s="785"/>
      <c r="DZ27" s="790"/>
      <c r="EA27" s="212"/>
    </row>
    <row r="28" spans="1:131" ht="26.25" customHeight="1" thickTop="1" x14ac:dyDescent="0.2">
      <c r="A28" s="224">
        <v>1</v>
      </c>
      <c r="B28" s="760" t="s">
        <v>388</v>
      </c>
      <c r="C28" s="761"/>
      <c r="D28" s="761"/>
      <c r="E28" s="761"/>
      <c r="F28" s="761"/>
      <c r="G28" s="761"/>
      <c r="H28" s="761"/>
      <c r="I28" s="761"/>
      <c r="J28" s="761"/>
      <c r="K28" s="761"/>
      <c r="L28" s="761"/>
      <c r="M28" s="761"/>
      <c r="N28" s="761"/>
      <c r="O28" s="761"/>
      <c r="P28" s="762"/>
      <c r="Q28" s="833">
        <v>2629</v>
      </c>
      <c r="R28" s="834"/>
      <c r="S28" s="834"/>
      <c r="T28" s="834"/>
      <c r="U28" s="834"/>
      <c r="V28" s="834">
        <v>2626</v>
      </c>
      <c r="W28" s="834"/>
      <c r="X28" s="834"/>
      <c r="Y28" s="834"/>
      <c r="Z28" s="834"/>
      <c r="AA28" s="834">
        <v>3</v>
      </c>
      <c r="AB28" s="834"/>
      <c r="AC28" s="834"/>
      <c r="AD28" s="834"/>
      <c r="AE28" s="835"/>
      <c r="AF28" s="836">
        <v>3</v>
      </c>
      <c r="AG28" s="834"/>
      <c r="AH28" s="834"/>
      <c r="AI28" s="834"/>
      <c r="AJ28" s="837"/>
      <c r="AK28" s="838">
        <v>175</v>
      </c>
      <c r="AL28" s="839"/>
      <c r="AM28" s="839"/>
      <c r="AN28" s="839"/>
      <c r="AO28" s="839"/>
      <c r="AP28" s="839" t="s">
        <v>545</v>
      </c>
      <c r="AQ28" s="839"/>
      <c r="AR28" s="839"/>
      <c r="AS28" s="839"/>
      <c r="AT28" s="839"/>
      <c r="AU28" s="839" t="s">
        <v>545</v>
      </c>
      <c r="AV28" s="839"/>
      <c r="AW28" s="839"/>
      <c r="AX28" s="839"/>
      <c r="AY28" s="839"/>
      <c r="AZ28" s="840" t="s">
        <v>545</v>
      </c>
      <c r="BA28" s="840"/>
      <c r="BB28" s="840"/>
      <c r="BC28" s="840"/>
      <c r="BD28" s="840"/>
      <c r="BE28" s="831"/>
      <c r="BF28" s="831"/>
      <c r="BG28" s="831"/>
      <c r="BH28" s="831"/>
      <c r="BI28" s="832"/>
      <c r="BJ28" s="214"/>
      <c r="BK28" s="214"/>
      <c r="BL28" s="214"/>
      <c r="BM28" s="214"/>
      <c r="BN28" s="214"/>
      <c r="BO28" s="223"/>
      <c r="BP28" s="223"/>
      <c r="BQ28" s="220">
        <v>22</v>
      </c>
      <c r="BR28" s="221"/>
      <c r="BS28" s="784"/>
      <c r="BT28" s="785"/>
      <c r="BU28" s="785"/>
      <c r="BV28" s="785"/>
      <c r="BW28" s="785"/>
      <c r="BX28" s="785"/>
      <c r="BY28" s="785"/>
      <c r="BZ28" s="785"/>
      <c r="CA28" s="785"/>
      <c r="CB28" s="785"/>
      <c r="CC28" s="785"/>
      <c r="CD28" s="785"/>
      <c r="CE28" s="785"/>
      <c r="CF28" s="785"/>
      <c r="CG28" s="786"/>
      <c r="CH28" s="787"/>
      <c r="CI28" s="788"/>
      <c r="CJ28" s="788"/>
      <c r="CK28" s="788"/>
      <c r="CL28" s="789"/>
      <c r="CM28" s="787"/>
      <c r="CN28" s="788"/>
      <c r="CO28" s="788"/>
      <c r="CP28" s="788"/>
      <c r="CQ28" s="789"/>
      <c r="CR28" s="787"/>
      <c r="CS28" s="788"/>
      <c r="CT28" s="788"/>
      <c r="CU28" s="788"/>
      <c r="CV28" s="789"/>
      <c r="CW28" s="787"/>
      <c r="CX28" s="788"/>
      <c r="CY28" s="788"/>
      <c r="CZ28" s="788"/>
      <c r="DA28" s="789"/>
      <c r="DB28" s="787"/>
      <c r="DC28" s="788"/>
      <c r="DD28" s="788"/>
      <c r="DE28" s="788"/>
      <c r="DF28" s="789"/>
      <c r="DG28" s="787"/>
      <c r="DH28" s="788"/>
      <c r="DI28" s="788"/>
      <c r="DJ28" s="788"/>
      <c r="DK28" s="789"/>
      <c r="DL28" s="787"/>
      <c r="DM28" s="788"/>
      <c r="DN28" s="788"/>
      <c r="DO28" s="788"/>
      <c r="DP28" s="789"/>
      <c r="DQ28" s="787"/>
      <c r="DR28" s="788"/>
      <c r="DS28" s="788"/>
      <c r="DT28" s="788"/>
      <c r="DU28" s="789"/>
      <c r="DV28" s="784"/>
      <c r="DW28" s="785"/>
      <c r="DX28" s="785"/>
      <c r="DY28" s="785"/>
      <c r="DZ28" s="790"/>
      <c r="EA28" s="212"/>
    </row>
    <row r="29" spans="1:131" ht="26.25" customHeight="1" x14ac:dyDescent="0.2">
      <c r="A29" s="224">
        <v>2</v>
      </c>
      <c r="B29" s="791" t="s">
        <v>389</v>
      </c>
      <c r="C29" s="792"/>
      <c r="D29" s="792"/>
      <c r="E29" s="792"/>
      <c r="F29" s="792"/>
      <c r="G29" s="792"/>
      <c r="H29" s="792"/>
      <c r="I29" s="792"/>
      <c r="J29" s="792"/>
      <c r="K29" s="792"/>
      <c r="L29" s="792"/>
      <c r="M29" s="792"/>
      <c r="N29" s="792"/>
      <c r="O29" s="792"/>
      <c r="P29" s="793"/>
      <c r="Q29" s="794">
        <v>3283</v>
      </c>
      <c r="R29" s="795"/>
      <c r="S29" s="795"/>
      <c r="T29" s="795"/>
      <c r="U29" s="795"/>
      <c r="V29" s="795">
        <v>3275</v>
      </c>
      <c r="W29" s="795"/>
      <c r="X29" s="795"/>
      <c r="Y29" s="795"/>
      <c r="Z29" s="795"/>
      <c r="AA29" s="795">
        <v>8</v>
      </c>
      <c r="AB29" s="795"/>
      <c r="AC29" s="795"/>
      <c r="AD29" s="795"/>
      <c r="AE29" s="796"/>
      <c r="AF29" s="797">
        <v>8</v>
      </c>
      <c r="AG29" s="798"/>
      <c r="AH29" s="798"/>
      <c r="AI29" s="798"/>
      <c r="AJ29" s="799"/>
      <c r="AK29" s="845">
        <v>337</v>
      </c>
      <c r="AL29" s="841"/>
      <c r="AM29" s="841"/>
      <c r="AN29" s="841"/>
      <c r="AO29" s="841"/>
      <c r="AP29" s="841" t="s">
        <v>545</v>
      </c>
      <c r="AQ29" s="841"/>
      <c r="AR29" s="841"/>
      <c r="AS29" s="841"/>
      <c r="AT29" s="841"/>
      <c r="AU29" s="841" t="s">
        <v>545</v>
      </c>
      <c r="AV29" s="841"/>
      <c r="AW29" s="841"/>
      <c r="AX29" s="841"/>
      <c r="AY29" s="841"/>
      <c r="AZ29" s="842" t="s">
        <v>545</v>
      </c>
      <c r="BA29" s="842"/>
      <c r="BB29" s="842"/>
      <c r="BC29" s="842"/>
      <c r="BD29" s="842"/>
      <c r="BE29" s="843"/>
      <c r="BF29" s="843"/>
      <c r="BG29" s="843"/>
      <c r="BH29" s="843"/>
      <c r="BI29" s="844"/>
      <c r="BJ29" s="214"/>
      <c r="BK29" s="214"/>
      <c r="BL29" s="214"/>
      <c r="BM29" s="214"/>
      <c r="BN29" s="214"/>
      <c r="BO29" s="223"/>
      <c r="BP29" s="223"/>
      <c r="BQ29" s="220">
        <v>23</v>
      </c>
      <c r="BR29" s="221"/>
      <c r="BS29" s="784"/>
      <c r="BT29" s="785"/>
      <c r="BU29" s="785"/>
      <c r="BV29" s="785"/>
      <c r="BW29" s="785"/>
      <c r="BX29" s="785"/>
      <c r="BY29" s="785"/>
      <c r="BZ29" s="785"/>
      <c r="CA29" s="785"/>
      <c r="CB29" s="785"/>
      <c r="CC29" s="785"/>
      <c r="CD29" s="785"/>
      <c r="CE29" s="785"/>
      <c r="CF29" s="785"/>
      <c r="CG29" s="786"/>
      <c r="CH29" s="787"/>
      <c r="CI29" s="788"/>
      <c r="CJ29" s="788"/>
      <c r="CK29" s="788"/>
      <c r="CL29" s="789"/>
      <c r="CM29" s="787"/>
      <c r="CN29" s="788"/>
      <c r="CO29" s="788"/>
      <c r="CP29" s="788"/>
      <c r="CQ29" s="789"/>
      <c r="CR29" s="787"/>
      <c r="CS29" s="788"/>
      <c r="CT29" s="788"/>
      <c r="CU29" s="788"/>
      <c r="CV29" s="789"/>
      <c r="CW29" s="787"/>
      <c r="CX29" s="788"/>
      <c r="CY29" s="788"/>
      <c r="CZ29" s="788"/>
      <c r="DA29" s="789"/>
      <c r="DB29" s="787"/>
      <c r="DC29" s="788"/>
      <c r="DD29" s="788"/>
      <c r="DE29" s="788"/>
      <c r="DF29" s="789"/>
      <c r="DG29" s="787"/>
      <c r="DH29" s="788"/>
      <c r="DI29" s="788"/>
      <c r="DJ29" s="788"/>
      <c r="DK29" s="789"/>
      <c r="DL29" s="787"/>
      <c r="DM29" s="788"/>
      <c r="DN29" s="788"/>
      <c r="DO29" s="788"/>
      <c r="DP29" s="789"/>
      <c r="DQ29" s="787"/>
      <c r="DR29" s="788"/>
      <c r="DS29" s="788"/>
      <c r="DT29" s="788"/>
      <c r="DU29" s="789"/>
      <c r="DV29" s="784"/>
      <c r="DW29" s="785"/>
      <c r="DX29" s="785"/>
      <c r="DY29" s="785"/>
      <c r="DZ29" s="790"/>
      <c r="EA29" s="212"/>
    </row>
    <row r="30" spans="1:131" ht="26.25" customHeight="1" x14ac:dyDescent="0.2">
      <c r="A30" s="224">
        <v>3</v>
      </c>
      <c r="B30" s="791" t="s">
        <v>390</v>
      </c>
      <c r="C30" s="792"/>
      <c r="D30" s="792"/>
      <c r="E30" s="792"/>
      <c r="F30" s="792"/>
      <c r="G30" s="792"/>
      <c r="H30" s="792"/>
      <c r="I30" s="792"/>
      <c r="J30" s="792"/>
      <c r="K30" s="792"/>
      <c r="L30" s="792"/>
      <c r="M30" s="792"/>
      <c r="N30" s="792"/>
      <c r="O30" s="792"/>
      <c r="P30" s="793"/>
      <c r="Q30" s="794">
        <v>373</v>
      </c>
      <c r="R30" s="795"/>
      <c r="S30" s="795"/>
      <c r="T30" s="795"/>
      <c r="U30" s="795"/>
      <c r="V30" s="795">
        <v>373</v>
      </c>
      <c r="W30" s="795"/>
      <c r="X30" s="795"/>
      <c r="Y30" s="795"/>
      <c r="Z30" s="795"/>
      <c r="AA30" s="795" t="s">
        <v>545</v>
      </c>
      <c r="AB30" s="795"/>
      <c r="AC30" s="795"/>
      <c r="AD30" s="795"/>
      <c r="AE30" s="796"/>
      <c r="AF30" s="797">
        <v>0</v>
      </c>
      <c r="AG30" s="798"/>
      <c r="AH30" s="798"/>
      <c r="AI30" s="798"/>
      <c r="AJ30" s="799"/>
      <c r="AK30" s="845">
        <v>127</v>
      </c>
      <c r="AL30" s="841"/>
      <c r="AM30" s="841"/>
      <c r="AN30" s="841"/>
      <c r="AO30" s="841"/>
      <c r="AP30" s="841" t="s">
        <v>545</v>
      </c>
      <c r="AQ30" s="841"/>
      <c r="AR30" s="841"/>
      <c r="AS30" s="841"/>
      <c r="AT30" s="841"/>
      <c r="AU30" s="841" t="s">
        <v>545</v>
      </c>
      <c r="AV30" s="841"/>
      <c r="AW30" s="841"/>
      <c r="AX30" s="841"/>
      <c r="AY30" s="841"/>
      <c r="AZ30" s="842" t="s">
        <v>545</v>
      </c>
      <c r="BA30" s="842"/>
      <c r="BB30" s="842"/>
      <c r="BC30" s="842"/>
      <c r="BD30" s="842"/>
      <c r="BE30" s="843"/>
      <c r="BF30" s="843"/>
      <c r="BG30" s="843"/>
      <c r="BH30" s="843"/>
      <c r="BI30" s="844"/>
      <c r="BJ30" s="214"/>
      <c r="BK30" s="214"/>
      <c r="BL30" s="214"/>
      <c r="BM30" s="214"/>
      <c r="BN30" s="214"/>
      <c r="BO30" s="223"/>
      <c r="BP30" s="223"/>
      <c r="BQ30" s="220">
        <v>24</v>
      </c>
      <c r="BR30" s="221"/>
      <c r="BS30" s="784"/>
      <c r="BT30" s="785"/>
      <c r="BU30" s="785"/>
      <c r="BV30" s="785"/>
      <c r="BW30" s="785"/>
      <c r="BX30" s="785"/>
      <c r="BY30" s="785"/>
      <c r="BZ30" s="785"/>
      <c r="CA30" s="785"/>
      <c r="CB30" s="785"/>
      <c r="CC30" s="785"/>
      <c r="CD30" s="785"/>
      <c r="CE30" s="785"/>
      <c r="CF30" s="785"/>
      <c r="CG30" s="786"/>
      <c r="CH30" s="787"/>
      <c r="CI30" s="788"/>
      <c r="CJ30" s="788"/>
      <c r="CK30" s="788"/>
      <c r="CL30" s="789"/>
      <c r="CM30" s="787"/>
      <c r="CN30" s="788"/>
      <c r="CO30" s="788"/>
      <c r="CP30" s="788"/>
      <c r="CQ30" s="789"/>
      <c r="CR30" s="787"/>
      <c r="CS30" s="788"/>
      <c r="CT30" s="788"/>
      <c r="CU30" s="788"/>
      <c r="CV30" s="789"/>
      <c r="CW30" s="787"/>
      <c r="CX30" s="788"/>
      <c r="CY30" s="788"/>
      <c r="CZ30" s="788"/>
      <c r="DA30" s="789"/>
      <c r="DB30" s="787"/>
      <c r="DC30" s="788"/>
      <c r="DD30" s="788"/>
      <c r="DE30" s="788"/>
      <c r="DF30" s="789"/>
      <c r="DG30" s="787"/>
      <c r="DH30" s="788"/>
      <c r="DI30" s="788"/>
      <c r="DJ30" s="788"/>
      <c r="DK30" s="789"/>
      <c r="DL30" s="787"/>
      <c r="DM30" s="788"/>
      <c r="DN30" s="788"/>
      <c r="DO30" s="788"/>
      <c r="DP30" s="789"/>
      <c r="DQ30" s="787"/>
      <c r="DR30" s="788"/>
      <c r="DS30" s="788"/>
      <c r="DT30" s="788"/>
      <c r="DU30" s="789"/>
      <c r="DV30" s="784"/>
      <c r="DW30" s="785"/>
      <c r="DX30" s="785"/>
      <c r="DY30" s="785"/>
      <c r="DZ30" s="790"/>
      <c r="EA30" s="212"/>
    </row>
    <row r="31" spans="1:131" ht="26.25" customHeight="1" x14ac:dyDescent="0.2">
      <c r="A31" s="224">
        <v>4</v>
      </c>
      <c r="B31" s="791" t="s">
        <v>391</v>
      </c>
      <c r="C31" s="792"/>
      <c r="D31" s="792"/>
      <c r="E31" s="792"/>
      <c r="F31" s="792"/>
      <c r="G31" s="792"/>
      <c r="H31" s="792"/>
      <c r="I31" s="792"/>
      <c r="J31" s="792"/>
      <c r="K31" s="792"/>
      <c r="L31" s="792"/>
      <c r="M31" s="792"/>
      <c r="N31" s="792"/>
      <c r="O31" s="792"/>
      <c r="P31" s="793"/>
      <c r="Q31" s="794">
        <v>941</v>
      </c>
      <c r="R31" s="795"/>
      <c r="S31" s="795"/>
      <c r="T31" s="795"/>
      <c r="U31" s="795"/>
      <c r="V31" s="795">
        <v>565</v>
      </c>
      <c r="W31" s="795"/>
      <c r="X31" s="795"/>
      <c r="Y31" s="795"/>
      <c r="Z31" s="795"/>
      <c r="AA31" s="795">
        <v>376</v>
      </c>
      <c r="AB31" s="795"/>
      <c r="AC31" s="795"/>
      <c r="AD31" s="795"/>
      <c r="AE31" s="796"/>
      <c r="AF31" s="797">
        <v>1876</v>
      </c>
      <c r="AG31" s="798"/>
      <c r="AH31" s="798"/>
      <c r="AI31" s="798"/>
      <c r="AJ31" s="799"/>
      <c r="AK31" s="845">
        <v>101</v>
      </c>
      <c r="AL31" s="841"/>
      <c r="AM31" s="841"/>
      <c r="AN31" s="841"/>
      <c r="AO31" s="841"/>
      <c r="AP31" s="841">
        <v>976</v>
      </c>
      <c r="AQ31" s="841"/>
      <c r="AR31" s="841"/>
      <c r="AS31" s="841"/>
      <c r="AT31" s="841"/>
      <c r="AU31" s="841">
        <v>483</v>
      </c>
      <c r="AV31" s="841"/>
      <c r="AW31" s="841"/>
      <c r="AX31" s="841"/>
      <c r="AY31" s="841"/>
      <c r="AZ31" s="842" t="s">
        <v>545</v>
      </c>
      <c r="BA31" s="842"/>
      <c r="BB31" s="842"/>
      <c r="BC31" s="842"/>
      <c r="BD31" s="842"/>
      <c r="BE31" s="843" t="s">
        <v>392</v>
      </c>
      <c r="BF31" s="843"/>
      <c r="BG31" s="843"/>
      <c r="BH31" s="843"/>
      <c r="BI31" s="844"/>
      <c r="BJ31" s="214"/>
      <c r="BK31" s="214"/>
      <c r="BL31" s="214"/>
      <c r="BM31" s="214"/>
      <c r="BN31" s="214"/>
      <c r="BO31" s="223"/>
      <c r="BP31" s="223"/>
      <c r="BQ31" s="220">
        <v>25</v>
      </c>
      <c r="BR31" s="221"/>
      <c r="BS31" s="784"/>
      <c r="BT31" s="785"/>
      <c r="BU31" s="785"/>
      <c r="BV31" s="785"/>
      <c r="BW31" s="785"/>
      <c r="BX31" s="785"/>
      <c r="BY31" s="785"/>
      <c r="BZ31" s="785"/>
      <c r="CA31" s="785"/>
      <c r="CB31" s="785"/>
      <c r="CC31" s="785"/>
      <c r="CD31" s="785"/>
      <c r="CE31" s="785"/>
      <c r="CF31" s="785"/>
      <c r="CG31" s="786"/>
      <c r="CH31" s="787"/>
      <c r="CI31" s="788"/>
      <c r="CJ31" s="788"/>
      <c r="CK31" s="788"/>
      <c r="CL31" s="789"/>
      <c r="CM31" s="787"/>
      <c r="CN31" s="788"/>
      <c r="CO31" s="788"/>
      <c r="CP31" s="788"/>
      <c r="CQ31" s="789"/>
      <c r="CR31" s="787"/>
      <c r="CS31" s="788"/>
      <c r="CT31" s="788"/>
      <c r="CU31" s="788"/>
      <c r="CV31" s="789"/>
      <c r="CW31" s="787"/>
      <c r="CX31" s="788"/>
      <c r="CY31" s="788"/>
      <c r="CZ31" s="788"/>
      <c r="DA31" s="789"/>
      <c r="DB31" s="787"/>
      <c r="DC31" s="788"/>
      <c r="DD31" s="788"/>
      <c r="DE31" s="788"/>
      <c r="DF31" s="789"/>
      <c r="DG31" s="787"/>
      <c r="DH31" s="788"/>
      <c r="DI31" s="788"/>
      <c r="DJ31" s="788"/>
      <c r="DK31" s="789"/>
      <c r="DL31" s="787"/>
      <c r="DM31" s="788"/>
      <c r="DN31" s="788"/>
      <c r="DO31" s="788"/>
      <c r="DP31" s="789"/>
      <c r="DQ31" s="787"/>
      <c r="DR31" s="788"/>
      <c r="DS31" s="788"/>
      <c r="DT31" s="788"/>
      <c r="DU31" s="789"/>
      <c r="DV31" s="784"/>
      <c r="DW31" s="785"/>
      <c r="DX31" s="785"/>
      <c r="DY31" s="785"/>
      <c r="DZ31" s="790"/>
      <c r="EA31" s="212"/>
    </row>
    <row r="32" spans="1:131" ht="26.25" customHeight="1" x14ac:dyDescent="0.2">
      <c r="A32" s="224">
        <v>5</v>
      </c>
      <c r="B32" s="791" t="s">
        <v>393</v>
      </c>
      <c r="C32" s="792"/>
      <c r="D32" s="792"/>
      <c r="E32" s="792"/>
      <c r="F32" s="792"/>
      <c r="G32" s="792"/>
      <c r="H32" s="792"/>
      <c r="I32" s="792"/>
      <c r="J32" s="792"/>
      <c r="K32" s="792"/>
      <c r="L32" s="792"/>
      <c r="M32" s="792"/>
      <c r="N32" s="792"/>
      <c r="O32" s="792"/>
      <c r="P32" s="793"/>
      <c r="Q32" s="794">
        <v>1051</v>
      </c>
      <c r="R32" s="795"/>
      <c r="S32" s="795"/>
      <c r="T32" s="795"/>
      <c r="U32" s="795"/>
      <c r="V32" s="795">
        <v>1316</v>
      </c>
      <c r="W32" s="795"/>
      <c r="X32" s="795"/>
      <c r="Y32" s="795"/>
      <c r="Z32" s="795"/>
      <c r="AA32" s="795">
        <v>-265</v>
      </c>
      <c r="AB32" s="795"/>
      <c r="AC32" s="795"/>
      <c r="AD32" s="795"/>
      <c r="AE32" s="796"/>
      <c r="AF32" s="797">
        <v>720</v>
      </c>
      <c r="AG32" s="798"/>
      <c r="AH32" s="798"/>
      <c r="AI32" s="798"/>
      <c r="AJ32" s="799"/>
      <c r="AK32" s="845">
        <v>326</v>
      </c>
      <c r="AL32" s="841"/>
      <c r="AM32" s="841"/>
      <c r="AN32" s="841"/>
      <c r="AO32" s="841"/>
      <c r="AP32" s="841">
        <v>831</v>
      </c>
      <c r="AQ32" s="841"/>
      <c r="AR32" s="841"/>
      <c r="AS32" s="841"/>
      <c r="AT32" s="841"/>
      <c r="AU32" s="841">
        <v>550</v>
      </c>
      <c r="AV32" s="841"/>
      <c r="AW32" s="841"/>
      <c r="AX32" s="841"/>
      <c r="AY32" s="841"/>
      <c r="AZ32" s="842" t="s">
        <v>545</v>
      </c>
      <c r="BA32" s="842"/>
      <c r="BB32" s="842"/>
      <c r="BC32" s="842"/>
      <c r="BD32" s="842"/>
      <c r="BE32" s="843" t="s">
        <v>392</v>
      </c>
      <c r="BF32" s="843"/>
      <c r="BG32" s="843"/>
      <c r="BH32" s="843"/>
      <c r="BI32" s="844"/>
      <c r="BJ32" s="214"/>
      <c r="BK32" s="214"/>
      <c r="BL32" s="214"/>
      <c r="BM32" s="214"/>
      <c r="BN32" s="214"/>
      <c r="BO32" s="223"/>
      <c r="BP32" s="223"/>
      <c r="BQ32" s="220">
        <v>26</v>
      </c>
      <c r="BR32" s="221"/>
      <c r="BS32" s="784"/>
      <c r="BT32" s="785"/>
      <c r="BU32" s="785"/>
      <c r="BV32" s="785"/>
      <c r="BW32" s="785"/>
      <c r="BX32" s="785"/>
      <c r="BY32" s="785"/>
      <c r="BZ32" s="785"/>
      <c r="CA32" s="785"/>
      <c r="CB32" s="785"/>
      <c r="CC32" s="785"/>
      <c r="CD32" s="785"/>
      <c r="CE32" s="785"/>
      <c r="CF32" s="785"/>
      <c r="CG32" s="786"/>
      <c r="CH32" s="787"/>
      <c r="CI32" s="788"/>
      <c r="CJ32" s="788"/>
      <c r="CK32" s="788"/>
      <c r="CL32" s="789"/>
      <c r="CM32" s="787"/>
      <c r="CN32" s="788"/>
      <c r="CO32" s="788"/>
      <c r="CP32" s="788"/>
      <c r="CQ32" s="789"/>
      <c r="CR32" s="787"/>
      <c r="CS32" s="788"/>
      <c r="CT32" s="788"/>
      <c r="CU32" s="788"/>
      <c r="CV32" s="789"/>
      <c r="CW32" s="787"/>
      <c r="CX32" s="788"/>
      <c r="CY32" s="788"/>
      <c r="CZ32" s="788"/>
      <c r="DA32" s="789"/>
      <c r="DB32" s="787"/>
      <c r="DC32" s="788"/>
      <c r="DD32" s="788"/>
      <c r="DE32" s="788"/>
      <c r="DF32" s="789"/>
      <c r="DG32" s="787"/>
      <c r="DH32" s="788"/>
      <c r="DI32" s="788"/>
      <c r="DJ32" s="788"/>
      <c r="DK32" s="789"/>
      <c r="DL32" s="787"/>
      <c r="DM32" s="788"/>
      <c r="DN32" s="788"/>
      <c r="DO32" s="788"/>
      <c r="DP32" s="789"/>
      <c r="DQ32" s="787"/>
      <c r="DR32" s="788"/>
      <c r="DS32" s="788"/>
      <c r="DT32" s="788"/>
      <c r="DU32" s="789"/>
      <c r="DV32" s="784"/>
      <c r="DW32" s="785"/>
      <c r="DX32" s="785"/>
      <c r="DY32" s="785"/>
      <c r="DZ32" s="790"/>
      <c r="EA32" s="212"/>
    </row>
    <row r="33" spans="1:131" ht="26.25" customHeight="1" x14ac:dyDescent="0.2">
      <c r="A33" s="224">
        <v>6</v>
      </c>
      <c r="B33" s="791" t="s">
        <v>394</v>
      </c>
      <c r="C33" s="792"/>
      <c r="D33" s="792"/>
      <c r="E33" s="792"/>
      <c r="F33" s="792"/>
      <c r="G33" s="792"/>
      <c r="H33" s="792"/>
      <c r="I33" s="792"/>
      <c r="J33" s="792"/>
      <c r="K33" s="792"/>
      <c r="L33" s="792"/>
      <c r="M33" s="792"/>
      <c r="N33" s="792"/>
      <c r="O33" s="792"/>
      <c r="P33" s="793"/>
      <c r="Q33" s="794">
        <v>998</v>
      </c>
      <c r="R33" s="795"/>
      <c r="S33" s="795"/>
      <c r="T33" s="795"/>
      <c r="U33" s="795"/>
      <c r="V33" s="795">
        <v>1002</v>
      </c>
      <c r="W33" s="795"/>
      <c r="X33" s="795"/>
      <c r="Y33" s="795"/>
      <c r="Z33" s="795"/>
      <c r="AA33" s="795">
        <v>-4</v>
      </c>
      <c r="AB33" s="795"/>
      <c r="AC33" s="795"/>
      <c r="AD33" s="795"/>
      <c r="AE33" s="796"/>
      <c r="AF33" s="797">
        <v>193</v>
      </c>
      <c r="AG33" s="798"/>
      <c r="AH33" s="798"/>
      <c r="AI33" s="798"/>
      <c r="AJ33" s="799"/>
      <c r="AK33" s="845">
        <v>550</v>
      </c>
      <c r="AL33" s="841"/>
      <c r="AM33" s="841"/>
      <c r="AN33" s="841"/>
      <c r="AO33" s="841"/>
      <c r="AP33" s="841">
        <v>8364</v>
      </c>
      <c r="AQ33" s="841"/>
      <c r="AR33" s="841"/>
      <c r="AS33" s="841"/>
      <c r="AT33" s="841"/>
      <c r="AU33" s="841">
        <v>6959</v>
      </c>
      <c r="AV33" s="841"/>
      <c r="AW33" s="841"/>
      <c r="AX33" s="841"/>
      <c r="AY33" s="841"/>
      <c r="AZ33" s="842" t="s">
        <v>545</v>
      </c>
      <c r="BA33" s="842"/>
      <c r="BB33" s="842"/>
      <c r="BC33" s="842"/>
      <c r="BD33" s="842"/>
      <c r="BE33" s="843" t="s">
        <v>392</v>
      </c>
      <c r="BF33" s="843"/>
      <c r="BG33" s="843"/>
      <c r="BH33" s="843"/>
      <c r="BI33" s="844"/>
      <c r="BJ33" s="214"/>
      <c r="BK33" s="214"/>
      <c r="BL33" s="214"/>
      <c r="BM33" s="214"/>
      <c r="BN33" s="214"/>
      <c r="BO33" s="223"/>
      <c r="BP33" s="223"/>
      <c r="BQ33" s="220">
        <v>27</v>
      </c>
      <c r="BR33" s="221"/>
      <c r="BS33" s="784"/>
      <c r="BT33" s="785"/>
      <c r="BU33" s="785"/>
      <c r="BV33" s="785"/>
      <c r="BW33" s="785"/>
      <c r="BX33" s="785"/>
      <c r="BY33" s="785"/>
      <c r="BZ33" s="785"/>
      <c r="CA33" s="785"/>
      <c r="CB33" s="785"/>
      <c r="CC33" s="785"/>
      <c r="CD33" s="785"/>
      <c r="CE33" s="785"/>
      <c r="CF33" s="785"/>
      <c r="CG33" s="786"/>
      <c r="CH33" s="787"/>
      <c r="CI33" s="788"/>
      <c r="CJ33" s="788"/>
      <c r="CK33" s="788"/>
      <c r="CL33" s="789"/>
      <c r="CM33" s="787"/>
      <c r="CN33" s="788"/>
      <c r="CO33" s="788"/>
      <c r="CP33" s="788"/>
      <c r="CQ33" s="789"/>
      <c r="CR33" s="787"/>
      <c r="CS33" s="788"/>
      <c r="CT33" s="788"/>
      <c r="CU33" s="788"/>
      <c r="CV33" s="789"/>
      <c r="CW33" s="787"/>
      <c r="CX33" s="788"/>
      <c r="CY33" s="788"/>
      <c r="CZ33" s="788"/>
      <c r="DA33" s="789"/>
      <c r="DB33" s="787"/>
      <c r="DC33" s="788"/>
      <c r="DD33" s="788"/>
      <c r="DE33" s="788"/>
      <c r="DF33" s="789"/>
      <c r="DG33" s="787"/>
      <c r="DH33" s="788"/>
      <c r="DI33" s="788"/>
      <c r="DJ33" s="788"/>
      <c r="DK33" s="789"/>
      <c r="DL33" s="787"/>
      <c r="DM33" s="788"/>
      <c r="DN33" s="788"/>
      <c r="DO33" s="788"/>
      <c r="DP33" s="789"/>
      <c r="DQ33" s="787"/>
      <c r="DR33" s="788"/>
      <c r="DS33" s="788"/>
      <c r="DT33" s="788"/>
      <c r="DU33" s="789"/>
      <c r="DV33" s="784"/>
      <c r="DW33" s="785"/>
      <c r="DX33" s="785"/>
      <c r="DY33" s="785"/>
      <c r="DZ33" s="790"/>
      <c r="EA33" s="212"/>
    </row>
    <row r="34" spans="1:131" ht="26.25" customHeight="1" x14ac:dyDescent="0.2">
      <c r="A34" s="224">
        <v>7</v>
      </c>
      <c r="B34" s="791"/>
      <c r="C34" s="792"/>
      <c r="D34" s="792"/>
      <c r="E34" s="792"/>
      <c r="F34" s="792"/>
      <c r="G34" s="792"/>
      <c r="H34" s="792"/>
      <c r="I34" s="792"/>
      <c r="J34" s="792"/>
      <c r="K34" s="792"/>
      <c r="L34" s="792"/>
      <c r="M34" s="792"/>
      <c r="N34" s="792"/>
      <c r="O34" s="792"/>
      <c r="P34" s="793"/>
      <c r="Q34" s="794"/>
      <c r="R34" s="795"/>
      <c r="S34" s="795"/>
      <c r="T34" s="795"/>
      <c r="U34" s="795"/>
      <c r="V34" s="795"/>
      <c r="W34" s="795"/>
      <c r="X34" s="795"/>
      <c r="Y34" s="795"/>
      <c r="Z34" s="795"/>
      <c r="AA34" s="795"/>
      <c r="AB34" s="795"/>
      <c r="AC34" s="795"/>
      <c r="AD34" s="795"/>
      <c r="AE34" s="796"/>
      <c r="AF34" s="797"/>
      <c r="AG34" s="798"/>
      <c r="AH34" s="798"/>
      <c r="AI34" s="798"/>
      <c r="AJ34" s="799"/>
      <c r="AK34" s="845"/>
      <c r="AL34" s="841"/>
      <c r="AM34" s="841"/>
      <c r="AN34" s="841"/>
      <c r="AO34" s="841"/>
      <c r="AP34" s="841"/>
      <c r="AQ34" s="841"/>
      <c r="AR34" s="841"/>
      <c r="AS34" s="841"/>
      <c r="AT34" s="841"/>
      <c r="AU34" s="841"/>
      <c r="AV34" s="841"/>
      <c r="AW34" s="841"/>
      <c r="AX34" s="841"/>
      <c r="AY34" s="841"/>
      <c r="AZ34" s="842"/>
      <c r="BA34" s="842"/>
      <c r="BB34" s="842"/>
      <c r="BC34" s="842"/>
      <c r="BD34" s="842"/>
      <c r="BE34" s="843"/>
      <c r="BF34" s="843"/>
      <c r="BG34" s="843"/>
      <c r="BH34" s="843"/>
      <c r="BI34" s="844"/>
      <c r="BJ34" s="214"/>
      <c r="BK34" s="214"/>
      <c r="BL34" s="214"/>
      <c r="BM34" s="214"/>
      <c r="BN34" s="214"/>
      <c r="BO34" s="223"/>
      <c r="BP34" s="223"/>
      <c r="BQ34" s="220">
        <v>28</v>
      </c>
      <c r="BR34" s="221"/>
      <c r="BS34" s="784"/>
      <c r="BT34" s="785"/>
      <c r="BU34" s="785"/>
      <c r="BV34" s="785"/>
      <c r="BW34" s="785"/>
      <c r="BX34" s="785"/>
      <c r="BY34" s="785"/>
      <c r="BZ34" s="785"/>
      <c r="CA34" s="785"/>
      <c r="CB34" s="785"/>
      <c r="CC34" s="785"/>
      <c r="CD34" s="785"/>
      <c r="CE34" s="785"/>
      <c r="CF34" s="785"/>
      <c r="CG34" s="786"/>
      <c r="CH34" s="787"/>
      <c r="CI34" s="788"/>
      <c r="CJ34" s="788"/>
      <c r="CK34" s="788"/>
      <c r="CL34" s="789"/>
      <c r="CM34" s="787"/>
      <c r="CN34" s="788"/>
      <c r="CO34" s="788"/>
      <c r="CP34" s="788"/>
      <c r="CQ34" s="789"/>
      <c r="CR34" s="787"/>
      <c r="CS34" s="788"/>
      <c r="CT34" s="788"/>
      <c r="CU34" s="788"/>
      <c r="CV34" s="789"/>
      <c r="CW34" s="787"/>
      <c r="CX34" s="788"/>
      <c r="CY34" s="788"/>
      <c r="CZ34" s="788"/>
      <c r="DA34" s="789"/>
      <c r="DB34" s="787"/>
      <c r="DC34" s="788"/>
      <c r="DD34" s="788"/>
      <c r="DE34" s="788"/>
      <c r="DF34" s="789"/>
      <c r="DG34" s="787"/>
      <c r="DH34" s="788"/>
      <c r="DI34" s="788"/>
      <c r="DJ34" s="788"/>
      <c r="DK34" s="789"/>
      <c r="DL34" s="787"/>
      <c r="DM34" s="788"/>
      <c r="DN34" s="788"/>
      <c r="DO34" s="788"/>
      <c r="DP34" s="789"/>
      <c r="DQ34" s="787"/>
      <c r="DR34" s="788"/>
      <c r="DS34" s="788"/>
      <c r="DT34" s="788"/>
      <c r="DU34" s="789"/>
      <c r="DV34" s="784"/>
      <c r="DW34" s="785"/>
      <c r="DX34" s="785"/>
      <c r="DY34" s="785"/>
      <c r="DZ34" s="790"/>
      <c r="EA34" s="212"/>
    </row>
    <row r="35" spans="1:131" ht="26.25" customHeight="1" x14ac:dyDescent="0.2">
      <c r="A35" s="224">
        <v>8</v>
      </c>
      <c r="B35" s="791"/>
      <c r="C35" s="792"/>
      <c r="D35" s="792"/>
      <c r="E35" s="792"/>
      <c r="F35" s="792"/>
      <c r="G35" s="792"/>
      <c r="H35" s="792"/>
      <c r="I35" s="792"/>
      <c r="J35" s="792"/>
      <c r="K35" s="792"/>
      <c r="L35" s="792"/>
      <c r="M35" s="792"/>
      <c r="N35" s="792"/>
      <c r="O35" s="792"/>
      <c r="P35" s="793"/>
      <c r="Q35" s="794"/>
      <c r="R35" s="795"/>
      <c r="S35" s="795"/>
      <c r="T35" s="795"/>
      <c r="U35" s="795"/>
      <c r="V35" s="795"/>
      <c r="W35" s="795"/>
      <c r="X35" s="795"/>
      <c r="Y35" s="795"/>
      <c r="Z35" s="795"/>
      <c r="AA35" s="795"/>
      <c r="AB35" s="795"/>
      <c r="AC35" s="795"/>
      <c r="AD35" s="795"/>
      <c r="AE35" s="796"/>
      <c r="AF35" s="797"/>
      <c r="AG35" s="798"/>
      <c r="AH35" s="798"/>
      <c r="AI35" s="798"/>
      <c r="AJ35" s="799"/>
      <c r="AK35" s="845"/>
      <c r="AL35" s="841"/>
      <c r="AM35" s="841"/>
      <c r="AN35" s="841"/>
      <c r="AO35" s="841"/>
      <c r="AP35" s="841"/>
      <c r="AQ35" s="841"/>
      <c r="AR35" s="841"/>
      <c r="AS35" s="841"/>
      <c r="AT35" s="841"/>
      <c r="AU35" s="841"/>
      <c r="AV35" s="841"/>
      <c r="AW35" s="841"/>
      <c r="AX35" s="841"/>
      <c r="AY35" s="841"/>
      <c r="AZ35" s="842"/>
      <c r="BA35" s="842"/>
      <c r="BB35" s="842"/>
      <c r="BC35" s="842"/>
      <c r="BD35" s="842"/>
      <c r="BE35" s="843"/>
      <c r="BF35" s="843"/>
      <c r="BG35" s="843"/>
      <c r="BH35" s="843"/>
      <c r="BI35" s="844"/>
      <c r="BJ35" s="214"/>
      <c r="BK35" s="214"/>
      <c r="BL35" s="214"/>
      <c r="BM35" s="214"/>
      <c r="BN35" s="214"/>
      <c r="BO35" s="223"/>
      <c r="BP35" s="223"/>
      <c r="BQ35" s="220">
        <v>29</v>
      </c>
      <c r="BR35" s="221"/>
      <c r="BS35" s="784"/>
      <c r="BT35" s="785"/>
      <c r="BU35" s="785"/>
      <c r="BV35" s="785"/>
      <c r="BW35" s="785"/>
      <c r="BX35" s="785"/>
      <c r="BY35" s="785"/>
      <c r="BZ35" s="785"/>
      <c r="CA35" s="785"/>
      <c r="CB35" s="785"/>
      <c r="CC35" s="785"/>
      <c r="CD35" s="785"/>
      <c r="CE35" s="785"/>
      <c r="CF35" s="785"/>
      <c r="CG35" s="786"/>
      <c r="CH35" s="787"/>
      <c r="CI35" s="788"/>
      <c r="CJ35" s="788"/>
      <c r="CK35" s="788"/>
      <c r="CL35" s="789"/>
      <c r="CM35" s="787"/>
      <c r="CN35" s="788"/>
      <c r="CO35" s="788"/>
      <c r="CP35" s="788"/>
      <c r="CQ35" s="789"/>
      <c r="CR35" s="787"/>
      <c r="CS35" s="788"/>
      <c r="CT35" s="788"/>
      <c r="CU35" s="788"/>
      <c r="CV35" s="789"/>
      <c r="CW35" s="787"/>
      <c r="CX35" s="788"/>
      <c r="CY35" s="788"/>
      <c r="CZ35" s="788"/>
      <c r="DA35" s="789"/>
      <c r="DB35" s="787"/>
      <c r="DC35" s="788"/>
      <c r="DD35" s="788"/>
      <c r="DE35" s="788"/>
      <c r="DF35" s="789"/>
      <c r="DG35" s="787"/>
      <c r="DH35" s="788"/>
      <c r="DI35" s="788"/>
      <c r="DJ35" s="788"/>
      <c r="DK35" s="789"/>
      <c r="DL35" s="787"/>
      <c r="DM35" s="788"/>
      <c r="DN35" s="788"/>
      <c r="DO35" s="788"/>
      <c r="DP35" s="789"/>
      <c r="DQ35" s="787"/>
      <c r="DR35" s="788"/>
      <c r="DS35" s="788"/>
      <c r="DT35" s="788"/>
      <c r="DU35" s="789"/>
      <c r="DV35" s="784"/>
      <c r="DW35" s="785"/>
      <c r="DX35" s="785"/>
      <c r="DY35" s="785"/>
      <c r="DZ35" s="790"/>
      <c r="EA35" s="212"/>
    </row>
    <row r="36" spans="1:131" ht="26.25" customHeight="1" x14ac:dyDescent="0.2">
      <c r="A36" s="224">
        <v>9</v>
      </c>
      <c r="B36" s="791"/>
      <c r="C36" s="792"/>
      <c r="D36" s="792"/>
      <c r="E36" s="792"/>
      <c r="F36" s="792"/>
      <c r="G36" s="792"/>
      <c r="H36" s="792"/>
      <c r="I36" s="792"/>
      <c r="J36" s="792"/>
      <c r="K36" s="792"/>
      <c r="L36" s="792"/>
      <c r="M36" s="792"/>
      <c r="N36" s="792"/>
      <c r="O36" s="792"/>
      <c r="P36" s="793"/>
      <c r="Q36" s="794"/>
      <c r="R36" s="795"/>
      <c r="S36" s="795"/>
      <c r="T36" s="795"/>
      <c r="U36" s="795"/>
      <c r="V36" s="795"/>
      <c r="W36" s="795"/>
      <c r="X36" s="795"/>
      <c r="Y36" s="795"/>
      <c r="Z36" s="795"/>
      <c r="AA36" s="795"/>
      <c r="AB36" s="795"/>
      <c r="AC36" s="795"/>
      <c r="AD36" s="795"/>
      <c r="AE36" s="796"/>
      <c r="AF36" s="797"/>
      <c r="AG36" s="798"/>
      <c r="AH36" s="798"/>
      <c r="AI36" s="798"/>
      <c r="AJ36" s="799"/>
      <c r="AK36" s="845"/>
      <c r="AL36" s="841"/>
      <c r="AM36" s="841"/>
      <c r="AN36" s="841"/>
      <c r="AO36" s="841"/>
      <c r="AP36" s="841"/>
      <c r="AQ36" s="841"/>
      <c r="AR36" s="841"/>
      <c r="AS36" s="841"/>
      <c r="AT36" s="841"/>
      <c r="AU36" s="841"/>
      <c r="AV36" s="841"/>
      <c r="AW36" s="841"/>
      <c r="AX36" s="841"/>
      <c r="AY36" s="841"/>
      <c r="AZ36" s="842"/>
      <c r="BA36" s="842"/>
      <c r="BB36" s="842"/>
      <c r="BC36" s="842"/>
      <c r="BD36" s="842"/>
      <c r="BE36" s="843"/>
      <c r="BF36" s="843"/>
      <c r="BG36" s="843"/>
      <c r="BH36" s="843"/>
      <c r="BI36" s="844"/>
      <c r="BJ36" s="214"/>
      <c r="BK36" s="214"/>
      <c r="BL36" s="214"/>
      <c r="BM36" s="214"/>
      <c r="BN36" s="214"/>
      <c r="BO36" s="223"/>
      <c r="BP36" s="223"/>
      <c r="BQ36" s="220">
        <v>30</v>
      </c>
      <c r="BR36" s="221"/>
      <c r="BS36" s="784"/>
      <c r="BT36" s="785"/>
      <c r="BU36" s="785"/>
      <c r="BV36" s="785"/>
      <c r="BW36" s="785"/>
      <c r="BX36" s="785"/>
      <c r="BY36" s="785"/>
      <c r="BZ36" s="785"/>
      <c r="CA36" s="785"/>
      <c r="CB36" s="785"/>
      <c r="CC36" s="785"/>
      <c r="CD36" s="785"/>
      <c r="CE36" s="785"/>
      <c r="CF36" s="785"/>
      <c r="CG36" s="786"/>
      <c r="CH36" s="787"/>
      <c r="CI36" s="788"/>
      <c r="CJ36" s="788"/>
      <c r="CK36" s="788"/>
      <c r="CL36" s="789"/>
      <c r="CM36" s="787"/>
      <c r="CN36" s="788"/>
      <c r="CO36" s="788"/>
      <c r="CP36" s="788"/>
      <c r="CQ36" s="789"/>
      <c r="CR36" s="787"/>
      <c r="CS36" s="788"/>
      <c r="CT36" s="788"/>
      <c r="CU36" s="788"/>
      <c r="CV36" s="789"/>
      <c r="CW36" s="787"/>
      <c r="CX36" s="788"/>
      <c r="CY36" s="788"/>
      <c r="CZ36" s="788"/>
      <c r="DA36" s="789"/>
      <c r="DB36" s="787"/>
      <c r="DC36" s="788"/>
      <c r="DD36" s="788"/>
      <c r="DE36" s="788"/>
      <c r="DF36" s="789"/>
      <c r="DG36" s="787"/>
      <c r="DH36" s="788"/>
      <c r="DI36" s="788"/>
      <c r="DJ36" s="788"/>
      <c r="DK36" s="789"/>
      <c r="DL36" s="787"/>
      <c r="DM36" s="788"/>
      <c r="DN36" s="788"/>
      <c r="DO36" s="788"/>
      <c r="DP36" s="789"/>
      <c r="DQ36" s="787"/>
      <c r="DR36" s="788"/>
      <c r="DS36" s="788"/>
      <c r="DT36" s="788"/>
      <c r="DU36" s="789"/>
      <c r="DV36" s="784"/>
      <c r="DW36" s="785"/>
      <c r="DX36" s="785"/>
      <c r="DY36" s="785"/>
      <c r="DZ36" s="790"/>
      <c r="EA36" s="212"/>
    </row>
    <row r="37" spans="1:131" ht="26.25" customHeight="1" x14ac:dyDescent="0.2">
      <c r="A37" s="224">
        <v>10</v>
      </c>
      <c r="B37" s="791"/>
      <c r="C37" s="792"/>
      <c r="D37" s="792"/>
      <c r="E37" s="792"/>
      <c r="F37" s="792"/>
      <c r="G37" s="792"/>
      <c r="H37" s="792"/>
      <c r="I37" s="792"/>
      <c r="J37" s="792"/>
      <c r="K37" s="792"/>
      <c r="L37" s="792"/>
      <c r="M37" s="792"/>
      <c r="N37" s="792"/>
      <c r="O37" s="792"/>
      <c r="P37" s="793"/>
      <c r="Q37" s="794"/>
      <c r="R37" s="795"/>
      <c r="S37" s="795"/>
      <c r="T37" s="795"/>
      <c r="U37" s="795"/>
      <c r="V37" s="795"/>
      <c r="W37" s="795"/>
      <c r="X37" s="795"/>
      <c r="Y37" s="795"/>
      <c r="Z37" s="795"/>
      <c r="AA37" s="795"/>
      <c r="AB37" s="795"/>
      <c r="AC37" s="795"/>
      <c r="AD37" s="795"/>
      <c r="AE37" s="796"/>
      <c r="AF37" s="797"/>
      <c r="AG37" s="798"/>
      <c r="AH37" s="798"/>
      <c r="AI37" s="798"/>
      <c r="AJ37" s="799"/>
      <c r="AK37" s="845"/>
      <c r="AL37" s="841"/>
      <c r="AM37" s="841"/>
      <c r="AN37" s="841"/>
      <c r="AO37" s="841"/>
      <c r="AP37" s="841"/>
      <c r="AQ37" s="841"/>
      <c r="AR37" s="841"/>
      <c r="AS37" s="841"/>
      <c r="AT37" s="841"/>
      <c r="AU37" s="841"/>
      <c r="AV37" s="841"/>
      <c r="AW37" s="841"/>
      <c r="AX37" s="841"/>
      <c r="AY37" s="841"/>
      <c r="AZ37" s="842"/>
      <c r="BA37" s="842"/>
      <c r="BB37" s="842"/>
      <c r="BC37" s="842"/>
      <c r="BD37" s="842"/>
      <c r="BE37" s="843"/>
      <c r="BF37" s="843"/>
      <c r="BG37" s="843"/>
      <c r="BH37" s="843"/>
      <c r="BI37" s="844"/>
      <c r="BJ37" s="214"/>
      <c r="BK37" s="214"/>
      <c r="BL37" s="214"/>
      <c r="BM37" s="214"/>
      <c r="BN37" s="214"/>
      <c r="BO37" s="223"/>
      <c r="BP37" s="223"/>
      <c r="BQ37" s="220">
        <v>31</v>
      </c>
      <c r="BR37" s="221"/>
      <c r="BS37" s="784"/>
      <c r="BT37" s="785"/>
      <c r="BU37" s="785"/>
      <c r="BV37" s="785"/>
      <c r="BW37" s="785"/>
      <c r="BX37" s="785"/>
      <c r="BY37" s="785"/>
      <c r="BZ37" s="785"/>
      <c r="CA37" s="785"/>
      <c r="CB37" s="785"/>
      <c r="CC37" s="785"/>
      <c r="CD37" s="785"/>
      <c r="CE37" s="785"/>
      <c r="CF37" s="785"/>
      <c r="CG37" s="786"/>
      <c r="CH37" s="787"/>
      <c r="CI37" s="788"/>
      <c r="CJ37" s="788"/>
      <c r="CK37" s="788"/>
      <c r="CL37" s="789"/>
      <c r="CM37" s="787"/>
      <c r="CN37" s="788"/>
      <c r="CO37" s="788"/>
      <c r="CP37" s="788"/>
      <c r="CQ37" s="789"/>
      <c r="CR37" s="787"/>
      <c r="CS37" s="788"/>
      <c r="CT37" s="788"/>
      <c r="CU37" s="788"/>
      <c r="CV37" s="789"/>
      <c r="CW37" s="787"/>
      <c r="CX37" s="788"/>
      <c r="CY37" s="788"/>
      <c r="CZ37" s="788"/>
      <c r="DA37" s="789"/>
      <c r="DB37" s="787"/>
      <c r="DC37" s="788"/>
      <c r="DD37" s="788"/>
      <c r="DE37" s="788"/>
      <c r="DF37" s="789"/>
      <c r="DG37" s="787"/>
      <c r="DH37" s="788"/>
      <c r="DI37" s="788"/>
      <c r="DJ37" s="788"/>
      <c r="DK37" s="789"/>
      <c r="DL37" s="787"/>
      <c r="DM37" s="788"/>
      <c r="DN37" s="788"/>
      <c r="DO37" s="788"/>
      <c r="DP37" s="789"/>
      <c r="DQ37" s="787"/>
      <c r="DR37" s="788"/>
      <c r="DS37" s="788"/>
      <c r="DT37" s="788"/>
      <c r="DU37" s="789"/>
      <c r="DV37" s="784"/>
      <c r="DW37" s="785"/>
      <c r="DX37" s="785"/>
      <c r="DY37" s="785"/>
      <c r="DZ37" s="790"/>
      <c r="EA37" s="212"/>
    </row>
    <row r="38" spans="1:131" ht="26.25" customHeight="1" x14ac:dyDescent="0.2">
      <c r="A38" s="224">
        <v>11</v>
      </c>
      <c r="B38" s="791"/>
      <c r="C38" s="792"/>
      <c r="D38" s="792"/>
      <c r="E38" s="792"/>
      <c r="F38" s="792"/>
      <c r="G38" s="792"/>
      <c r="H38" s="792"/>
      <c r="I38" s="792"/>
      <c r="J38" s="792"/>
      <c r="K38" s="792"/>
      <c r="L38" s="792"/>
      <c r="M38" s="792"/>
      <c r="N38" s="792"/>
      <c r="O38" s="792"/>
      <c r="P38" s="793"/>
      <c r="Q38" s="794"/>
      <c r="R38" s="795"/>
      <c r="S38" s="795"/>
      <c r="T38" s="795"/>
      <c r="U38" s="795"/>
      <c r="V38" s="795"/>
      <c r="W38" s="795"/>
      <c r="X38" s="795"/>
      <c r="Y38" s="795"/>
      <c r="Z38" s="795"/>
      <c r="AA38" s="795"/>
      <c r="AB38" s="795"/>
      <c r="AC38" s="795"/>
      <c r="AD38" s="795"/>
      <c r="AE38" s="796"/>
      <c r="AF38" s="797"/>
      <c r="AG38" s="798"/>
      <c r="AH38" s="798"/>
      <c r="AI38" s="798"/>
      <c r="AJ38" s="799"/>
      <c r="AK38" s="845"/>
      <c r="AL38" s="841"/>
      <c r="AM38" s="841"/>
      <c r="AN38" s="841"/>
      <c r="AO38" s="841"/>
      <c r="AP38" s="841"/>
      <c r="AQ38" s="841"/>
      <c r="AR38" s="841"/>
      <c r="AS38" s="841"/>
      <c r="AT38" s="841"/>
      <c r="AU38" s="841"/>
      <c r="AV38" s="841"/>
      <c r="AW38" s="841"/>
      <c r="AX38" s="841"/>
      <c r="AY38" s="841"/>
      <c r="AZ38" s="842"/>
      <c r="BA38" s="842"/>
      <c r="BB38" s="842"/>
      <c r="BC38" s="842"/>
      <c r="BD38" s="842"/>
      <c r="BE38" s="843"/>
      <c r="BF38" s="843"/>
      <c r="BG38" s="843"/>
      <c r="BH38" s="843"/>
      <c r="BI38" s="844"/>
      <c r="BJ38" s="214"/>
      <c r="BK38" s="214"/>
      <c r="BL38" s="214"/>
      <c r="BM38" s="214"/>
      <c r="BN38" s="214"/>
      <c r="BO38" s="223"/>
      <c r="BP38" s="223"/>
      <c r="BQ38" s="220">
        <v>32</v>
      </c>
      <c r="BR38" s="221"/>
      <c r="BS38" s="784"/>
      <c r="BT38" s="785"/>
      <c r="BU38" s="785"/>
      <c r="BV38" s="785"/>
      <c r="BW38" s="785"/>
      <c r="BX38" s="785"/>
      <c r="BY38" s="785"/>
      <c r="BZ38" s="785"/>
      <c r="CA38" s="785"/>
      <c r="CB38" s="785"/>
      <c r="CC38" s="785"/>
      <c r="CD38" s="785"/>
      <c r="CE38" s="785"/>
      <c r="CF38" s="785"/>
      <c r="CG38" s="786"/>
      <c r="CH38" s="787"/>
      <c r="CI38" s="788"/>
      <c r="CJ38" s="788"/>
      <c r="CK38" s="788"/>
      <c r="CL38" s="789"/>
      <c r="CM38" s="787"/>
      <c r="CN38" s="788"/>
      <c r="CO38" s="788"/>
      <c r="CP38" s="788"/>
      <c r="CQ38" s="789"/>
      <c r="CR38" s="787"/>
      <c r="CS38" s="788"/>
      <c r="CT38" s="788"/>
      <c r="CU38" s="788"/>
      <c r="CV38" s="789"/>
      <c r="CW38" s="787"/>
      <c r="CX38" s="788"/>
      <c r="CY38" s="788"/>
      <c r="CZ38" s="788"/>
      <c r="DA38" s="789"/>
      <c r="DB38" s="787"/>
      <c r="DC38" s="788"/>
      <c r="DD38" s="788"/>
      <c r="DE38" s="788"/>
      <c r="DF38" s="789"/>
      <c r="DG38" s="787"/>
      <c r="DH38" s="788"/>
      <c r="DI38" s="788"/>
      <c r="DJ38" s="788"/>
      <c r="DK38" s="789"/>
      <c r="DL38" s="787"/>
      <c r="DM38" s="788"/>
      <c r="DN38" s="788"/>
      <c r="DO38" s="788"/>
      <c r="DP38" s="789"/>
      <c r="DQ38" s="787"/>
      <c r="DR38" s="788"/>
      <c r="DS38" s="788"/>
      <c r="DT38" s="788"/>
      <c r="DU38" s="789"/>
      <c r="DV38" s="784"/>
      <c r="DW38" s="785"/>
      <c r="DX38" s="785"/>
      <c r="DY38" s="785"/>
      <c r="DZ38" s="790"/>
      <c r="EA38" s="212"/>
    </row>
    <row r="39" spans="1:131" ht="26.25" customHeight="1" x14ac:dyDescent="0.2">
      <c r="A39" s="224">
        <v>12</v>
      </c>
      <c r="B39" s="791"/>
      <c r="C39" s="792"/>
      <c r="D39" s="792"/>
      <c r="E39" s="792"/>
      <c r="F39" s="792"/>
      <c r="G39" s="792"/>
      <c r="H39" s="792"/>
      <c r="I39" s="792"/>
      <c r="J39" s="792"/>
      <c r="K39" s="792"/>
      <c r="L39" s="792"/>
      <c r="M39" s="792"/>
      <c r="N39" s="792"/>
      <c r="O39" s="792"/>
      <c r="P39" s="793"/>
      <c r="Q39" s="794"/>
      <c r="R39" s="795"/>
      <c r="S39" s="795"/>
      <c r="T39" s="795"/>
      <c r="U39" s="795"/>
      <c r="V39" s="795"/>
      <c r="W39" s="795"/>
      <c r="X39" s="795"/>
      <c r="Y39" s="795"/>
      <c r="Z39" s="795"/>
      <c r="AA39" s="795"/>
      <c r="AB39" s="795"/>
      <c r="AC39" s="795"/>
      <c r="AD39" s="795"/>
      <c r="AE39" s="796"/>
      <c r="AF39" s="797"/>
      <c r="AG39" s="798"/>
      <c r="AH39" s="798"/>
      <c r="AI39" s="798"/>
      <c r="AJ39" s="799"/>
      <c r="AK39" s="845"/>
      <c r="AL39" s="841"/>
      <c r="AM39" s="841"/>
      <c r="AN39" s="841"/>
      <c r="AO39" s="841"/>
      <c r="AP39" s="841"/>
      <c r="AQ39" s="841"/>
      <c r="AR39" s="841"/>
      <c r="AS39" s="841"/>
      <c r="AT39" s="841"/>
      <c r="AU39" s="841"/>
      <c r="AV39" s="841"/>
      <c r="AW39" s="841"/>
      <c r="AX39" s="841"/>
      <c r="AY39" s="841"/>
      <c r="AZ39" s="842"/>
      <c r="BA39" s="842"/>
      <c r="BB39" s="842"/>
      <c r="BC39" s="842"/>
      <c r="BD39" s="842"/>
      <c r="BE39" s="843"/>
      <c r="BF39" s="843"/>
      <c r="BG39" s="843"/>
      <c r="BH39" s="843"/>
      <c r="BI39" s="844"/>
      <c r="BJ39" s="214"/>
      <c r="BK39" s="214"/>
      <c r="BL39" s="214"/>
      <c r="BM39" s="214"/>
      <c r="BN39" s="214"/>
      <c r="BO39" s="223"/>
      <c r="BP39" s="223"/>
      <c r="BQ39" s="220">
        <v>33</v>
      </c>
      <c r="BR39" s="221"/>
      <c r="BS39" s="784"/>
      <c r="BT39" s="785"/>
      <c r="BU39" s="785"/>
      <c r="BV39" s="785"/>
      <c r="BW39" s="785"/>
      <c r="BX39" s="785"/>
      <c r="BY39" s="785"/>
      <c r="BZ39" s="785"/>
      <c r="CA39" s="785"/>
      <c r="CB39" s="785"/>
      <c r="CC39" s="785"/>
      <c r="CD39" s="785"/>
      <c r="CE39" s="785"/>
      <c r="CF39" s="785"/>
      <c r="CG39" s="786"/>
      <c r="CH39" s="787"/>
      <c r="CI39" s="788"/>
      <c r="CJ39" s="788"/>
      <c r="CK39" s="788"/>
      <c r="CL39" s="789"/>
      <c r="CM39" s="787"/>
      <c r="CN39" s="788"/>
      <c r="CO39" s="788"/>
      <c r="CP39" s="788"/>
      <c r="CQ39" s="789"/>
      <c r="CR39" s="787"/>
      <c r="CS39" s="788"/>
      <c r="CT39" s="788"/>
      <c r="CU39" s="788"/>
      <c r="CV39" s="789"/>
      <c r="CW39" s="787"/>
      <c r="CX39" s="788"/>
      <c r="CY39" s="788"/>
      <c r="CZ39" s="788"/>
      <c r="DA39" s="789"/>
      <c r="DB39" s="787"/>
      <c r="DC39" s="788"/>
      <c r="DD39" s="788"/>
      <c r="DE39" s="788"/>
      <c r="DF39" s="789"/>
      <c r="DG39" s="787"/>
      <c r="DH39" s="788"/>
      <c r="DI39" s="788"/>
      <c r="DJ39" s="788"/>
      <c r="DK39" s="789"/>
      <c r="DL39" s="787"/>
      <c r="DM39" s="788"/>
      <c r="DN39" s="788"/>
      <c r="DO39" s="788"/>
      <c r="DP39" s="789"/>
      <c r="DQ39" s="787"/>
      <c r="DR39" s="788"/>
      <c r="DS39" s="788"/>
      <c r="DT39" s="788"/>
      <c r="DU39" s="789"/>
      <c r="DV39" s="784"/>
      <c r="DW39" s="785"/>
      <c r="DX39" s="785"/>
      <c r="DY39" s="785"/>
      <c r="DZ39" s="790"/>
      <c r="EA39" s="212"/>
    </row>
    <row r="40" spans="1:131" ht="26.25" customHeight="1" x14ac:dyDescent="0.2">
      <c r="A40" s="220">
        <v>13</v>
      </c>
      <c r="B40" s="791"/>
      <c r="C40" s="792"/>
      <c r="D40" s="792"/>
      <c r="E40" s="792"/>
      <c r="F40" s="792"/>
      <c r="G40" s="792"/>
      <c r="H40" s="792"/>
      <c r="I40" s="792"/>
      <c r="J40" s="792"/>
      <c r="K40" s="792"/>
      <c r="L40" s="792"/>
      <c r="M40" s="792"/>
      <c r="N40" s="792"/>
      <c r="O40" s="792"/>
      <c r="P40" s="793"/>
      <c r="Q40" s="794"/>
      <c r="R40" s="795"/>
      <c r="S40" s="795"/>
      <c r="T40" s="795"/>
      <c r="U40" s="795"/>
      <c r="V40" s="795"/>
      <c r="W40" s="795"/>
      <c r="X40" s="795"/>
      <c r="Y40" s="795"/>
      <c r="Z40" s="795"/>
      <c r="AA40" s="795"/>
      <c r="AB40" s="795"/>
      <c r="AC40" s="795"/>
      <c r="AD40" s="795"/>
      <c r="AE40" s="796"/>
      <c r="AF40" s="797"/>
      <c r="AG40" s="798"/>
      <c r="AH40" s="798"/>
      <c r="AI40" s="798"/>
      <c r="AJ40" s="799"/>
      <c r="AK40" s="845"/>
      <c r="AL40" s="841"/>
      <c r="AM40" s="841"/>
      <c r="AN40" s="841"/>
      <c r="AO40" s="841"/>
      <c r="AP40" s="841"/>
      <c r="AQ40" s="841"/>
      <c r="AR40" s="841"/>
      <c r="AS40" s="841"/>
      <c r="AT40" s="841"/>
      <c r="AU40" s="841"/>
      <c r="AV40" s="841"/>
      <c r="AW40" s="841"/>
      <c r="AX40" s="841"/>
      <c r="AY40" s="841"/>
      <c r="AZ40" s="842"/>
      <c r="BA40" s="842"/>
      <c r="BB40" s="842"/>
      <c r="BC40" s="842"/>
      <c r="BD40" s="842"/>
      <c r="BE40" s="843"/>
      <c r="BF40" s="843"/>
      <c r="BG40" s="843"/>
      <c r="BH40" s="843"/>
      <c r="BI40" s="844"/>
      <c r="BJ40" s="214"/>
      <c r="BK40" s="214"/>
      <c r="BL40" s="214"/>
      <c r="BM40" s="214"/>
      <c r="BN40" s="214"/>
      <c r="BO40" s="223"/>
      <c r="BP40" s="223"/>
      <c r="BQ40" s="220">
        <v>34</v>
      </c>
      <c r="BR40" s="221"/>
      <c r="BS40" s="784"/>
      <c r="BT40" s="785"/>
      <c r="BU40" s="785"/>
      <c r="BV40" s="785"/>
      <c r="BW40" s="785"/>
      <c r="BX40" s="785"/>
      <c r="BY40" s="785"/>
      <c r="BZ40" s="785"/>
      <c r="CA40" s="785"/>
      <c r="CB40" s="785"/>
      <c r="CC40" s="785"/>
      <c r="CD40" s="785"/>
      <c r="CE40" s="785"/>
      <c r="CF40" s="785"/>
      <c r="CG40" s="786"/>
      <c r="CH40" s="787"/>
      <c r="CI40" s="788"/>
      <c r="CJ40" s="788"/>
      <c r="CK40" s="788"/>
      <c r="CL40" s="789"/>
      <c r="CM40" s="787"/>
      <c r="CN40" s="788"/>
      <c r="CO40" s="788"/>
      <c r="CP40" s="788"/>
      <c r="CQ40" s="789"/>
      <c r="CR40" s="787"/>
      <c r="CS40" s="788"/>
      <c r="CT40" s="788"/>
      <c r="CU40" s="788"/>
      <c r="CV40" s="789"/>
      <c r="CW40" s="787"/>
      <c r="CX40" s="788"/>
      <c r="CY40" s="788"/>
      <c r="CZ40" s="788"/>
      <c r="DA40" s="789"/>
      <c r="DB40" s="787"/>
      <c r="DC40" s="788"/>
      <c r="DD40" s="788"/>
      <c r="DE40" s="788"/>
      <c r="DF40" s="789"/>
      <c r="DG40" s="787"/>
      <c r="DH40" s="788"/>
      <c r="DI40" s="788"/>
      <c r="DJ40" s="788"/>
      <c r="DK40" s="789"/>
      <c r="DL40" s="787"/>
      <c r="DM40" s="788"/>
      <c r="DN40" s="788"/>
      <c r="DO40" s="788"/>
      <c r="DP40" s="789"/>
      <c r="DQ40" s="787"/>
      <c r="DR40" s="788"/>
      <c r="DS40" s="788"/>
      <c r="DT40" s="788"/>
      <c r="DU40" s="789"/>
      <c r="DV40" s="784"/>
      <c r="DW40" s="785"/>
      <c r="DX40" s="785"/>
      <c r="DY40" s="785"/>
      <c r="DZ40" s="790"/>
      <c r="EA40" s="212"/>
    </row>
    <row r="41" spans="1:131" ht="26.25" customHeight="1" x14ac:dyDescent="0.2">
      <c r="A41" s="220">
        <v>14</v>
      </c>
      <c r="B41" s="791"/>
      <c r="C41" s="792"/>
      <c r="D41" s="792"/>
      <c r="E41" s="792"/>
      <c r="F41" s="792"/>
      <c r="G41" s="792"/>
      <c r="H41" s="792"/>
      <c r="I41" s="792"/>
      <c r="J41" s="792"/>
      <c r="K41" s="792"/>
      <c r="L41" s="792"/>
      <c r="M41" s="792"/>
      <c r="N41" s="792"/>
      <c r="O41" s="792"/>
      <c r="P41" s="793"/>
      <c r="Q41" s="794"/>
      <c r="R41" s="795"/>
      <c r="S41" s="795"/>
      <c r="T41" s="795"/>
      <c r="U41" s="795"/>
      <c r="V41" s="795"/>
      <c r="W41" s="795"/>
      <c r="X41" s="795"/>
      <c r="Y41" s="795"/>
      <c r="Z41" s="795"/>
      <c r="AA41" s="795"/>
      <c r="AB41" s="795"/>
      <c r="AC41" s="795"/>
      <c r="AD41" s="795"/>
      <c r="AE41" s="796"/>
      <c r="AF41" s="797"/>
      <c r="AG41" s="798"/>
      <c r="AH41" s="798"/>
      <c r="AI41" s="798"/>
      <c r="AJ41" s="799"/>
      <c r="AK41" s="845"/>
      <c r="AL41" s="841"/>
      <c r="AM41" s="841"/>
      <c r="AN41" s="841"/>
      <c r="AO41" s="841"/>
      <c r="AP41" s="841"/>
      <c r="AQ41" s="841"/>
      <c r="AR41" s="841"/>
      <c r="AS41" s="841"/>
      <c r="AT41" s="841"/>
      <c r="AU41" s="841"/>
      <c r="AV41" s="841"/>
      <c r="AW41" s="841"/>
      <c r="AX41" s="841"/>
      <c r="AY41" s="841"/>
      <c r="AZ41" s="842"/>
      <c r="BA41" s="842"/>
      <c r="BB41" s="842"/>
      <c r="BC41" s="842"/>
      <c r="BD41" s="842"/>
      <c r="BE41" s="843"/>
      <c r="BF41" s="843"/>
      <c r="BG41" s="843"/>
      <c r="BH41" s="843"/>
      <c r="BI41" s="844"/>
      <c r="BJ41" s="214"/>
      <c r="BK41" s="214"/>
      <c r="BL41" s="214"/>
      <c r="BM41" s="214"/>
      <c r="BN41" s="214"/>
      <c r="BO41" s="223"/>
      <c r="BP41" s="223"/>
      <c r="BQ41" s="220">
        <v>35</v>
      </c>
      <c r="BR41" s="221"/>
      <c r="BS41" s="784"/>
      <c r="BT41" s="785"/>
      <c r="BU41" s="785"/>
      <c r="BV41" s="785"/>
      <c r="BW41" s="785"/>
      <c r="BX41" s="785"/>
      <c r="BY41" s="785"/>
      <c r="BZ41" s="785"/>
      <c r="CA41" s="785"/>
      <c r="CB41" s="785"/>
      <c r="CC41" s="785"/>
      <c r="CD41" s="785"/>
      <c r="CE41" s="785"/>
      <c r="CF41" s="785"/>
      <c r="CG41" s="786"/>
      <c r="CH41" s="787"/>
      <c r="CI41" s="788"/>
      <c r="CJ41" s="788"/>
      <c r="CK41" s="788"/>
      <c r="CL41" s="789"/>
      <c r="CM41" s="787"/>
      <c r="CN41" s="788"/>
      <c r="CO41" s="788"/>
      <c r="CP41" s="788"/>
      <c r="CQ41" s="789"/>
      <c r="CR41" s="787"/>
      <c r="CS41" s="788"/>
      <c r="CT41" s="788"/>
      <c r="CU41" s="788"/>
      <c r="CV41" s="789"/>
      <c r="CW41" s="787"/>
      <c r="CX41" s="788"/>
      <c r="CY41" s="788"/>
      <c r="CZ41" s="788"/>
      <c r="DA41" s="789"/>
      <c r="DB41" s="787"/>
      <c r="DC41" s="788"/>
      <c r="DD41" s="788"/>
      <c r="DE41" s="788"/>
      <c r="DF41" s="789"/>
      <c r="DG41" s="787"/>
      <c r="DH41" s="788"/>
      <c r="DI41" s="788"/>
      <c r="DJ41" s="788"/>
      <c r="DK41" s="789"/>
      <c r="DL41" s="787"/>
      <c r="DM41" s="788"/>
      <c r="DN41" s="788"/>
      <c r="DO41" s="788"/>
      <c r="DP41" s="789"/>
      <c r="DQ41" s="787"/>
      <c r="DR41" s="788"/>
      <c r="DS41" s="788"/>
      <c r="DT41" s="788"/>
      <c r="DU41" s="789"/>
      <c r="DV41" s="784"/>
      <c r="DW41" s="785"/>
      <c r="DX41" s="785"/>
      <c r="DY41" s="785"/>
      <c r="DZ41" s="790"/>
      <c r="EA41" s="212"/>
    </row>
    <row r="42" spans="1:131" ht="26.25" customHeight="1" x14ac:dyDescent="0.2">
      <c r="A42" s="220">
        <v>15</v>
      </c>
      <c r="B42" s="791"/>
      <c r="C42" s="792"/>
      <c r="D42" s="792"/>
      <c r="E42" s="792"/>
      <c r="F42" s="792"/>
      <c r="G42" s="792"/>
      <c r="H42" s="792"/>
      <c r="I42" s="792"/>
      <c r="J42" s="792"/>
      <c r="K42" s="792"/>
      <c r="L42" s="792"/>
      <c r="M42" s="792"/>
      <c r="N42" s="792"/>
      <c r="O42" s="792"/>
      <c r="P42" s="793"/>
      <c r="Q42" s="794"/>
      <c r="R42" s="795"/>
      <c r="S42" s="795"/>
      <c r="T42" s="795"/>
      <c r="U42" s="795"/>
      <c r="V42" s="795"/>
      <c r="W42" s="795"/>
      <c r="X42" s="795"/>
      <c r="Y42" s="795"/>
      <c r="Z42" s="795"/>
      <c r="AA42" s="795"/>
      <c r="AB42" s="795"/>
      <c r="AC42" s="795"/>
      <c r="AD42" s="795"/>
      <c r="AE42" s="796"/>
      <c r="AF42" s="797"/>
      <c r="AG42" s="798"/>
      <c r="AH42" s="798"/>
      <c r="AI42" s="798"/>
      <c r="AJ42" s="799"/>
      <c r="AK42" s="845"/>
      <c r="AL42" s="841"/>
      <c r="AM42" s="841"/>
      <c r="AN42" s="841"/>
      <c r="AO42" s="841"/>
      <c r="AP42" s="841"/>
      <c r="AQ42" s="841"/>
      <c r="AR42" s="841"/>
      <c r="AS42" s="841"/>
      <c r="AT42" s="841"/>
      <c r="AU42" s="841"/>
      <c r="AV42" s="841"/>
      <c r="AW42" s="841"/>
      <c r="AX42" s="841"/>
      <c r="AY42" s="841"/>
      <c r="AZ42" s="842"/>
      <c r="BA42" s="842"/>
      <c r="BB42" s="842"/>
      <c r="BC42" s="842"/>
      <c r="BD42" s="842"/>
      <c r="BE42" s="843"/>
      <c r="BF42" s="843"/>
      <c r="BG42" s="843"/>
      <c r="BH42" s="843"/>
      <c r="BI42" s="844"/>
      <c r="BJ42" s="214"/>
      <c r="BK42" s="214"/>
      <c r="BL42" s="214"/>
      <c r="BM42" s="214"/>
      <c r="BN42" s="214"/>
      <c r="BO42" s="223"/>
      <c r="BP42" s="223"/>
      <c r="BQ42" s="220">
        <v>36</v>
      </c>
      <c r="BR42" s="221"/>
      <c r="BS42" s="784"/>
      <c r="BT42" s="785"/>
      <c r="BU42" s="785"/>
      <c r="BV42" s="785"/>
      <c r="BW42" s="785"/>
      <c r="BX42" s="785"/>
      <c r="BY42" s="785"/>
      <c r="BZ42" s="785"/>
      <c r="CA42" s="785"/>
      <c r="CB42" s="785"/>
      <c r="CC42" s="785"/>
      <c r="CD42" s="785"/>
      <c r="CE42" s="785"/>
      <c r="CF42" s="785"/>
      <c r="CG42" s="786"/>
      <c r="CH42" s="787"/>
      <c r="CI42" s="788"/>
      <c r="CJ42" s="788"/>
      <c r="CK42" s="788"/>
      <c r="CL42" s="789"/>
      <c r="CM42" s="787"/>
      <c r="CN42" s="788"/>
      <c r="CO42" s="788"/>
      <c r="CP42" s="788"/>
      <c r="CQ42" s="789"/>
      <c r="CR42" s="787"/>
      <c r="CS42" s="788"/>
      <c r="CT42" s="788"/>
      <c r="CU42" s="788"/>
      <c r="CV42" s="789"/>
      <c r="CW42" s="787"/>
      <c r="CX42" s="788"/>
      <c r="CY42" s="788"/>
      <c r="CZ42" s="788"/>
      <c r="DA42" s="789"/>
      <c r="DB42" s="787"/>
      <c r="DC42" s="788"/>
      <c r="DD42" s="788"/>
      <c r="DE42" s="788"/>
      <c r="DF42" s="789"/>
      <c r="DG42" s="787"/>
      <c r="DH42" s="788"/>
      <c r="DI42" s="788"/>
      <c r="DJ42" s="788"/>
      <c r="DK42" s="789"/>
      <c r="DL42" s="787"/>
      <c r="DM42" s="788"/>
      <c r="DN42" s="788"/>
      <c r="DO42" s="788"/>
      <c r="DP42" s="789"/>
      <c r="DQ42" s="787"/>
      <c r="DR42" s="788"/>
      <c r="DS42" s="788"/>
      <c r="DT42" s="788"/>
      <c r="DU42" s="789"/>
      <c r="DV42" s="784"/>
      <c r="DW42" s="785"/>
      <c r="DX42" s="785"/>
      <c r="DY42" s="785"/>
      <c r="DZ42" s="790"/>
      <c r="EA42" s="212"/>
    </row>
    <row r="43" spans="1:131" ht="26.25" customHeight="1" x14ac:dyDescent="0.2">
      <c r="A43" s="220">
        <v>16</v>
      </c>
      <c r="B43" s="791"/>
      <c r="C43" s="792"/>
      <c r="D43" s="792"/>
      <c r="E43" s="792"/>
      <c r="F43" s="792"/>
      <c r="G43" s="792"/>
      <c r="H43" s="792"/>
      <c r="I43" s="792"/>
      <c r="J43" s="792"/>
      <c r="K43" s="792"/>
      <c r="L43" s="792"/>
      <c r="M43" s="792"/>
      <c r="N43" s="792"/>
      <c r="O43" s="792"/>
      <c r="P43" s="793"/>
      <c r="Q43" s="794"/>
      <c r="R43" s="795"/>
      <c r="S43" s="795"/>
      <c r="T43" s="795"/>
      <c r="U43" s="795"/>
      <c r="V43" s="795"/>
      <c r="W43" s="795"/>
      <c r="X43" s="795"/>
      <c r="Y43" s="795"/>
      <c r="Z43" s="795"/>
      <c r="AA43" s="795"/>
      <c r="AB43" s="795"/>
      <c r="AC43" s="795"/>
      <c r="AD43" s="795"/>
      <c r="AE43" s="796"/>
      <c r="AF43" s="797"/>
      <c r="AG43" s="798"/>
      <c r="AH43" s="798"/>
      <c r="AI43" s="798"/>
      <c r="AJ43" s="799"/>
      <c r="AK43" s="845"/>
      <c r="AL43" s="841"/>
      <c r="AM43" s="841"/>
      <c r="AN43" s="841"/>
      <c r="AO43" s="841"/>
      <c r="AP43" s="841"/>
      <c r="AQ43" s="841"/>
      <c r="AR43" s="841"/>
      <c r="AS43" s="841"/>
      <c r="AT43" s="841"/>
      <c r="AU43" s="841"/>
      <c r="AV43" s="841"/>
      <c r="AW43" s="841"/>
      <c r="AX43" s="841"/>
      <c r="AY43" s="841"/>
      <c r="AZ43" s="842"/>
      <c r="BA43" s="842"/>
      <c r="BB43" s="842"/>
      <c r="BC43" s="842"/>
      <c r="BD43" s="842"/>
      <c r="BE43" s="843"/>
      <c r="BF43" s="843"/>
      <c r="BG43" s="843"/>
      <c r="BH43" s="843"/>
      <c r="BI43" s="844"/>
      <c r="BJ43" s="214"/>
      <c r="BK43" s="214"/>
      <c r="BL43" s="214"/>
      <c r="BM43" s="214"/>
      <c r="BN43" s="214"/>
      <c r="BO43" s="223"/>
      <c r="BP43" s="223"/>
      <c r="BQ43" s="220">
        <v>37</v>
      </c>
      <c r="BR43" s="221"/>
      <c r="BS43" s="784"/>
      <c r="BT43" s="785"/>
      <c r="BU43" s="785"/>
      <c r="BV43" s="785"/>
      <c r="BW43" s="785"/>
      <c r="BX43" s="785"/>
      <c r="BY43" s="785"/>
      <c r="BZ43" s="785"/>
      <c r="CA43" s="785"/>
      <c r="CB43" s="785"/>
      <c r="CC43" s="785"/>
      <c r="CD43" s="785"/>
      <c r="CE43" s="785"/>
      <c r="CF43" s="785"/>
      <c r="CG43" s="786"/>
      <c r="CH43" s="787"/>
      <c r="CI43" s="788"/>
      <c r="CJ43" s="788"/>
      <c r="CK43" s="788"/>
      <c r="CL43" s="789"/>
      <c r="CM43" s="787"/>
      <c r="CN43" s="788"/>
      <c r="CO43" s="788"/>
      <c r="CP43" s="788"/>
      <c r="CQ43" s="789"/>
      <c r="CR43" s="787"/>
      <c r="CS43" s="788"/>
      <c r="CT43" s="788"/>
      <c r="CU43" s="788"/>
      <c r="CV43" s="789"/>
      <c r="CW43" s="787"/>
      <c r="CX43" s="788"/>
      <c r="CY43" s="788"/>
      <c r="CZ43" s="788"/>
      <c r="DA43" s="789"/>
      <c r="DB43" s="787"/>
      <c r="DC43" s="788"/>
      <c r="DD43" s="788"/>
      <c r="DE43" s="788"/>
      <c r="DF43" s="789"/>
      <c r="DG43" s="787"/>
      <c r="DH43" s="788"/>
      <c r="DI43" s="788"/>
      <c r="DJ43" s="788"/>
      <c r="DK43" s="789"/>
      <c r="DL43" s="787"/>
      <c r="DM43" s="788"/>
      <c r="DN43" s="788"/>
      <c r="DO43" s="788"/>
      <c r="DP43" s="789"/>
      <c r="DQ43" s="787"/>
      <c r="DR43" s="788"/>
      <c r="DS43" s="788"/>
      <c r="DT43" s="788"/>
      <c r="DU43" s="789"/>
      <c r="DV43" s="784"/>
      <c r="DW43" s="785"/>
      <c r="DX43" s="785"/>
      <c r="DY43" s="785"/>
      <c r="DZ43" s="790"/>
      <c r="EA43" s="212"/>
    </row>
    <row r="44" spans="1:131" ht="26.25" customHeight="1" x14ac:dyDescent="0.2">
      <c r="A44" s="220">
        <v>17</v>
      </c>
      <c r="B44" s="791"/>
      <c r="C44" s="792"/>
      <c r="D44" s="792"/>
      <c r="E44" s="792"/>
      <c r="F44" s="792"/>
      <c r="G44" s="792"/>
      <c r="H44" s="792"/>
      <c r="I44" s="792"/>
      <c r="J44" s="792"/>
      <c r="K44" s="792"/>
      <c r="L44" s="792"/>
      <c r="M44" s="792"/>
      <c r="N44" s="792"/>
      <c r="O44" s="792"/>
      <c r="P44" s="793"/>
      <c r="Q44" s="794"/>
      <c r="R44" s="795"/>
      <c r="S44" s="795"/>
      <c r="T44" s="795"/>
      <c r="U44" s="795"/>
      <c r="V44" s="795"/>
      <c r="W44" s="795"/>
      <c r="X44" s="795"/>
      <c r="Y44" s="795"/>
      <c r="Z44" s="795"/>
      <c r="AA44" s="795"/>
      <c r="AB44" s="795"/>
      <c r="AC44" s="795"/>
      <c r="AD44" s="795"/>
      <c r="AE44" s="796"/>
      <c r="AF44" s="797"/>
      <c r="AG44" s="798"/>
      <c r="AH44" s="798"/>
      <c r="AI44" s="798"/>
      <c r="AJ44" s="799"/>
      <c r="AK44" s="845"/>
      <c r="AL44" s="841"/>
      <c r="AM44" s="841"/>
      <c r="AN44" s="841"/>
      <c r="AO44" s="841"/>
      <c r="AP44" s="841"/>
      <c r="AQ44" s="841"/>
      <c r="AR44" s="841"/>
      <c r="AS44" s="841"/>
      <c r="AT44" s="841"/>
      <c r="AU44" s="841"/>
      <c r="AV44" s="841"/>
      <c r="AW44" s="841"/>
      <c r="AX44" s="841"/>
      <c r="AY44" s="841"/>
      <c r="AZ44" s="842"/>
      <c r="BA44" s="842"/>
      <c r="BB44" s="842"/>
      <c r="BC44" s="842"/>
      <c r="BD44" s="842"/>
      <c r="BE44" s="843"/>
      <c r="BF44" s="843"/>
      <c r="BG44" s="843"/>
      <c r="BH44" s="843"/>
      <c r="BI44" s="844"/>
      <c r="BJ44" s="214"/>
      <c r="BK44" s="214"/>
      <c r="BL44" s="214"/>
      <c r="BM44" s="214"/>
      <c r="BN44" s="214"/>
      <c r="BO44" s="223"/>
      <c r="BP44" s="223"/>
      <c r="BQ44" s="220">
        <v>38</v>
      </c>
      <c r="BR44" s="221"/>
      <c r="BS44" s="784"/>
      <c r="BT44" s="785"/>
      <c r="BU44" s="785"/>
      <c r="BV44" s="785"/>
      <c r="BW44" s="785"/>
      <c r="BX44" s="785"/>
      <c r="BY44" s="785"/>
      <c r="BZ44" s="785"/>
      <c r="CA44" s="785"/>
      <c r="CB44" s="785"/>
      <c r="CC44" s="785"/>
      <c r="CD44" s="785"/>
      <c r="CE44" s="785"/>
      <c r="CF44" s="785"/>
      <c r="CG44" s="786"/>
      <c r="CH44" s="787"/>
      <c r="CI44" s="788"/>
      <c r="CJ44" s="788"/>
      <c r="CK44" s="788"/>
      <c r="CL44" s="789"/>
      <c r="CM44" s="787"/>
      <c r="CN44" s="788"/>
      <c r="CO44" s="788"/>
      <c r="CP44" s="788"/>
      <c r="CQ44" s="789"/>
      <c r="CR44" s="787"/>
      <c r="CS44" s="788"/>
      <c r="CT44" s="788"/>
      <c r="CU44" s="788"/>
      <c r="CV44" s="789"/>
      <c r="CW44" s="787"/>
      <c r="CX44" s="788"/>
      <c r="CY44" s="788"/>
      <c r="CZ44" s="788"/>
      <c r="DA44" s="789"/>
      <c r="DB44" s="787"/>
      <c r="DC44" s="788"/>
      <c r="DD44" s="788"/>
      <c r="DE44" s="788"/>
      <c r="DF44" s="789"/>
      <c r="DG44" s="787"/>
      <c r="DH44" s="788"/>
      <c r="DI44" s="788"/>
      <c r="DJ44" s="788"/>
      <c r="DK44" s="789"/>
      <c r="DL44" s="787"/>
      <c r="DM44" s="788"/>
      <c r="DN44" s="788"/>
      <c r="DO44" s="788"/>
      <c r="DP44" s="789"/>
      <c r="DQ44" s="787"/>
      <c r="DR44" s="788"/>
      <c r="DS44" s="788"/>
      <c r="DT44" s="788"/>
      <c r="DU44" s="789"/>
      <c r="DV44" s="784"/>
      <c r="DW44" s="785"/>
      <c r="DX44" s="785"/>
      <c r="DY44" s="785"/>
      <c r="DZ44" s="790"/>
      <c r="EA44" s="212"/>
    </row>
    <row r="45" spans="1:131" ht="26.25" customHeight="1" x14ac:dyDescent="0.2">
      <c r="A45" s="220">
        <v>18</v>
      </c>
      <c r="B45" s="791"/>
      <c r="C45" s="792"/>
      <c r="D45" s="792"/>
      <c r="E45" s="792"/>
      <c r="F45" s="792"/>
      <c r="G45" s="792"/>
      <c r="H45" s="792"/>
      <c r="I45" s="792"/>
      <c r="J45" s="792"/>
      <c r="K45" s="792"/>
      <c r="L45" s="792"/>
      <c r="M45" s="792"/>
      <c r="N45" s="792"/>
      <c r="O45" s="792"/>
      <c r="P45" s="793"/>
      <c r="Q45" s="794"/>
      <c r="R45" s="795"/>
      <c r="S45" s="795"/>
      <c r="T45" s="795"/>
      <c r="U45" s="795"/>
      <c r="V45" s="795"/>
      <c r="W45" s="795"/>
      <c r="X45" s="795"/>
      <c r="Y45" s="795"/>
      <c r="Z45" s="795"/>
      <c r="AA45" s="795"/>
      <c r="AB45" s="795"/>
      <c r="AC45" s="795"/>
      <c r="AD45" s="795"/>
      <c r="AE45" s="796"/>
      <c r="AF45" s="797"/>
      <c r="AG45" s="798"/>
      <c r="AH45" s="798"/>
      <c r="AI45" s="798"/>
      <c r="AJ45" s="799"/>
      <c r="AK45" s="845"/>
      <c r="AL45" s="841"/>
      <c r="AM45" s="841"/>
      <c r="AN45" s="841"/>
      <c r="AO45" s="841"/>
      <c r="AP45" s="841"/>
      <c r="AQ45" s="841"/>
      <c r="AR45" s="841"/>
      <c r="AS45" s="841"/>
      <c r="AT45" s="841"/>
      <c r="AU45" s="841"/>
      <c r="AV45" s="841"/>
      <c r="AW45" s="841"/>
      <c r="AX45" s="841"/>
      <c r="AY45" s="841"/>
      <c r="AZ45" s="842"/>
      <c r="BA45" s="842"/>
      <c r="BB45" s="842"/>
      <c r="BC45" s="842"/>
      <c r="BD45" s="842"/>
      <c r="BE45" s="843"/>
      <c r="BF45" s="843"/>
      <c r="BG45" s="843"/>
      <c r="BH45" s="843"/>
      <c r="BI45" s="844"/>
      <c r="BJ45" s="214"/>
      <c r="BK45" s="214"/>
      <c r="BL45" s="214"/>
      <c r="BM45" s="214"/>
      <c r="BN45" s="214"/>
      <c r="BO45" s="223"/>
      <c r="BP45" s="223"/>
      <c r="BQ45" s="220">
        <v>39</v>
      </c>
      <c r="BR45" s="221"/>
      <c r="BS45" s="784"/>
      <c r="BT45" s="785"/>
      <c r="BU45" s="785"/>
      <c r="BV45" s="785"/>
      <c r="BW45" s="785"/>
      <c r="BX45" s="785"/>
      <c r="BY45" s="785"/>
      <c r="BZ45" s="785"/>
      <c r="CA45" s="785"/>
      <c r="CB45" s="785"/>
      <c r="CC45" s="785"/>
      <c r="CD45" s="785"/>
      <c r="CE45" s="785"/>
      <c r="CF45" s="785"/>
      <c r="CG45" s="786"/>
      <c r="CH45" s="787"/>
      <c r="CI45" s="788"/>
      <c r="CJ45" s="788"/>
      <c r="CK45" s="788"/>
      <c r="CL45" s="789"/>
      <c r="CM45" s="787"/>
      <c r="CN45" s="788"/>
      <c r="CO45" s="788"/>
      <c r="CP45" s="788"/>
      <c r="CQ45" s="789"/>
      <c r="CR45" s="787"/>
      <c r="CS45" s="788"/>
      <c r="CT45" s="788"/>
      <c r="CU45" s="788"/>
      <c r="CV45" s="789"/>
      <c r="CW45" s="787"/>
      <c r="CX45" s="788"/>
      <c r="CY45" s="788"/>
      <c r="CZ45" s="788"/>
      <c r="DA45" s="789"/>
      <c r="DB45" s="787"/>
      <c r="DC45" s="788"/>
      <c r="DD45" s="788"/>
      <c r="DE45" s="788"/>
      <c r="DF45" s="789"/>
      <c r="DG45" s="787"/>
      <c r="DH45" s="788"/>
      <c r="DI45" s="788"/>
      <c r="DJ45" s="788"/>
      <c r="DK45" s="789"/>
      <c r="DL45" s="787"/>
      <c r="DM45" s="788"/>
      <c r="DN45" s="788"/>
      <c r="DO45" s="788"/>
      <c r="DP45" s="789"/>
      <c r="DQ45" s="787"/>
      <c r="DR45" s="788"/>
      <c r="DS45" s="788"/>
      <c r="DT45" s="788"/>
      <c r="DU45" s="789"/>
      <c r="DV45" s="784"/>
      <c r="DW45" s="785"/>
      <c r="DX45" s="785"/>
      <c r="DY45" s="785"/>
      <c r="DZ45" s="790"/>
      <c r="EA45" s="212"/>
    </row>
    <row r="46" spans="1:131" ht="26.25" customHeight="1" x14ac:dyDescent="0.2">
      <c r="A46" s="220">
        <v>19</v>
      </c>
      <c r="B46" s="791"/>
      <c r="C46" s="792"/>
      <c r="D46" s="792"/>
      <c r="E46" s="792"/>
      <c r="F46" s="792"/>
      <c r="G46" s="792"/>
      <c r="H46" s="792"/>
      <c r="I46" s="792"/>
      <c r="J46" s="792"/>
      <c r="K46" s="792"/>
      <c r="L46" s="792"/>
      <c r="M46" s="792"/>
      <c r="N46" s="792"/>
      <c r="O46" s="792"/>
      <c r="P46" s="793"/>
      <c r="Q46" s="794"/>
      <c r="R46" s="795"/>
      <c r="S46" s="795"/>
      <c r="T46" s="795"/>
      <c r="U46" s="795"/>
      <c r="V46" s="795"/>
      <c r="W46" s="795"/>
      <c r="X46" s="795"/>
      <c r="Y46" s="795"/>
      <c r="Z46" s="795"/>
      <c r="AA46" s="795"/>
      <c r="AB46" s="795"/>
      <c r="AC46" s="795"/>
      <c r="AD46" s="795"/>
      <c r="AE46" s="796"/>
      <c r="AF46" s="797"/>
      <c r="AG46" s="798"/>
      <c r="AH46" s="798"/>
      <c r="AI46" s="798"/>
      <c r="AJ46" s="799"/>
      <c r="AK46" s="845"/>
      <c r="AL46" s="841"/>
      <c r="AM46" s="841"/>
      <c r="AN46" s="841"/>
      <c r="AO46" s="841"/>
      <c r="AP46" s="841"/>
      <c r="AQ46" s="841"/>
      <c r="AR46" s="841"/>
      <c r="AS46" s="841"/>
      <c r="AT46" s="841"/>
      <c r="AU46" s="841"/>
      <c r="AV46" s="841"/>
      <c r="AW46" s="841"/>
      <c r="AX46" s="841"/>
      <c r="AY46" s="841"/>
      <c r="AZ46" s="842"/>
      <c r="BA46" s="842"/>
      <c r="BB46" s="842"/>
      <c r="BC46" s="842"/>
      <c r="BD46" s="842"/>
      <c r="BE46" s="843"/>
      <c r="BF46" s="843"/>
      <c r="BG46" s="843"/>
      <c r="BH46" s="843"/>
      <c r="BI46" s="844"/>
      <c r="BJ46" s="214"/>
      <c r="BK46" s="214"/>
      <c r="BL46" s="214"/>
      <c r="BM46" s="214"/>
      <c r="BN46" s="214"/>
      <c r="BO46" s="223"/>
      <c r="BP46" s="223"/>
      <c r="BQ46" s="220">
        <v>40</v>
      </c>
      <c r="BR46" s="221"/>
      <c r="BS46" s="784"/>
      <c r="BT46" s="785"/>
      <c r="BU46" s="785"/>
      <c r="BV46" s="785"/>
      <c r="BW46" s="785"/>
      <c r="BX46" s="785"/>
      <c r="BY46" s="785"/>
      <c r="BZ46" s="785"/>
      <c r="CA46" s="785"/>
      <c r="CB46" s="785"/>
      <c r="CC46" s="785"/>
      <c r="CD46" s="785"/>
      <c r="CE46" s="785"/>
      <c r="CF46" s="785"/>
      <c r="CG46" s="786"/>
      <c r="CH46" s="787"/>
      <c r="CI46" s="788"/>
      <c r="CJ46" s="788"/>
      <c r="CK46" s="788"/>
      <c r="CL46" s="789"/>
      <c r="CM46" s="787"/>
      <c r="CN46" s="788"/>
      <c r="CO46" s="788"/>
      <c r="CP46" s="788"/>
      <c r="CQ46" s="789"/>
      <c r="CR46" s="787"/>
      <c r="CS46" s="788"/>
      <c r="CT46" s="788"/>
      <c r="CU46" s="788"/>
      <c r="CV46" s="789"/>
      <c r="CW46" s="787"/>
      <c r="CX46" s="788"/>
      <c r="CY46" s="788"/>
      <c r="CZ46" s="788"/>
      <c r="DA46" s="789"/>
      <c r="DB46" s="787"/>
      <c r="DC46" s="788"/>
      <c r="DD46" s="788"/>
      <c r="DE46" s="788"/>
      <c r="DF46" s="789"/>
      <c r="DG46" s="787"/>
      <c r="DH46" s="788"/>
      <c r="DI46" s="788"/>
      <c r="DJ46" s="788"/>
      <c r="DK46" s="789"/>
      <c r="DL46" s="787"/>
      <c r="DM46" s="788"/>
      <c r="DN46" s="788"/>
      <c r="DO46" s="788"/>
      <c r="DP46" s="789"/>
      <c r="DQ46" s="787"/>
      <c r="DR46" s="788"/>
      <c r="DS46" s="788"/>
      <c r="DT46" s="788"/>
      <c r="DU46" s="789"/>
      <c r="DV46" s="784"/>
      <c r="DW46" s="785"/>
      <c r="DX46" s="785"/>
      <c r="DY46" s="785"/>
      <c r="DZ46" s="790"/>
      <c r="EA46" s="212"/>
    </row>
    <row r="47" spans="1:131" ht="26.25" customHeight="1" x14ac:dyDescent="0.2">
      <c r="A47" s="220">
        <v>20</v>
      </c>
      <c r="B47" s="791"/>
      <c r="C47" s="792"/>
      <c r="D47" s="792"/>
      <c r="E47" s="792"/>
      <c r="F47" s="792"/>
      <c r="G47" s="792"/>
      <c r="H47" s="792"/>
      <c r="I47" s="792"/>
      <c r="J47" s="792"/>
      <c r="K47" s="792"/>
      <c r="L47" s="792"/>
      <c r="M47" s="792"/>
      <c r="N47" s="792"/>
      <c r="O47" s="792"/>
      <c r="P47" s="793"/>
      <c r="Q47" s="794"/>
      <c r="R47" s="795"/>
      <c r="S47" s="795"/>
      <c r="T47" s="795"/>
      <c r="U47" s="795"/>
      <c r="V47" s="795"/>
      <c r="W47" s="795"/>
      <c r="X47" s="795"/>
      <c r="Y47" s="795"/>
      <c r="Z47" s="795"/>
      <c r="AA47" s="795"/>
      <c r="AB47" s="795"/>
      <c r="AC47" s="795"/>
      <c r="AD47" s="795"/>
      <c r="AE47" s="796"/>
      <c r="AF47" s="797"/>
      <c r="AG47" s="798"/>
      <c r="AH47" s="798"/>
      <c r="AI47" s="798"/>
      <c r="AJ47" s="799"/>
      <c r="AK47" s="845"/>
      <c r="AL47" s="841"/>
      <c r="AM47" s="841"/>
      <c r="AN47" s="841"/>
      <c r="AO47" s="841"/>
      <c r="AP47" s="841"/>
      <c r="AQ47" s="841"/>
      <c r="AR47" s="841"/>
      <c r="AS47" s="841"/>
      <c r="AT47" s="841"/>
      <c r="AU47" s="841"/>
      <c r="AV47" s="841"/>
      <c r="AW47" s="841"/>
      <c r="AX47" s="841"/>
      <c r="AY47" s="841"/>
      <c r="AZ47" s="842"/>
      <c r="BA47" s="842"/>
      <c r="BB47" s="842"/>
      <c r="BC47" s="842"/>
      <c r="BD47" s="842"/>
      <c r="BE47" s="843"/>
      <c r="BF47" s="843"/>
      <c r="BG47" s="843"/>
      <c r="BH47" s="843"/>
      <c r="BI47" s="844"/>
      <c r="BJ47" s="214"/>
      <c r="BK47" s="214"/>
      <c r="BL47" s="214"/>
      <c r="BM47" s="214"/>
      <c r="BN47" s="214"/>
      <c r="BO47" s="223"/>
      <c r="BP47" s="223"/>
      <c r="BQ47" s="220">
        <v>41</v>
      </c>
      <c r="BR47" s="221"/>
      <c r="BS47" s="784"/>
      <c r="BT47" s="785"/>
      <c r="BU47" s="785"/>
      <c r="BV47" s="785"/>
      <c r="BW47" s="785"/>
      <c r="BX47" s="785"/>
      <c r="BY47" s="785"/>
      <c r="BZ47" s="785"/>
      <c r="CA47" s="785"/>
      <c r="CB47" s="785"/>
      <c r="CC47" s="785"/>
      <c r="CD47" s="785"/>
      <c r="CE47" s="785"/>
      <c r="CF47" s="785"/>
      <c r="CG47" s="786"/>
      <c r="CH47" s="787"/>
      <c r="CI47" s="788"/>
      <c r="CJ47" s="788"/>
      <c r="CK47" s="788"/>
      <c r="CL47" s="789"/>
      <c r="CM47" s="787"/>
      <c r="CN47" s="788"/>
      <c r="CO47" s="788"/>
      <c r="CP47" s="788"/>
      <c r="CQ47" s="789"/>
      <c r="CR47" s="787"/>
      <c r="CS47" s="788"/>
      <c r="CT47" s="788"/>
      <c r="CU47" s="788"/>
      <c r="CV47" s="789"/>
      <c r="CW47" s="787"/>
      <c r="CX47" s="788"/>
      <c r="CY47" s="788"/>
      <c r="CZ47" s="788"/>
      <c r="DA47" s="789"/>
      <c r="DB47" s="787"/>
      <c r="DC47" s="788"/>
      <c r="DD47" s="788"/>
      <c r="DE47" s="788"/>
      <c r="DF47" s="789"/>
      <c r="DG47" s="787"/>
      <c r="DH47" s="788"/>
      <c r="DI47" s="788"/>
      <c r="DJ47" s="788"/>
      <c r="DK47" s="789"/>
      <c r="DL47" s="787"/>
      <c r="DM47" s="788"/>
      <c r="DN47" s="788"/>
      <c r="DO47" s="788"/>
      <c r="DP47" s="789"/>
      <c r="DQ47" s="787"/>
      <c r="DR47" s="788"/>
      <c r="DS47" s="788"/>
      <c r="DT47" s="788"/>
      <c r="DU47" s="789"/>
      <c r="DV47" s="784"/>
      <c r="DW47" s="785"/>
      <c r="DX47" s="785"/>
      <c r="DY47" s="785"/>
      <c r="DZ47" s="790"/>
      <c r="EA47" s="212"/>
    </row>
    <row r="48" spans="1:131" ht="26.25" customHeight="1" x14ac:dyDescent="0.2">
      <c r="A48" s="220">
        <v>21</v>
      </c>
      <c r="B48" s="791"/>
      <c r="C48" s="792"/>
      <c r="D48" s="792"/>
      <c r="E48" s="792"/>
      <c r="F48" s="792"/>
      <c r="G48" s="792"/>
      <c r="H48" s="792"/>
      <c r="I48" s="792"/>
      <c r="J48" s="792"/>
      <c r="K48" s="792"/>
      <c r="L48" s="792"/>
      <c r="M48" s="792"/>
      <c r="N48" s="792"/>
      <c r="O48" s="792"/>
      <c r="P48" s="793"/>
      <c r="Q48" s="794"/>
      <c r="R48" s="795"/>
      <c r="S48" s="795"/>
      <c r="T48" s="795"/>
      <c r="U48" s="795"/>
      <c r="V48" s="795"/>
      <c r="W48" s="795"/>
      <c r="X48" s="795"/>
      <c r="Y48" s="795"/>
      <c r="Z48" s="795"/>
      <c r="AA48" s="795"/>
      <c r="AB48" s="795"/>
      <c r="AC48" s="795"/>
      <c r="AD48" s="795"/>
      <c r="AE48" s="796"/>
      <c r="AF48" s="797"/>
      <c r="AG48" s="798"/>
      <c r="AH48" s="798"/>
      <c r="AI48" s="798"/>
      <c r="AJ48" s="799"/>
      <c r="AK48" s="845"/>
      <c r="AL48" s="841"/>
      <c r="AM48" s="841"/>
      <c r="AN48" s="841"/>
      <c r="AO48" s="841"/>
      <c r="AP48" s="841"/>
      <c r="AQ48" s="841"/>
      <c r="AR48" s="841"/>
      <c r="AS48" s="841"/>
      <c r="AT48" s="841"/>
      <c r="AU48" s="841"/>
      <c r="AV48" s="841"/>
      <c r="AW48" s="841"/>
      <c r="AX48" s="841"/>
      <c r="AY48" s="841"/>
      <c r="AZ48" s="842"/>
      <c r="BA48" s="842"/>
      <c r="BB48" s="842"/>
      <c r="BC48" s="842"/>
      <c r="BD48" s="842"/>
      <c r="BE48" s="843"/>
      <c r="BF48" s="843"/>
      <c r="BG48" s="843"/>
      <c r="BH48" s="843"/>
      <c r="BI48" s="844"/>
      <c r="BJ48" s="214"/>
      <c r="BK48" s="214"/>
      <c r="BL48" s="214"/>
      <c r="BM48" s="214"/>
      <c r="BN48" s="214"/>
      <c r="BO48" s="223"/>
      <c r="BP48" s="223"/>
      <c r="BQ48" s="220">
        <v>42</v>
      </c>
      <c r="BR48" s="221"/>
      <c r="BS48" s="784"/>
      <c r="BT48" s="785"/>
      <c r="BU48" s="785"/>
      <c r="BV48" s="785"/>
      <c r="BW48" s="785"/>
      <c r="BX48" s="785"/>
      <c r="BY48" s="785"/>
      <c r="BZ48" s="785"/>
      <c r="CA48" s="785"/>
      <c r="CB48" s="785"/>
      <c r="CC48" s="785"/>
      <c r="CD48" s="785"/>
      <c r="CE48" s="785"/>
      <c r="CF48" s="785"/>
      <c r="CG48" s="786"/>
      <c r="CH48" s="787"/>
      <c r="CI48" s="788"/>
      <c r="CJ48" s="788"/>
      <c r="CK48" s="788"/>
      <c r="CL48" s="789"/>
      <c r="CM48" s="787"/>
      <c r="CN48" s="788"/>
      <c r="CO48" s="788"/>
      <c r="CP48" s="788"/>
      <c r="CQ48" s="789"/>
      <c r="CR48" s="787"/>
      <c r="CS48" s="788"/>
      <c r="CT48" s="788"/>
      <c r="CU48" s="788"/>
      <c r="CV48" s="789"/>
      <c r="CW48" s="787"/>
      <c r="CX48" s="788"/>
      <c r="CY48" s="788"/>
      <c r="CZ48" s="788"/>
      <c r="DA48" s="789"/>
      <c r="DB48" s="787"/>
      <c r="DC48" s="788"/>
      <c r="DD48" s="788"/>
      <c r="DE48" s="788"/>
      <c r="DF48" s="789"/>
      <c r="DG48" s="787"/>
      <c r="DH48" s="788"/>
      <c r="DI48" s="788"/>
      <c r="DJ48" s="788"/>
      <c r="DK48" s="789"/>
      <c r="DL48" s="787"/>
      <c r="DM48" s="788"/>
      <c r="DN48" s="788"/>
      <c r="DO48" s="788"/>
      <c r="DP48" s="789"/>
      <c r="DQ48" s="787"/>
      <c r="DR48" s="788"/>
      <c r="DS48" s="788"/>
      <c r="DT48" s="788"/>
      <c r="DU48" s="789"/>
      <c r="DV48" s="784"/>
      <c r="DW48" s="785"/>
      <c r="DX48" s="785"/>
      <c r="DY48" s="785"/>
      <c r="DZ48" s="790"/>
      <c r="EA48" s="212"/>
    </row>
    <row r="49" spans="1:131" ht="26.25" customHeight="1" x14ac:dyDescent="0.2">
      <c r="A49" s="220">
        <v>22</v>
      </c>
      <c r="B49" s="791"/>
      <c r="C49" s="792"/>
      <c r="D49" s="792"/>
      <c r="E49" s="792"/>
      <c r="F49" s="792"/>
      <c r="G49" s="792"/>
      <c r="H49" s="792"/>
      <c r="I49" s="792"/>
      <c r="J49" s="792"/>
      <c r="K49" s="792"/>
      <c r="L49" s="792"/>
      <c r="M49" s="792"/>
      <c r="N49" s="792"/>
      <c r="O49" s="792"/>
      <c r="P49" s="793"/>
      <c r="Q49" s="794"/>
      <c r="R49" s="795"/>
      <c r="S49" s="795"/>
      <c r="T49" s="795"/>
      <c r="U49" s="795"/>
      <c r="V49" s="795"/>
      <c r="W49" s="795"/>
      <c r="X49" s="795"/>
      <c r="Y49" s="795"/>
      <c r="Z49" s="795"/>
      <c r="AA49" s="795"/>
      <c r="AB49" s="795"/>
      <c r="AC49" s="795"/>
      <c r="AD49" s="795"/>
      <c r="AE49" s="796"/>
      <c r="AF49" s="797"/>
      <c r="AG49" s="798"/>
      <c r="AH49" s="798"/>
      <c r="AI49" s="798"/>
      <c r="AJ49" s="799"/>
      <c r="AK49" s="845"/>
      <c r="AL49" s="841"/>
      <c r="AM49" s="841"/>
      <c r="AN49" s="841"/>
      <c r="AO49" s="841"/>
      <c r="AP49" s="841"/>
      <c r="AQ49" s="841"/>
      <c r="AR49" s="841"/>
      <c r="AS49" s="841"/>
      <c r="AT49" s="841"/>
      <c r="AU49" s="841"/>
      <c r="AV49" s="841"/>
      <c r="AW49" s="841"/>
      <c r="AX49" s="841"/>
      <c r="AY49" s="841"/>
      <c r="AZ49" s="842"/>
      <c r="BA49" s="842"/>
      <c r="BB49" s="842"/>
      <c r="BC49" s="842"/>
      <c r="BD49" s="842"/>
      <c r="BE49" s="843"/>
      <c r="BF49" s="843"/>
      <c r="BG49" s="843"/>
      <c r="BH49" s="843"/>
      <c r="BI49" s="844"/>
      <c r="BJ49" s="214"/>
      <c r="BK49" s="214"/>
      <c r="BL49" s="214"/>
      <c r="BM49" s="214"/>
      <c r="BN49" s="214"/>
      <c r="BO49" s="223"/>
      <c r="BP49" s="223"/>
      <c r="BQ49" s="220">
        <v>43</v>
      </c>
      <c r="BR49" s="221"/>
      <c r="BS49" s="784"/>
      <c r="BT49" s="785"/>
      <c r="BU49" s="785"/>
      <c r="BV49" s="785"/>
      <c r="BW49" s="785"/>
      <c r="BX49" s="785"/>
      <c r="BY49" s="785"/>
      <c r="BZ49" s="785"/>
      <c r="CA49" s="785"/>
      <c r="CB49" s="785"/>
      <c r="CC49" s="785"/>
      <c r="CD49" s="785"/>
      <c r="CE49" s="785"/>
      <c r="CF49" s="785"/>
      <c r="CG49" s="786"/>
      <c r="CH49" s="787"/>
      <c r="CI49" s="788"/>
      <c r="CJ49" s="788"/>
      <c r="CK49" s="788"/>
      <c r="CL49" s="789"/>
      <c r="CM49" s="787"/>
      <c r="CN49" s="788"/>
      <c r="CO49" s="788"/>
      <c r="CP49" s="788"/>
      <c r="CQ49" s="789"/>
      <c r="CR49" s="787"/>
      <c r="CS49" s="788"/>
      <c r="CT49" s="788"/>
      <c r="CU49" s="788"/>
      <c r="CV49" s="789"/>
      <c r="CW49" s="787"/>
      <c r="CX49" s="788"/>
      <c r="CY49" s="788"/>
      <c r="CZ49" s="788"/>
      <c r="DA49" s="789"/>
      <c r="DB49" s="787"/>
      <c r="DC49" s="788"/>
      <c r="DD49" s="788"/>
      <c r="DE49" s="788"/>
      <c r="DF49" s="789"/>
      <c r="DG49" s="787"/>
      <c r="DH49" s="788"/>
      <c r="DI49" s="788"/>
      <c r="DJ49" s="788"/>
      <c r="DK49" s="789"/>
      <c r="DL49" s="787"/>
      <c r="DM49" s="788"/>
      <c r="DN49" s="788"/>
      <c r="DO49" s="788"/>
      <c r="DP49" s="789"/>
      <c r="DQ49" s="787"/>
      <c r="DR49" s="788"/>
      <c r="DS49" s="788"/>
      <c r="DT49" s="788"/>
      <c r="DU49" s="789"/>
      <c r="DV49" s="784"/>
      <c r="DW49" s="785"/>
      <c r="DX49" s="785"/>
      <c r="DY49" s="785"/>
      <c r="DZ49" s="790"/>
      <c r="EA49" s="212"/>
    </row>
    <row r="50" spans="1:131" ht="26.25" customHeight="1" x14ac:dyDescent="0.2">
      <c r="A50" s="220">
        <v>23</v>
      </c>
      <c r="B50" s="791"/>
      <c r="C50" s="792"/>
      <c r="D50" s="792"/>
      <c r="E50" s="792"/>
      <c r="F50" s="792"/>
      <c r="G50" s="792"/>
      <c r="H50" s="792"/>
      <c r="I50" s="792"/>
      <c r="J50" s="792"/>
      <c r="K50" s="792"/>
      <c r="L50" s="792"/>
      <c r="M50" s="792"/>
      <c r="N50" s="792"/>
      <c r="O50" s="792"/>
      <c r="P50" s="793"/>
      <c r="Q50" s="846"/>
      <c r="R50" s="847"/>
      <c r="S50" s="847"/>
      <c r="T50" s="847"/>
      <c r="U50" s="847"/>
      <c r="V50" s="847"/>
      <c r="W50" s="847"/>
      <c r="X50" s="847"/>
      <c r="Y50" s="847"/>
      <c r="Z50" s="847"/>
      <c r="AA50" s="847"/>
      <c r="AB50" s="847"/>
      <c r="AC50" s="847"/>
      <c r="AD50" s="847"/>
      <c r="AE50" s="848"/>
      <c r="AF50" s="797"/>
      <c r="AG50" s="798"/>
      <c r="AH50" s="798"/>
      <c r="AI50" s="798"/>
      <c r="AJ50" s="799"/>
      <c r="AK50" s="850"/>
      <c r="AL50" s="847"/>
      <c r="AM50" s="847"/>
      <c r="AN50" s="847"/>
      <c r="AO50" s="847"/>
      <c r="AP50" s="847"/>
      <c r="AQ50" s="847"/>
      <c r="AR50" s="847"/>
      <c r="AS50" s="847"/>
      <c r="AT50" s="847"/>
      <c r="AU50" s="847"/>
      <c r="AV50" s="847"/>
      <c r="AW50" s="847"/>
      <c r="AX50" s="847"/>
      <c r="AY50" s="847"/>
      <c r="AZ50" s="849"/>
      <c r="BA50" s="849"/>
      <c r="BB50" s="849"/>
      <c r="BC50" s="849"/>
      <c r="BD50" s="849"/>
      <c r="BE50" s="843"/>
      <c r="BF50" s="843"/>
      <c r="BG50" s="843"/>
      <c r="BH50" s="843"/>
      <c r="BI50" s="844"/>
      <c r="BJ50" s="214"/>
      <c r="BK50" s="214"/>
      <c r="BL50" s="214"/>
      <c r="BM50" s="214"/>
      <c r="BN50" s="214"/>
      <c r="BO50" s="223"/>
      <c r="BP50" s="223"/>
      <c r="BQ50" s="220">
        <v>44</v>
      </c>
      <c r="BR50" s="221"/>
      <c r="BS50" s="784"/>
      <c r="BT50" s="785"/>
      <c r="BU50" s="785"/>
      <c r="BV50" s="785"/>
      <c r="BW50" s="785"/>
      <c r="BX50" s="785"/>
      <c r="BY50" s="785"/>
      <c r="BZ50" s="785"/>
      <c r="CA50" s="785"/>
      <c r="CB50" s="785"/>
      <c r="CC50" s="785"/>
      <c r="CD50" s="785"/>
      <c r="CE50" s="785"/>
      <c r="CF50" s="785"/>
      <c r="CG50" s="786"/>
      <c r="CH50" s="787"/>
      <c r="CI50" s="788"/>
      <c r="CJ50" s="788"/>
      <c r="CK50" s="788"/>
      <c r="CL50" s="789"/>
      <c r="CM50" s="787"/>
      <c r="CN50" s="788"/>
      <c r="CO50" s="788"/>
      <c r="CP50" s="788"/>
      <c r="CQ50" s="789"/>
      <c r="CR50" s="787"/>
      <c r="CS50" s="788"/>
      <c r="CT50" s="788"/>
      <c r="CU50" s="788"/>
      <c r="CV50" s="789"/>
      <c r="CW50" s="787"/>
      <c r="CX50" s="788"/>
      <c r="CY50" s="788"/>
      <c r="CZ50" s="788"/>
      <c r="DA50" s="789"/>
      <c r="DB50" s="787"/>
      <c r="DC50" s="788"/>
      <c r="DD50" s="788"/>
      <c r="DE50" s="788"/>
      <c r="DF50" s="789"/>
      <c r="DG50" s="787"/>
      <c r="DH50" s="788"/>
      <c r="DI50" s="788"/>
      <c r="DJ50" s="788"/>
      <c r="DK50" s="789"/>
      <c r="DL50" s="787"/>
      <c r="DM50" s="788"/>
      <c r="DN50" s="788"/>
      <c r="DO50" s="788"/>
      <c r="DP50" s="789"/>
      <c r="DQ50" s="787"/>
      <c r="DR50" s="788"/>
      <c r="DS50" s="788"/>
      <c r="DT50" s="788"/>
      <c r="DU50" s="789"/>
      <c r="DV50" s="784"/>
      <c r="DW50" s="785"/>
      <c r="DX50" s="785"/>
      <c r="DY50" s="785"/>
      <c r="DZ50" s="790"/>
      <c r="EA50" s="212"/>
    </row>
    <row r="51" spans="1:131" ht="26.25" customHeight="1" x14ac:dyDescent="0.2">
      <c r="A51" s="220">
        <v>24</v>
      </c>
      <c r="B51" s="791"/>
      <c r="C51" s="792"/>
      <c r="D51" s="792"/>
      <c r="E51" s="792"/>
      <c r="F51" s="792"/>
      <c r="G51" s="792"/>
      <c r="H51" s="792"/>
      <c r="I51" s="792"/>
      <c r="J51" s="792"/>
      <c r="K51" s="792"/>
      <c r="L51" s="792"/>
      <c r="M51" s="792"/>
      <c r="N51" s="792"/>
      <c r="O51" s="792"/>
      <c r="P51" s="793"/>
      <c r="Q51" s="846"/>
      <c r="R51" s="847"/>
      <c r="S51" s="847"/>
      <c r="T51" s="847"/>
      <c r="U51" s="847"/>
      <c r="V51" s="847"/>
      <c r="W51" s="847"/>
      <c r="X51" s="847"/>
      <c r="Y51" s="847"/>
      <c r="Z51" s="847"/>
      <c r="AA51" s="847"/>
      <c r="AB51" s="847"/>
      <c r="AC51" s="847"/>
      <c r="AD51" s="847"/>
      <c r="AE51" s="848"/>
      <c r="AF51" s="797"/>
      <c r="AG51" s="798"/>
      <c r="AH51" s="798"/>
      <c r="AI51" s="798"/>
      <c r="AJ51" s="799"/>
      <c r="AK51" s="850"/>
      <c r="AL51" s="847"/>
      <c r="AM51" s="847"/>
      <c r="AN51" s="847"/>
      <c r="AO51" s="847"/>
      <c r="AP51" s="847"/>
      <c r="AQ51" s="847"/>
      <c r="AR51" s="847"/>
      <c r="AS51" s="847"/>
      <c r="AT51" s="847"/>
      <c r="AU51" s="847"/>
      <c r="AV51" s="847"/>
      <c r="AW51" s="847"/>
      <c r="AX51" s="847"/>
      <c r="AY51" s="847"/>
      <c r="AZ51" s="849"/>
      <c r="BA51" s="849"/>
      <c r="BB51" s="849"/>
      <c r="BC51" s="849"/>
      <c r="BD51" s="849"/>
      <c r="BE51" s="843"/>
      <c r="BF51" s="843"/>
      <c r="BG51" s="843"/>
      <c r="BH51" s="843"/>
      <c r="BI51" s="844"/>
      <c r="BJ51" s="214"/>
      <c r="BK51" s="214"/>
      <c r="BL51" s="214"/>
      <c r="BM51" s="214"/>
      <c r="BN51" s="214"/>
      <c r="BO51" s="223"/>
      <c r="BP51" s="223"/>
      <c r="BQ51" s="220">
        <v>45</v>
      </c>
      <c r="BR51" s="221"/>
      <c r="BS51" s="784"/>
      <c r="BT51" s="785"/>
      <c r="BU51" s="785"/>
      <c r="BV51" s="785"/>
      <c r="BW51" s="785"/>
      <c r="BX51" s="785"/>
      <c r="BY51" s="785"/>
      <c r="BZ51" s="785"/>
      <c r="CA51" s="785"/>
      <c r="CB51" s="785"/>
      <c r="CC51" s="785"/>
      <c r="CD51" s="785"/>
      <c r="CE51" s="785"/>
      <c r="CF51" s="785"/>
      <c r="CG51" s="786"/>
      <c r="CH51" s="787"/>
      <c r="CI51" s="788"/>
      <c r="CJ51" s="788"/>
      <c r="CK51" s="788"/>
      <c r="CL51" s="789"/>
      <c r="CM51" s="787"/>
      <c r="CN51" s="788"/>
      <c r="CO51" s="788"/>
      <c r="CP51" s="788"/>
      <c r="CQ51" s="789"/>
      <c r="CR51" s="787"/>
      <c r="CS51" s="788"/>
      <c r="CT51" s="788"/>
      <c r="CU51" s="788"/>
      <c r="CV51" s="789"/>
      <c r="CW51" s="787"/>
      <c r="CX51" s="788"/>
      <c r="CY51" s="788"/>
      <c r="CZ51" s="788"/>
      <c r="DA51" s="789"/>
      <c r="DB51" s="787"/>
      <c r="DC51" s="788"/>
      <c r="DD51" s="788"/>
      <c r="DE51" s="788"/>
      <c r="DF51" s="789"/>
      <c r="DG51" s="787"/>
      <c r="DH51" s="788"/>
      <c r="DI51" s="788"/>
      <c r="DJ51" s="788"/>
      <c r="DK51" s="789"/>
      <c r="DL51" s="787"/>
      <c r="DM51" s="788"/>
      <c r="DN51" s="788"/>
      <c r="DO51" s="788"/>
      <c r="DP51" s="789"/>
      <c r="DQ51" s="787"/>
      <c r="DR51" s="788"/>
      <c r="DS51" s="788"/>
      <c r="DT51" s="788"/>
      <c r="DU51" s="789"/>
      <c r="DV51" s="784"/>
      <c r="DW51" s="785"/>
      <c r="DX51" s="785"/>
      <c r="DY51" s="785"/>
      <c r="DZ51" s="790"/>
      <c r="EA51" s="212"/>
    </row>
    <row r="52" spans="1:131" ht="26.25" customHeight="1" x14ac:dyDescent="0.2">
      <c r="A52" s="220">
        <v>25</v>
      </c>
      <c r="B52" s="791"/>
      <c r="C52" s="792"/>
      <c r="D52" s="792"/>
      <c r="E52" s="792"/>
      <c r="F52" s="792"/>
      <c r="G52" s="792"/>
      <c r="H52" s="792"/>
      <c r="I52" s="792"/>
      <c r="J52" s="792"/>
      <c r="K52" s="792"/>
      <c r="L52" s="792"/>
      <c r="M52" s="792"/>
      <c r="N52" s="792"/>
      <c r="O52" s="792"/>
      <c r="P52" s="793"/>
      <c r="Q52" s="846"/>
      <c r="R52" s="847"/>
      <c r="S52" s="847"/>
      <c r="T52" s="847"/>
      <c r="U52" s="847"/>
      <c r="V52" s="847"/>
      <c r="W52" s="847"/>
      <c r="X52" s="847"/>
      <c r="Y52" s="847"/>
      <c r="Z52" s="847"/>
      <c r="AA52" s="847"/>
      <c r="AB52" s="847"/>
      <c r="AC52" s="847"/>
      <c r="AD52" s="847"/>
      <c r="AE52" s="848"/>
      <c r="AF52" s="797"/>
      <c r="AG52" s="798"/>
      <c r="AH52" s="798"/>
      <c r="AI52" s="798"/>
      <c r="AJ52" s="799"/>
      <c r="AK52" s="850"/>
      <c r="AL52" s="847"/>
      <c r="AM52" s="847"/>
      <c r="AN52" s="847"/>
      <c r="AO52" s="847"/>
      <c r="AP52" s="847"/>
      <c r="AQ52" s="847"/>
      <c r="AR52" s="847"/>
      <c r="AS52" s="847"/>
      <c r="AT52" s="847"/>
      <c r="AU52" s="847"/>
      <c r="AV52" s="847"/>
      <c r="AW52" s="847"/>
      <c r="AX52" s="847"/>
      <c r="AY52" s="847"/>
      <c r="AZ52" s="849"/>
      <c r="BA52" s="849"/>
      <c r="BB52" s="849"/>
      <c r="BC52" s="849"/>
      <c r="BD52" s="849"/>
      <c r="BE52" s="843"/>
      <c r="BF52" s="843"/>
      <c r="BG52" s="843"/>
      <c r="BH52" s="843"/>
      <c r="BI52" s="844"/>
      <c r="BJ52" s="214"/>
      <c r="BK52" s="214"/>
      <c r="BL52" s="214"/>
      <c r="BM52" s="214"/>
      <c r="BN52" s="214"/>
      <c r="BO52" s="223"/>
      <c r="BP52" s="223"/>
      <c r="BQ52" s="220">
        <v>46</v>
      </c>
      <c r="BR52" s="221"/>
      <c r="BS52" s="784"/>
      <c r="BT52" s="785"/>
      <c r="BU52" s="785"/>
      <c r="BV52" s="785"/>
      <c r="BW52" s="785"/>
      <c r="BX52" s="785"/>
      <c r="BY52" s="785"/>
      <c r="BZ52" s="785"/>
      <c r="CA52" s="785"/>
      <c r="CB52" s="785"/>
      <c r="CC52" s="785"/>
      <c r="CD52" s="785"/>
      <c r="CE52" s="785"/>
      <c r="CF52" s="785"/>
      <c r="CG52" s="786"/>
      <c r="CH52" s="787"/>
      <c r="CI52" s="788"/>
      <c r="CJ52" s="788"/>
      <c r="CK52" s="788"/>
      <c r="CL52" s="789"/>
      <c r="CM52" s="787"/>
      <c r="CN52" s="788"/>
      <c r="CO52" s="788"/>
      <c r="CP52" s="788"/>
      <c r="CQ52" s="789"/>
      <c r="CR52" s="787"/>
      <c r="CS52" s="788"/>
      <c r="CT52" s="788"/>
      <c r="CU52" s="788"/>
      <c r="CV52" s="789"/>
      <c r="CW52" s="787"/>
      <c r="CX52" s="788"/>
      <c r="CY52" s="788"/>
      <c r="CZ52" s="788"/>
      <c r="DA52" s="789"/>
      <c r="DB52" s="787"/>
      <c r="DC52" s="788"/>
      <c r="DD52" s="788"/>
      <c r="DE52" s="788"/>
      <c r="DF52" s="789"/>
      <c r="DG52" s="787"/>
      <c r="DH52" s="788"/>
      <c r="DI52" s="788"/>
      <c r="DJ52" s="788"/>
      <c r="DK52" s="789"/>
      <c r="DL52" s="787"/>
      <c r="DM52" s="788"/>
      <c r="DN52" s="788"/>
      <c r="DO52" s="788"/>
      <c r="DP52" s="789"/>
      <c r="DQ52" s="787"/>
      <c r="DR52" s="788"/>
      <c r="DS52" s="788"/>
      <c r="DT52" s="788"/>
      <c r="DU52" s="789"/>
      <c r="DV52" s="784"/>
      <c r="DW52" s="785"/>
      <c r="DX52" s="785"/>
      <c r="DY52" s="785"/>
      <c r="DZ52" s="790"/>
      <c r="EA52" s="212"/>
    </row>
    <row r="53" spans="1:131" ht="26.25" customHeight="1" x14ac:dyDescent="0.2">
      <c r="A53" s="220">
        <v>26</v>
      </c>
      <c r="B53" s="791"/>
      <c r="C53" s="792"/>
      <c r="D53" s="792"/>
      <c r="E53" s="792"/>
      <c r="F53" s="792"/>
      <c r="G53" s="792"/>
      <c r="H53" s="792"/>
      <c r="I53" s="792"/>
      <c r="J53" s="792"/>
      <c r="K53" s="792"/>
      <c r="L53" s="792"/>
      <c r="M53" s="792"/>
      <c r="N53" s="792"/>
      <c r="O53" s="792"/>
      <c r="P53" s="793"/>
      <c r="Q53" s="846"/>
      <c r="R53" s="847"/>
      <c r="S53" s="847"/>
      <c r="T53" s="847"/>
      <c r="U53" s="847"/>
      <c r="V53" s="847"/>
      <c r="W53" s="847"/>
      <c r="X53" s="847"/>
      <c r="Y53" s="847"/>
      <c r="Z53" s="847"/>
      <c r="AA53" s="847"/>
      <c r="AB53" s="847"/>
      <c r="AC53" s="847"/>
      <c r="AD53" s="847"/>
      <c r="AE53" s="848"/>
      <c r="AF53" s="797"/>
      <c r="AG53" s="798"/>
      <c r="AH53" s="798"/>
      <c r="AI53" s="798"/>
      <c r="AJ53" s="799"/>
      <c r="AK53" s="850"/>
      <c r="AL53" s="847"/>
      <c r="AM53" s="847"/>
      <c r="AN53" s="847"/>
      <c r="AO53" s="847"/>
      <c r="AP53" s="847"/>
      <c r="AQ53" s="847"/>
      <c r="AR53" s="847"/>
      <c r="AS53" s="847"/>
      <c r="AT53" s="847"/>
      <c r="AU53" s="847"/>
      <c r="AV53" s="847"/>
      <c r="AW53" s="847"/>
      <c r="AX53" s="847"/>
      <c r="AY53" s="847"/>
      <c r="AZ53" s="849"/>
      <c r="BA53" s="849"/>
      <c r="BB53" s="849"/>
      <c r="BC53" s="849"/>
      <c r="BD53" s="849"/>
      <c r="BE53" s="843"/>
      <c r="BF53" s="843"/>
      <c r="BG53" s="843"/>
      <c r="BH53" s="843"/>
      <c r="BI53" s="844"/>
      <c r="BJ53" s="214"/>
      <c r="BK53" s="214"/>
      <c r="BL53" s="214"/>
      <c r="BM53" s="214"/>
      <c r="BN53" s="214"/>
      <c r="BO53" s="223"/>
      <c r="BP53" s="223"/>
      <c r="BQ53" s="220">
        <v>47</v>
      </c>
      <c r="BR53" s="221"/>
      <c r="BS53" s="784"/>
      <c r="BT53" s="785"/>
      <c r="BU53" s="785"/>
      <c r="BV53" s="785"/>
      <c r="BW53" s="785"/>
      <c r="BX53" s="785"/>
      <c r="BY53" s="785"/>
      <c r="BZ53" s="785"/>
      <c r="CA53" s="785"/>
      <c r="CB53" s="785"/>
      <c r="CC53" s="785"/>
      <c r="CD53" s="785"/>
      <c r="CE53" s="785"/>
      <c r="CF53" s="785"/>
      <c r="CG53" s="786"/>
      <c r="CH53" s="787"/>
      <c r="CI53" s="788"/>
      <c r="CJ53" s="788"/>
      <c r="CK53" s="788"/>
      <c r="CL53" s="789"/>
      <c r="CM53" s="787"/>
      <c r="CN53" s="788"/>
      <c r="CO53" s="788"/>
      <c r="CP53" s="788"/>
      <c r="CQ53" s="789"/>
      <c r="CR53" s="787"/>
      <c r="CS53" s="788"/>
      <c r="CT53" s="788"/>
      <c r="CU53" s="788"/>
      <c r="CV53" s="789"/>
      <c r="CW53" s="787"/>
      <c r="CX53" s="788"/>
      <c r="CY53" s="788"/>
      <c r="CZ53" s="788"/>
      <c r="DA53" s="789"/>
      <c r="DB53" s="787"/>
      <c r="DC53" s="788"/>
      <c r="DD53" s="788"/>
      <c r="DE53" s="788"/>
      <c r="DF53" s="789"/>
      <c r="DG53" s="787"/>
      <c r="DH53" s="788"/>
      <c r="DI53" s="788"/>
      <c r="DJ53" s="788"/>
      <c r="DK53" s="789"/>
      <c r="DL53" s="787"/>
      <c r="DM53" s="788"/>
      <c r="DN53" s="788"/>
      <c r="DO53" s="788"/>
      <c r="DP53" s="789"/>
      <c r="DQ53" s="787"/>
      <c r="DR53" s="788"/>
      <c r="DS53" s="788"/>
      <c r="DT53" s="788"/>
      <c r="DU53" s="789"/>
      <c r="DV53" s="784"/>
      <c r="DW53" s="785"/>
      <c r="DX53" s="785"/>
      <c r="DY53" s="785"/>
      <c r="DZ53" s="790"/>
      <c r="EA53" s="212"/>
    </row>
    <row r="54" spans="1:131" ht="26.25" customHeight="1" x14ac:dyDescent="0.2">
      <c r="A54" s="220">
        <v>27</v>
      </c>
      <c r="B54" s="791"/>
      <c r="C54" s="792"/>
      <c r="D54" s="792"/>
      <c r="E54" s="792"/>
      <c r="F54" s="792"/>
      <c r="G54" s="792"/>
      <c r="H54" s="792"/>
      <c r="I54" s="792"/>
      <c r="J54" s="792"/>
      <c r="K54" s="792"/>
      <c r="L54" s="792"/>
      <c r="M54" s="792"/>
      <c r="N54" s="792"/>
      <c r="O54" s="792"/>
      <c r="P54" s="793"/>
      <c r="Q54" s="846"/>
      <c r="R54" s="847"/>
      <c r="S54" s="847"/>
      <c r="T54" s="847"/>
      <c r="U54" s="847"/>
      <c r="V54" s="847"/>
      <c r="W54" s="847"/>
      <c r="X54" s="847"/>
      <c r="Y54" s="847"/>
      <c r="Z54" s="847"/>
      <c r="AA54" s="847"/>
      <c r="AB54" s="847"/>
      <c r="AC54" s="847"/>
      <c r="AD54" s="847"/>
      <c r="AE54" s="848"/>
      <c r="AF54" s="797"/>
      <c r="AG54" s="798"/>
      <c r="AH54" s="798"/>
      <c r="AI54" s="798"/>
      <c r="AJ54" s="799"/>
      <c r="AK54" s="850"/>
      <c r="AL54" s="847"/>
      <c r="AM54" s="847"/>
      <c r="AN54" s="847"/>
      <c r="AO54" s="847"/>
      <c r="AP54" s="847"/>
      <c r="AQ54" s="847"/>
      <c r="AR54" s="847"/>
      <c r="AS54" s="847"/>
      <c r="AT54" s="847"/>
      <c r="AU54" s="847"/>
      <c r="AV54" s="847"/>
      <c r="AW54" s="847"/>
      <c r="AX54" s="847"/>
      <c r="AY54" s="847"/>
      <c r="AZ54" s="849"/>
      <c r="BA54" s="849"/>
      <c r="BB54" s="849"/>
      <c r="BC54" s="849"/>
      <c r="BD54" s="849"/>
      <c r="BE54" s="843"/>
      <c r="BF54" s="843"/>
      <c r="BG54" s="843"/>
      <c r="BH54" s="843"/>
      <c r="BI54" s="844"/>
      <c r="BJ54" s="214"/>
      <c r="BK54" s="214"/>
      <c r="BL54" s="214"/>
      <c r="BM54" s="214"/>
      <c r="BN54" s="214"/>
      <c r="BO54" s="223"/>
      <c r="BP54" s="223"/>
      <c r="BQ54" s="220">
        <v>48</v>
      </c>
      <c r="BR54" s="221"/>
      <c r="BS54" s="784"/>
      <c r="BT54" s="785"/>
      <c r="BU54" s="785"/>
      <c r="BV54" s="785"/>
      <c r="BW54" s="785"/>
      <c r="BX54" s="785"/>
      <c r="BY54" s="785"/>
      <c r="BZ54" s="785"/>
      <c r="CA54" s="785"/>
      <c r="CB54" s="785"/>
      <c r="CC54" s="785"/>
      <c r="CD54" s="785"/>
      <c r="CE54" s="785"/>
      <c r="CF54" s="785"/>
      <c r="CG54" s="786"/>
      <c r="CH54" s="787"/>
      <c r="CI54" s="788"/>
      <c r="CJ54" s="788"/>
      <c r="CK54" s="788"/>
      <c r="CL54" s="789"/>
      <c r="CM54" s="787"/>
      <c r="CN54" s="788"/>
      <c r="CO54" s="788"/>
      <c r="CP54" s="788"/>
      <c r="CQ54" s="789"/>
      <c r="CR54" s="787"/>
      <c r="CS54" s="788"/>
      <c r="CT54" s="788"/>
      <c r="CU54" s="788"/>
      <c r="CV54" s="789"/>
      <c r="CW54" s="787"/>
      <c r="CX54" s="788"/>
      <c r="CY54" s="788"/>
      <c r="CZ54" s="788"/>
      <c r="DA54" s="789"/>
      <c r="DB54" s="787"/>
      <c r="DC54" s="788"/>
      <c r="DD54" s="788"/>
      <c r="DE54" s="788"/>
      <c r="DF54" s="789"/>
      <c r="DG54" s="787"/>
      <c r="DH54" s="788"/>
      <c r="DI54" s="788"/>
      <c r="DJ54" s="788"/>
      <c r="DK54" s="789"/>
      <c r="DL54" s="787"/>
      <c r="DM54" s="788"/>
      <c r="DN54" s="788"/>
      <c r="DO54" s="788"/>
      <c r="DP54" s="789"/>
      <c r="DQ54" s="787"/>
      <c r="DR54" s="788"/>
      <c r="DS54" s="788"/>
      <c r="DT54" s="788"/>
      <c r="DU54" s="789"/>
      <c r="DV54" s="784"/>
      <c r="DW54" s="785"/>
      <c r="DX54" s="785"/>
      <c r="DY54" s="785"/>
      <c r="DZ54" s="790"/>
      <c r="EA54" s="212"/>
    </row>
    <row r="55" spans="1:131" ht="26.25" customHeight="1" x14ac:dyDescent="0.2">
      <c r="A55" s="220">
        <v>28</v>
      </c>
      <c r="B55" s="791"/>
      <c r="C55" s="792"/>
      <c r="D55" s="792"/>
      <c r="E55" s="792"/>
      <c r="F55" s="792"/>
      <c r="G55" s="792"/>
      <c r="H55" s="792"/>
      <c r="I55" s="792"/>
      <c r="J55" s="792"/>
      <c r="K55" s="792"/>
      <c r="L55" s="792"/>
      <c r="M55" s="792"/>
      <c r="N55" s="792"/>
      <c r="O55" s="792"/>
      <c r="P55" s="793"/>
      <c r="Q55" s="846"/>
      <c r="R55" s="847"/>
      <c r="S55" s="847"/>
      <c r="T55" s="847"/>
      <c r="U55" s="847"/>
      <c r="V55" s="847"/>
      <c r="W55" s="847"/>
      <c r="X55" s="847"/>
      <c r="Y55" s="847"/>
      <c r="Z55" s="847"/>
      <c r="AA55" s="847"/>
      <c r="AB55" s="847"/>
      <c r="AC55" s="847"/>
      <c r="AD55" s="847"/>
      <c r="AE55" s="848"/>
      <c r="AF55" s="797"/>
      <c r="AG55" s="798"/>
      <c r="AH55" s="798"/>
      <c r="AI55" s="798"/>
      <c r="AJ55" s="799"/>
      <c r="AK55" s="850"/>
      <c r="AL55" s="847"/>
      <c r="AM55" s="847"/>
      <c r="AN55" s="847"/>
      <c r="AO55" s="847"/>
      <c r="AP55" s="847"/>
      <c r="AQ55" s="847"/>
      <c r="AR55" s="847"/>
      <c r="AS55" s="847"/>
      <c r="AT55" s="847"/>
      <c r="AU55" s="847"/>
      <c r="AV55" s="847"/>
      <c r="AW55" s="847"/>
      <c r="AX55" s="847"/>
      <c r="AY55" s="847"/>
      <c r="AZ55" s="849"/>
      <c r="BA55" s="849"/>
      <c r="BB55" s="849"/>
      <c r="BC55" s="849"/>
      <c r="BD55" s="849"/>
      <c r="BE55" s="843"/>
      <c r="BF55" s="843"/>
      <c r="BG55" s="843"/>
      <c r="BH55" s="843"/>
      <c r="BI55" s="844"/>
      <c r="BJ55" s="214"/>
      <c r="BK55" s="214"/>
      <c r="BL55" s="214"/>
      <c r="BM55" s="214"/>
      <c r="BN55" s="214"/>
      <c r="BO55" s="223"/>
      <c r="BP55" s="223"/>
      <c r="BQ55" s="220">
        <v>49</v>
      </c>
      <c r="BR55" s="221"/>
      <c r="BS55" s="784"/>
      <c r="BT55" s="785"/>
      <c r="BU55" s="785"/>
      <c r="BV55" s="785"/>
      <c r="BW55" s="785"/>
      <c r="BX55" s="785"/>
      <c r="BY55" s="785"/>
      <c r="BZ55" s="785"/>
      <c r="CA55" s="785"/>
      <c r="CB55" s="785"/>
      <c r="CC55" s="785"/>
      <c r="CD55" s="785"/>
      <c r="CE55" s="785"/>
      <c r="CF55" s="785"/>
      <c r="CG55" s="786"/>
      <c r="CH55" s="787"/>
      <c r="CI55" s="788"/>
      <c r="CJ55" s="788"/>
      <c r="CK55" s="788"/>
      <c r="CL55" s="789"/>
      <c r="CM55" s="787"/>
      <c r="CN55" s="788"/>
      <c r="CO55" s="788"/>
      <c r="CP55" s="788"/>
      <c r="CQ55" s="789"/>
      <c r="CR55" s="787"/>
      <c r="CS55" s="788"/>
      <c r="CT55" s="788"/>
      <c r="CU55" s="788"/>
      <c r="CV55" s="789"/>
      <c r="CW55" s="787"/>
      <c r="CX55" s="788"/>
      <c r="CY55" s="788"/>
      <c r="CZ55" s="788"/>
      <c r="DA55" s="789"/>
      <c r="DB55" s="787"/>
      <c r="DC55" s="788"/>
      <c r="DD55" s="788"/>
      <c r="DE55" s="788"/>
      <c r="DF55" s="789"/>
      <c r="DG55" s="787"/>
      <c r="DH55" s="788"/>
      <c r="DI55" s="788"/>
      <c r="DJ55" s="788"/>
      <c r="DK55" s="789"/>
      <c r="DL55" s="787"/>
      <c r="DM55" s="788"/>
      <c r="DN55" s="788"/>
      <c r="DO55" s="788"/>
      <c r="DP55" s="789"/>
      <c r="DQ55" s="787"/>
      <c r="DR55" s="788"/>
      <c r="DS55" s="788"/>
      <c r="DT55" s="788"/>
      <c r="DU55" s="789"/>
      <c r="DV55" s="784"/>
      <c r="DW55" s="785"/>
      <c r="DX55" s="785"/>
      <c r="DY55" s="785"/>
      <c r="DZ55" s="790"/>
      <c r="EA55" s="212"/>
    </row>
    <row r="56" spans="1:131" ht="26.25" customHeight="1" x14ac:dyDescent="0.2">
      <c r="A56" s="220">
        <v>29</v>
      </c>
      <c r="B56" s="791"/>
      <c r="C56" s="792"/>
      <c r="D56" s="792"/>
      <c r="E56" s="792"/>
      <c r="F56" s="792"/>
      <c r="G56" s="792"/>
      <c r="H56" s="792"/>
      <c r="I56" s="792"/>
      <c r="J56" s="792"/>
      <c r="K56" s="792"/>
      <c r="L56" s="792"/>
      <c r="M56" s="792"/>
      <c r="N56" s="792"/>
      <c r="O56" s="792"/>
      <c r="P56" s="793"/>
      <c r="Q56" s="846"/>
      <c r="R56" s="847"/>
      <c r="S56" s="847"/>
      <c r="T56" s="847"/>
      <c r="U56" s="847"/>
      <c r="V56" s="847"/>
      <c r="W56" s="847"/>
      <c r="X56" s="847"/>
      <c r="Y56" s="847"/>
      <c r="Z56" s="847"/>
      <c r="AA56" s="847"/>
      <c r="AB56" s="847"/>
      <c r="AC56" s="847"/>
      <c r="AD56" s="847"/>
      <c r="AE56" s="848"/>
      <c r="AF56" s="797"/>
      <c r="AG56" s="798"/>
      <c r="AH56" s="798"/>
      <c r="AI56" s="798"/>
      <c r="AJ56" s="799"/>
      <c r="AK56" s="850"/>
      <c r="AL56" s="847"/>
      <c r="AM56" s="847"/>
      <c r="AN56" s="847"/>
      <c r="AO56" s="847"/>
      <c r="AP56" s="847"/>
      <c r="AQ56" s="847"/>
      <c r="AR56" s="847"/>
      <c r="AS56" s="847"/>
      <c r="AT56" s="847"/>
      <c r="AU56" s="847"/>
      <c r="AV56" s="847"/>
      <c r="AW56" s="847"/>
      <c r="AX56" s="847"/>
      <c r="AY56" s="847"/>
      <c r="AZ56" s="849"/>
      <c r="BA56" s="849"/>
      <c r="BB56" s="849"/>
      <c r="BC56" s="849"/>
      <c r="BD56" s="849"/>
      <c r="BE56" s="843"/>
      <c r="BF56" s="843"/>
      <c r="BG56" s="843"/>
      <c r="BH56" s="843"/>
      <c r="BI56" s="844"/>
      <c r="BJ56" s="214"/>
      <c r="BK56" s="214"/>
      <c r="BL56" s="214"/>
      <c r="BM56" s="214"/>
      <c r="BN56" s="214"/>
      <c r="BO56" s="223"/>
      <c r="BP56" s="223"/>
      <c r="BQ56" s="220">
        <v>50</v>
      </c>
      <c r="BR56" s="221"/>
      <c r="BS56" s="784"/>
      <c r="BT56" s="785"/>
      <c r="BU56" s="785"/>
      <c r="BV56" s="785"/>
      <c r="BW56" s="785"/>
      <c r="BX56" s="785"/>
      <c r="BY56" s="785"/>
      <c r="BZ56" s="785"/>
      <c r="CA56" s="785"/>
      <c r="CB56" s="785"/>
      <c r="CC56" s="785"/>
      <c r="CD56" s="785"/>
      <c r="CE56" s="785"/>
      <c r="CF56" s="785"/>
      <c r="CG56" s="786"/>
      <c r="CH56" s="787"/>
      <c r="CI56" s="788"/>
      <c r="CJ56" s="788"/>
      <c r="CK56" s="788"/>
      <c r="CL56" s="789"/>
      <c r="CM56" s="787"/>
      <c r="CN56" s="788"/>
      <c r="CO56" s="788"/>
      <c r="CP56" s="788"/>
      <c r="CQ56" s="789"/>
      <c r="CR56" s="787"/>
      <c r="CS56" s="788"/>
      <c r="CT56" s="788"/>
      <c r="CU56" s="788"/>
      <c r="CV56" s="789"/>
      <c r="CW56" s="787"/>
      <c r="CX56" s="788"/>
      <c r="CY56" s="788"/>
      <c r="CZ56" s="788"/>
      <c r="DA56" s="789"/>
      <c r="DB56" s="787"/>
      <c r="DC56" s="788"/>
      <c r="DD56" s="788"/>
      <c r="DE56" s="788"/>
      <c r="DF56" s="789"/>
      <c r="DG56" s="787"/>
      <c r="DH56" s="788"/>
      <c r="DI56" s="788"/>
      <c r="DJ56" s="788"/>
      <c r="DK56" s="789"/>
      <c r="DL56" s="787"/>
      <c r="DM56" s="788"/>
      <c r="DN56" s="788"/>
      <c r="DO56" s="788"/>
      <c r="DP56" s="789"/>
      <c r="DQ56" s="787"/>
      <c r="DR56" s="788"/>
      <c r="DS56" s="788"/>
      <c r="DT56" s="788"/>
      <c r="DU56" s="789"/>
      <c r="DV56" s="784"/>
      <c r="DW56" s="785"/>
      <c r="DX56" s="785"/>
      <c r="DY56" s="785"/>
      <c r="DZ56" s="790"/>
      <c r="EA56" s="212"/>
    </row>
    <row r="57" spans="1:131" ht="26.25" customHeight="1" x14ac:dyDescent="0.2">
      <c r="A57" s="220">
        <v>30</v>
      </c>
      <c r="B57" s="791"/>
      <c r="C57" s="792"/>
      <c r="D57" s="792"/>
      <c r="E57" s="792"/>
      <c r="F57" s="792"/>
      <c r="G57" s="792"/>
      <c r="H57" s="792"/>
      <c r="I57" s="792"/>
      <c r="J57" s="792"/>
      <c r="K57" s="792"/>
      <c r="L57" s="792"/>
      <c r="M57" s="792"/>
      <c r="N57" s="792"/>
      <c r="O57" s="792"/>
      <c r="P57" s="793"/>
      <c r="Q57" s="846"/>
      <c r="R57" s="847"/>
      <c r="S57" s="847"/>
      <c r="T57" s="847"/>
      <c r="U57" s="847"/>
      <c r="V57" s="847"/>
      <c r="W57" s="847"/>
      <c r="X57" s="847"/>
      <c r="Y57" s="847"/>
      <c r="Z57" s="847"/>
      <c r="AA57" s="847"/>
      <c r="AB57" s="847"/>
      <c r="AC57" s="847"/>
      <c r="AD57" s="847"/>
      <c r="AE57" s="848"/>
      <c r="AF57" s="797"/>
      <c r="AG57" s="798"/>
      <c r="AH57" s="798"/>
      <c r="AI57" s="798"/>
      <c r="AJ57" s="799"/>
      <c r="AK57" s="850"/>
      <c r="AL57" s="847"/>
      <c r="AM57" s="847"/>
      <c r="AN57" s="847"/>
      <c r="AO57" s="847"/>
      <c r="AP57" s="847"/>
      <c r="AQ57" s="847"/>
      <c r="AR57" s="847"/>
      <c r="AS57" s="847"/>
      <c r="AT57" s="847"/>
      <c r="AU57" s="847"/>
      <c r="AV57" s="847"/>
      <c r="AW57" s="847"/>
      <c r="AX57" s="847"/>
      <c r="AY57" s="847"/>
      <c r="AZ57" s="849"/>
      <c r="BA57" s="849"/>
      <c r="BB57" s="849"/>
      <c r="BC57" s="849"/>
      <c r="BD57" s="849"/>
      <c r="BE57" s="843"/>
      <c r="BF57" s="843"/>
      <c r="BG57" s="843"/>
      <c r="BH57" s="843"/>
      <c r="BI57" s="844"/>
      <c r="BJ57" s="214"/>
      <c r="BK57" s="214"/>
      <c r="BL57" s="214"/>
      <c r="BM57" s="214"/>
      <c r="BN57" s="214"/>
      <c r="BO57" s="223"/>
      <c r="BP57" s="223"/>
      <c r="BQ57" s="220">
        <v>51</v>
      </c>
      <c r="BR57" s="221"/>
      <c r="BS57" s="784"/>
      <c r="BT57" s="785"/>
      <c r="BU57" s="785"/>
      <c r="BV57" s="785"/>
      <c r="BW57" s="785"/>
      <c r="BX57" s="785"/>
      <c r="BY57" s="785"/>
      <c r="BZ57" s="785"/>
      <c r="CA57" s="785"/>
      <c r="CB57" s="785"/>
      <c r="CC57" s="785"/>
      <c r="CD57" s="785"/>
      <c r="CE57" s="785"/>
      <c r="CF57" s="785"/>
      <c r="CG57" s="786"/>
      <c r="CH57" s="787"/>
      <c r="CI57" s="788"/>
      <c r="CJ57" s="788"/>
      <c r="CK57" s="788"/>
      <c r="CL57" s="789"/>
      <c r="CM57" s="787"/>
      <c r="CN57" s="788"/>
      <c r="CO57" s="788"/>
      <c r="CP57" s="788"/>
      <c r="CQ57" s="789"/>
      <c r="CR57" s="787"/>
      <c r="CS57" s="788"/>
      <c r="CT57" s="788"/>
      <c r="CU57" s="788"/>
      <c r="CV57" s="789"/>
      <c r="CW57" s="787"/>
      <c r="CX57" s="788"/>
      <c r="CY57" s="788"/>
      <c r="CZ57" s="788"/>
      <c r="DA57" s="789"/>
      <c r="DB57" s="787"/>
      <c r="DC57" s="788"/>
      <c r="DD57" s="788"/>
      <c r="DE57" s="788"/>
      <c r="DF57" s="789"/>
      <c r="DG57" s="787"/>
      <c r="DH57" s="788"/>
      <c r="DI57" s="788"/>
      <c r="DJ57" s="788"/>
      <c r="DK57" s="789"/>
      <c r="DL57" s="787"/>
      <c r="DM57" s="788"/>
      <c r="DN57" s="788"/>
      <c r="DO57" s="788"/>
      <c r="DP57" s="789"/>
      <c r="DQ57" s="787"/>
      <c r="DR57" s="788"/>
      <c r="DS57" s="788"/>
      <c r="DT57" s="788"/>
      <c r="DU57" s="789"/>
      <c r="DV57" s="784"/>
      <c r="DW57" s="785"/>
      <c r="DX57" s="785"/>
      <c r="DY57" s="785"/>
      <c r="DZ57" s="790"/>
      <c r="EA57" s="212"/>
    </row>
    <row r="58" spans="1:131" ht="26.25" customHeight="1" x14ac:dyDescent="0.2">
      <c r="A58" s="220">
        <v>31</v>
      </c>
      <c r="B58" s="791"/>
      <c r="C58" s="792"/>
      <c r="D58" s="792"/>
      <c r="E58" s="792"/>
      <c r="F58" s="792"/>
      <c r="G58" s="792"/>
      <c r="H58" s="792"/>
      <c r="I58" s="792"/>
      <c r="J58" s="792"/>
      <c r="K58" s="792"/>
      <c r="L58" s="792"/>
      <c r="M58" s="792"/>
      <c r="N58" s="792"/>
      <c r="O58" s="792"/>
      <c r="P58" s="793"/>
      <c r="Q58" s="846"/>
      <c r="R58" s="847"/>
      <c r="S58" s="847"/>
      <c r="T58" s="847"/>
      <c r="U58" s="847"/>
      <c r="V58" s="847"/>
      <c r="W58" s="847"/>
      <c r="X58" s="847"/>
      <c r="Y58" s="847"/>
      <c r="Z58" s="847"/>
      <c r="AA58" s="847"/>
      <c r="AB58" s="847"/>
      <c r="AC58" s="847"/>
      <c r="AD58" s="847"/>
      <c r="AE58" s="848"/>
      <c r="AF58" s="797"/>
      <c r="AG58" s="798"/>
      <c r="AH58" s="798"/>
      <c r="AI58" s="798"/>
      <c r="AJ58" s="799"/>
      <c r="AK58" s="850"/>
      <c r="AL58" s="847"/>
      <c r="AM58" s="847"/>
      <c r="AN58" s="847"/>
      <c r="AO58" s="847"/>
      <c r="AP58" s="847"/>
      <c r="AQ58" s="847"/>
      <c r="AR58" s="847"/>
      <c r="AS58" s="847"/>
      <c r="AT58" s="847"/>
      <c r="AU58" s="847"/>
      <c r="AV58" s="847"/>
      <c r="AW58" s="847"/>
      <c r="AX58" s="847"/>
      <c r="AY58" s="847"/>
      <c r="AZ58" s="849"/>
      <c r="BA58" s="849"/>
      <c r="BB58" s="849"/>
      <c r="BC58" s="849"/>
      <c r="BD58" s="849"/>
      <c r="BE58" s="843"/>
      <c r="BF58" s="843"/>
      <c r="BG58" s="843"/>
      <c r="BH58" s="843"/>
      <c r="BI58" s="844"/>
      <c r="BJ58" s="214"/>
      <c r="BK58" s="214"/>
      <c r="BL58" s="214"/>
      <c r="BM58" s="214"/>
      <c r="BN58" s="214"/>
      <c r="BO58" s="223"/>
      <c r="BP58" s="223"/>
      <c r="BQ58" s="220">
        <v>52</v>
      </c>
      <c r="BR58" s="221"/>
      <c r="BS58" s="784"/>
      <c r="BT58" s="785"/>
      <c r="BU58" s="785"/>
      <c r="BV58" s="785"/>
      <c r="BW58" s="785"/>
      <c r="BX58" s="785"/>
      <c r="BY58" s="785"/>
      <c r="BZ58" s="785"/>
      <c r="CA58" s="785"/>
      <c r="CB58" s="785"/>
      <c r="CC58" s="785"/>
      <c r="CD58" s="785"/>
      <c r="CE58" s="785"/>
      <c r="CF58" s="785"/>
      <c r="CG58" s="786"/>
      <c r="CH58" s="787"/>
      <c r="CI58" s="788"/>
      <c r="CJ58" s="788"/>
      <c r="CK58" s="788"/>
      <c r="CL58" s="789"/>
      <c r="CM58" s="787"/>
      <c r="CN58" s="788"/>
      <c r="CO58" s="788"/>
      <c r="CP58" s="788"/>
      <c r="CQ58" s="789"/>
      <c r="CR58" s="787"/>
      <c r="CS58" s="788"/>
      <c r="CT58" s="788"/>
      <c r="CU58" s="788"/>
      <c r="CV58" s="789"/>
      <c r="CW58" s="787"/>
      <c r="CX58" s="788"/>
      <c r="CY58" s="788"/>
      <c r="CZ58" s="788"/>
      <c r="DA58" s="789"/>
      <c r="DB58" s="787"/>
      <c r="DC58" s="788"/>
      <c r="DD58" s="788"/>
      <c r="DE58" s="788"/>
      <c r="DF58" s="789"/>
      <c r="DG58" s="787"/>
      <c r="DH58" s="788"/>
      <c r="DI58" s="788"/>
      <c r="DJ58" s="788"/>
      <c r="DK58" s="789"/>
      <c r="DL58" s="787"/>
      <c r="DM58" s="788"/>
      <c r="DN58" s="788"/>
      <c r="DO58" s="788"/>
      <c r="DP58" s="789"/>
      <c r="DQ58" s="787"/>
      <c r="DR58" s="788"/>
      <c r="DS58" s="788"/>
      <c r="DT58" s="788"/>
      <c r="DU58" s="789"/>
      <c r="DV58" s="784"/>
      <c r="DW58" s="785"/>
      <c r="DX58" s="785"/>
      <c r="DY58" s="785"/>
      <c r="DZ58" s="790"/>
      <c r="EA58" s="212"/>
    </row>
    <row r="59" spans="1:131" ht="26.25" customHeight="1" x14ac:dyDescent="0.2">
      <c r="A59" s="220">
        <v>32</v>
      </c>
      <c r="B59" s="791"/>
      <c r="C59" s="792"/>
      <c r="D59" s="792"/>
      <c r="E59" s="792"/>
      <c r="F59" s="792"/>
      <c r="G59" s="792"/>
      <c r="H59" s="792"/>
      <c r="I59" s="792"/>
      <c r="J59" s="792"/>
      <c r="K59" s="792"/>
      <c r="L59" s="792"/>
      <c r="M59" s="792"/>
      <c r="N59" s="792"/>
      <c r="O59" s="792"/>
      <c r="P59" s="793"/>
      <c r="Q59" s="846"/>
      <c r="R59" s="847"/>
      <c r="S59" s="847"/>
      <c r="T59" s="847"/>
      <c r="U59" s="847"/>
      <c r="V59" s="847"/>
      <c r="W59" s="847"/>
      <c r="X59" s="847"/>
      <c r="Y59" s="847"/>
      <c r="Z59" s="847"/>
      <c r="AA59" s="847"/>
      <c r="AB59" s="847"/>
      <c r="AC59" s="847"/>
      <c r="AD59" s="847"/>
      <c r="AE59" s="848"/>
      <c r="AF59" s="797"/>
      <c r="AG59" s="798"/>
      <c r="AH59" s="798"/>
      <c r="AI59" s="798"/>
      <c r="AJ59" s="799"/>
      <c r="AK59" s="850"/>
      <c r="AL59" s="847"/>
      <c r="AM59" s="847"/>
      <c r="AN59" s="847"/>
      <c r="AO59" s="847"/>
      <c r="AP59" s="847"/>
      <c r="AQ59" s="847"/>
      <c r="AR59" s="847"/>
      <c r="AS59" s="847"/>
      <c r="AT59" s="847"/>
      <c r="AU59" s="847"/>
      <c r="AV59" s="847"/>
      <c r="AW59" s="847"/>
      <c r="AX59" s="847"/>
      <c r="AY59" s="847"/>
      <c r="AZ59" s="849"/>
      <c r="BA59" s="849"/>
      <c r="BB59" s="849"/>
      <c r="BC59" s="849"/>
      <c r="BD59" s="849"/>
      <c r="BE59" s="843"/>
      <c r="BF59" s="843"/>
      <c r="BG59" s="843"/>
      <c r="BH59" s="843"/>
      <c r="BI59" s="844"/>
      <c r="BJ59" s="214"/>
      <c r="BK59" s="214"/>
      <c r="BL59" s="214"/>
      <c r="BM59" s="214"/>
      <c r="BN59" s="214"/>
      <c r="BO59" s="223"/>
      <c r="BP59" s="223"/>
      <c r="BQ59" s="220">
        <v>53</v>
      </c>
      <c r="BR59" s="221"/>
      <c r="BS59" s="784"/>
      <c r="BT59" s="785"/>
      <c r="BU59" s="785"/>
      <c r="BV59" s="785"/>
      <c r="BW59" s="785"/>
      <c r="BX59" s="785"/>
      <c r="BY59" s="785"/>
      <c r="BZ59" s="785"/>
      <c r="CA59" s="785"/>
      <c r="CB59" s="785"/>
      <c r="CC59" s="785"/>
      <c r="CD59" s="785"/>
      <c r="CE59" s="785"/>
      <c r="CF59" s="785"/>
      <c r="CG59" s="786"/>
      <c r="CH59" s="787"/>
      <c r="CI59" s="788"/>
      <c r="CJ59" s="788"/>
      <c r="CK59" s="788"/>
      <c r="CL59" s="789"/>
      <c r="CM59" s="787"/>
      <c r="CN59" s="788"/>
      <c r="CO59" s="788"/>
      <c r="CP59" s="788"/>
      <c r="CQ59" s="789"/>
      <c r="CR59" s="787"/>
      <c r="CS59" s="788"/>
      <c r="CT59" s="788"/>
      <c r="CU59" s="788"/>
      <c r="CV59" s="789"/>
      <c r="CW59" s="787"/>
      <c r="CX59" s="788"/>
      <c r="CY59" s="788"/>
      <c r="CZ59" s="788"/>
      <c r="DA59" s="789"/>
      <c r="DB59" s="787"/>
      <c r="DC59" s="788"/>
      <c r="DD59" s="788"/>
      <c r="DE59" s="788"/>
      <c r="DF59" s="789"/>
      <c r="DG59" s="787"/>
      <c r="DH59" s="788"/>
      <c r="DI59" s="788"/>
      <c r="DJ59" s="788"/>
      <c r="DK59" s="789"/>
      <c r="DL59" s="787"/>
      <c r="DM59" s="788"/>
      <c r="DN59" s="788"/>
      <c r="DO59" s="788"/>
      <c r="DP59" s="789"/>
      <c r="DQ59" s="787"/>
      <c r="DR59" s="788"/>
      <c r="DS59" s="788"/>
      <c r="DT59" s="788"/>
      <c r="DU59" s="789"/>
      <c r="DV59" s="784"/>
      <c r="DW59" s="785"/>
      <c r="DX59" s="785"/>
      <c r="DY59" s="785"/>
      <c r="DZ59" s="790"/>
      <c r="EA59" s="212"/>
    </row>
    <row r="60" spans="1:131" ht="26.25" customHeight="1" x14ac:dyDescent="0.2">
      <c r="A60" s="220">
        <v>33</v>
      </c>
      <c r="B60" s="791"/>
      <c r="C60" s="792"/>
      <c r="D60" s="792"/>
      <c r="E60" s="792"/>
      <c r="F60" s="792"/>
      <c r="G60" s="792"/>
      <c r="H60" s="792"/>
      <c r="I60" s="792"/>
      <c r="J60" s="792"/>
      <c r="K60" s="792"/>
      <c r="L60" s="792"/>
      <c r="M60" s="792"/>
      <c r="N60" s="792"/>
      <c r="O60" s="792"/>
      <c r="P60" s="793"/>
      <c r="Q60" s="846"/>
      <c r="R60" s="847"/>
      <c r="S60" s="847"/>
      <c r="T60" s="847"/>
      <c r="U60" s="847"/>
      <c r="V60" s="847"/>
      <c r="W60" s="847"/>
      <c r="X60" s="847"/>
      <c r="Y60" s="847"/>
      <c r="Z60" s="847"/>
      <c r="AA60" s="847"/>
      <c r="AB60" s="847"/>
      <c r="AC60" s="847"/>
      <c r="AD60" s="847"/>
      <c r="AE60" s="848"/>
      <c r="AF60" s="797"/>
      <c r="AG60" s="798"/>
      <c r="AH60" s="798"/>
      <c r="AI60" s="798"/>
      <c r="AJ60" s="799"/>
      <c r="AK60" s="850"/>
      <c r="AL60" s="847"/>
      <c r="AM60" s="847"/>
      <c r="AN60" s="847"/>
      <c r="AO60" s="847"/>
      <c r="AP60" s="847"/>
      <c r="AQ60" s="847"/>
      <c r="AR60" s="847"/>
      <c r="AS60" s="847"/>
      <c r="AT60" s="847"/>
      <c r="AU60" s="847"/>
      <c r="AV60" s="847"/>
      <c r="AW60" s="847"/>
      <c r="AX60" s="847"/>
      <c r="AY60" s="847"/>
      <c r="AZ60" s="849"/>
      <c r="BA60" s="849"/>
      <c r="BB60" s="849"/>
      <c r="BC60" s="849"/>
      <c r="BD60" s="849"/>
      <c r="BE60" s="843"/>
      <c r="BF60" s="843"/>
      <c r="BG60" s="843"/>
      <c r="BH60" s="843"/>
      <c r="BI60" s="844"/>
      <c r="BJ60" s="214"/>
      <c r="BK60" s="214"/>
      <c r="BL60" s="214"/>
      <c r="BM60" s="214"/>
      <c r="BN60" s="214"/>
      <c r="BO60" s="223"/>
      <c r="BP60" s="223"/>
      <c r="BQ60" s="220">
        <v>54</v>
      </c>
      <c r="BR60" s="221"/>
      <c r="BS60" s="784"/>
      <c r="BT60" s="785"/>
      <c r="BU60" s="785"/>
      <c r="BV60" s="785"/>
      <c r="BW60" s="785"/>
      <c r="BX60" s="785"/>
      <c r="BY60" s="785"/>
      <c r="BZ60" s="785"/>
      <c r="CA60" s="785"/>
      <c r="CB60" s="785"/>
      <c r="CC60" s="785"/>
      <c r="CD60" s="785"/>
      <c r="CE60" s="785"/>
      <c r="CF60" s="785"/>
      <c r="CG60" s="786"/>
      <c r="CH60" s="787"/>
      <c r="CI60" s="788"/>
      <c r="CJ60" s="788"/>
      <c r="CK60" s="788"/>
      <c r="CL60" s="789"/>
      <c r="CM60" s="787"/>
      <c r="CN60" s="788"/>
      <c r="CO60" s="788"/>
      <c r="CP60" s="788"/>
      <c r="CQ60" s="789"/>
      <c r="CR60" s="787"/>
      <c r="CS60" s="788"/>
      <c r="CT60" s="788"/>
      <c r="CU60" s="788"/>
      <c r="CV60" s="789"/>
      <c r="CW60" s="787"/>
      <c r="CX60" s="788"/>
      <c r="CY60" s="788"/>
      <c r="CZ60" s="788"/>
      <c r="DA60" s="789"/>
      <c r="DB60" s="787"/>
      <c r="DC60" s="788"/>
      <c r="DD60" s="788"/>
      <c r="DE60" s="788"/>
      <c r="DF60" s="789"/>
      <c r="DG60" s="787"/>
      <c r="DH60" s="788"/>
      <c r="DI60" s="788"/>
      <c r="DJ60" s="788"/>
      <c r="DK60" s="789"/>
      <c r="DL60" s="787"/>
      <c r="DM60" s="788"/>
      <c r="DN60" s="788"/>
      <c r="DO60" s="788"/>
      <c r="DP60" s="789"/>
      <c r="DQ60" s="787"/>
      <c r="DR60" s="788"/>
      <c r="DS60" s="788"/>
      <c r="DT60" s="788"/>
      <c r="DU60" s="789"/>
      <c r="DV60" s="784"/>
      <c r="DW60" s="785"/>
      <c r="DX60" s="785"/>
      <c r="DY60" s="785"/>
      <c r="DZ60" s="790"/>
      <c r="EA60" s="212"/>
    </row>
    <row r="61" spans="1:131" ht="26.25" customHeight="1" thickBot="1" x14ac:dyDescent="0.25">
      <c r="A61" s="220">
        <v>34</v>
      </c>
      <c r="B61" s="791"/>
      <c r="C61" s="792"/>
      <c r="D61" s="792"/>
      <c r="E61" s="792"/>
      <c r="F61" s="792"/>
      <c r="G61" s="792"/>
      <c r="H61" s="792"/>
      <c r="I61" s="792"/>
      <c r="J61" s="792"/>
      <c r="K61" s="792"/>
      <c r="L61" s="792"/>
      <c r="M61" s="792"/>
      <c r="N61" s="792"/>
      <c r="O61" s="792"/>
      <c r="P61" s="793"/>
      <c r="Q61" s="846"/>
      <c r="R61" s="847"/>
      <c r="S61" s="847"/>
      <c r="T61" s="847"/>
      <c r="U61" s="847"/>
      <c r="V61" s="847"/>
      <c r="W61" s="847"/>
      <c r="X61" s="847"/>
      <c r="Y61" s="847"/>
      <c r="Z61" s="847"/>
      <c r="AA61" s="847"/>
      <c r="AB61" s="847"/>
      <c r="AC61" s="847"/>
      <c r="AD61" s="847"/>
      <c r="AE61" s="848"/>
      <c r="AF61" s="797"/>
      <c r="AG61" s="798"/>
      <c r="AH61" s="798"/>
      <c r="AI61" s="798"/>
      <c r="AJ61" s="799"/>
      <c r="AK61" s="850"/>
      <c r="AL61" s="847"/>
      <c r="AM61" s="847"/>
      <c r="AN61" s="847"/>
      <c r="AO61" s="847"/>
      <c r="AP61" s="847"/>
      <c r="AQ61" s="847"/>
      <c r="AR61" s="847"/>
      <c r="AS61" s="847"/>
      <c r="AT61" s="847"/>
      <c r="AU61" s="847"/>
      <c r="AV61" s="847"/>
      <c r="AW61" s="847"/>
      <c r="AX61" s="847"/>
      <c r="AY61" s="847"/>
      <c r="AZ61" s="849"/>
      <c r="BA61" s="849"/>
      <c r="BB61" s="849"/>
      <c r="BC61" s="849"/>
      <c r="BD61" s="849"/>
      <c r="BE61" s="843"/>
      <c r="BF61" s="843"/>
      <c r="BG61" s="843"/>
      <c r="BH61" s="843"/>
      <c r="BI61" s="844"/>
      <c r="BJ61" s="214"/>
      <c r="BK61" s="214"/>
      <c r="BL61" s="214"/>
      <c r="BM61" s="214"/>
      <c r="BN61" s="214"/>
      <c r="BO61" s="223"/>
      <c r="BP61" s="223"/>
      <c r="BQ61" s="220">
        <v>55</v>
      </c>
      <c r="BR61" s="221"/>
      <c r="BS61" s="784"/>
      <c r="BT61" s="785"/>
      <c r="BU61" s="785"/>
      <c r="BV61" s="785"/>
      <c r="BW61" s="785"/>
      <c r="BX61" s="785"/>
      <c r="BY61" s="785"/>
      <c r="BZ61" s="785"/>
      <c r="CA61" s="785"/>
      <c r="CB61" s="785"/>
      <c r="CC61" s="785"/>
      <c r="CD61" s="785"/>
      <c r="CE61" s="785"/>
      <c r="CF61" s="785"/>
      <c r="CG61" s="786"/>
      <c r="CH61" s="787"/>
      <c r="CI61" s="788"/>
      <c r="CJ61" s="788"/>
      <c r="CK61" s="788"/>
      <c r="CL61" s="789"/>
      <c r="CM61" s="787"/>
      <c r="CN61" s="788"/>
      <c r="CO61" s="788"/>
      <c r="CP61" s="788"/>
      <c r="CQ61" s="789"/>
      <c r="CR61" s="787"/>
      <c r="CS61" s="788"/>
      <c r="CT61" s="788"/>
      <c r="CU61" s="788"/>
      <c r="CV61" s="789"/>
      <c r="CW61" s="787"/>
      <c r="CX61" s="788"/>
      <c r="CY61" s="788"/>
      <c r="CZ61" s="788"/>
      <c r="DA61" s="789"/>
      <c r="DB61" s="787"/>
      <c r="DC61" s="788"/>
      <c r="DD61" s="788"/>
      <c r="DE61" s="788"/>
      <c r="DF61" s="789"/>
      <c r="DG61" s="787"/>
      <c r="DH61" s="788"/>
      <c r="DI61" s="788"/>
      <c r="DJ61" s="788"/>
      <c r="DK61" s="789"/>
      <c r="DL61" s="787"/>
      <c r="DM61" s="788"/>
      <c r="DN61" s="788"/>
      <c r="DO61" s="788"/>
      <c r="DP61" s="789"/>
      <c r="DQ61" s="787"/>
      <c r="DR61" s="788"/>
      <c r="DS61" s="788"/>
      <c r="DT61" s="788"/>
      <c r="DU61" s="789"/>
      <c r="DV61" s="784"/>
      <c r="DW61" s="785"/>
      <c r="DX61" s="785"/>
      <c r="DY61" s="785"/>
      <c r="DZ61" s="790"/>
      <c r="EA61" s="212"/>
    </row>
    <row r="62" spans="1:131" ht="26.25" customHeight="1" x14ac:dyDescent="0.2">
      <c r="A62" s="220">
        <v>35</v>
      </c>
      <c r="B62" s="791"/>
      <c r="C62" s="792"/>
      <c r="D62" s="792"/>
      <c r="E62" s="792"/>
      <c r="F62" s="792"/>
      <c r="G62" s="792"/>
      <c r="H62" s="792"/>
      <c r="I62" s="792"/>
      <c r="J62" s="792"/>
      <c r="K62" s="792"/>
      <c r="L62" s="792"/>
      <c r="M62" s="792"/>
      <c r="N62" s="792"/>
      <c r="O62" s="792"/>
      <c r="P62" s="793"/>
      <c r="Q62" s="846"/>
      <c r="R62" s="847"/>
      <c r="S62" s="847"/>
      <c r="T62" s="847"/>
      <c r="U62" s="847"/>
      <c r="V62" s="847"/>
      <c r="W62" s="847"/>
      <c r="X62" s="847"/>
      <c r="Y62" s="847"/>
      <c r="Z62" s="847"/>
      <c r="AA62" s="847"/>
      <c r="AB62" s="847"/>
      <c r="AC62" s="847"/>
      <c r="AD62" s="847"/>
      <c r="AE62" s="848"/>
      <c r="AF62" s="797"/>
      <c r="AG62" s="798"/>
      <c r="AH62" s="798"/>
      <c r="AI62" s="798"/>
      <c r="AJ62" s="799"/>
      <c r="AK62" s="850"/>
      <c r="AL62" s="847"/>
      <c r="AM62" s="847"/>
      <c r="AN62" s="847"/>
      <c r="AO62" s="847"/>
      <c r="AP62" s="847"/>
      <c r="AQ62" s="847"/>
      <c r="AR62" s="847"/>
      <c r="AS62" s="847"/>
      <c r="AT62" s="847"/>
      <c r="AU62" s="847"/>
      <c r="AV62" s="847"/>
      <c r="AW62" s="847"/>
      <c r="AX62" s="847"/>
      <c r="AY62" s="847"/>
      <c r="AZ62" s="849"/>
      <c r="BA62" s="849"/>
      <c r="BB62" s="849"/>
      <c r="BC62" s="849"/>
      <c r="BD62" s="849"/>
      <c r="BE62" s="843"/>
      <c r="BF62" s="843"/>
      <c r="BG62" s="843"/>
      <c r="BH62" s="843"/>
      <c r="BI62" s="844"/>
      <c r="BJ62" s="858" t="s">
        <v>395</v>
      </c>
      <c r="BK62" s="817"/>
      <c r="BL62" s="817"/>
      <c r="BM62" s="817"/>
      <c r="BN62" s="818"/>
      <c r="BO62" s="223"/>
      <c r="BP62" s="223"/>
      <c r="BQ62" s="220">
        <v>56</v>
      </c>
      <c r="BR62" s="221"/>
      <c r="BS62" s="784"/>
      <c r="BT62" s="785"/>
      <c r="BU62" s="785"/>
      <c r="BV62" s="785"/>
      <c r="BW62" s="785"/>
      <c r="BX62" s="785"/>
      <c r="BY62" s="785"/>
      <c r="BZ62" s="785"/>
      <c r="CA62" s="785"/>
      <c r="CB62" s="785"/>
      <c r="CC62" s="785"/>
      <c r="CD62" s="785"/>
      <c r="CE62" s="785"/>
      <c r="CF62" s="785"/>
      <c r="CG62" s="786"/>
      <c r="CH62" s="787"/>
      <c r="CI62" s="788"/>
      <c r="CJ62" s="788"/>
      <c r="CK62" s="788"/>
      <c r="CL62" s="789"/>
      <c r="CM62" s="787"/>
      <c r="CN62" s="788"/>
      <c r="CO62" s="788"/>
      <c r="CP62" s="788"/>
      <c r="CQ62" s="789"/>
      <c r="CR62" s="787"/>
      <c r="CS62" s="788"/>
      <c r="CT62" s="788"/>
      <c r="CU62" s="788"/>
      <c r="CV62" s="789"/>
      <c r="CW62" s="787"/>
      <c r="CX62" s="788"/>
      <c r="CY62" s="788"/>
      <c r="CZ62" s="788"/>
      <c r="DA62" s="789"/>
      <c r="DB62" s="787"/>
      <c r="DC62" s="788"/>
      <c r="DD62" s="788"/>
      <c r="DE62" s="788"/>
      <c r="DF62" s="789"/>
      <c r="DG62" s="787"/>
      <c r="DH62" s="788"/>
      <c r="DI62" s="788"/>
      <c r="DJ62" s="788"/>
      <c r="DK62" s="789"/>
      <c r="DL62" s="787"/>
      <c r="DM62" s="788"/>
      <c r="DN62" s="788"/>
      <c r="DO62" s="788"/>
      <c r="DP62" s="789"/>
      <c r="DQ62" s="787"/>
      <c r="DR62" s="788"/>
      <c r="DS62" s="788"/>
      <c r="DT62" s="788"/>
      <c r="DU62" s="789"/>
      <c r="DV62" s="784"/>
      <c r="DW62" s="785"/>
      <c r="DX62" s="785"/>
      <c r="DY62" s="785"/>
      <c r="DZ62" s="790"/>
      <c r="EA62" s="212"/>
    </row>
    <row r="63" spans="1:131" ht="26.25" customHeight="1" thickBot="1" x14ac:dyDescent="0.25">
      <c r="A63" s="222" t="s">
        <v>376</v>
      </c>
      <c r="B63" s="800" t="s">
        <v>396</v>
      </c>
      <c r="C63" s="801"/>
      <c r="D63" s="801"/>
      <c r="E63" s="801"/>
      <c r="F63" s="801"/>
      <c r="G63" s="801"/>
      <c r="H63" s="801"/>
      <c r="I63" s="801"/>
      <c r="J63" s="801"/>
      <c r="K63" s="801"/>
      <c r="L63" s="801"/>
      <c r="M63" s="801"/>
      <c r="N63" s="801"/>
      <c r="O63" s="801"/>
      <c r="P63" s="802"/>
      <c r="Q63" s="851"/>
      <c r="R63" s="852"/>
      <c r="S63" s="852"/>
      <c r="T63" s="852"/>
      <c r="U63" s="852"/>
      <c r="V63" s="852"/>
      <c r="W63" s="852"/>
      <c r="X63" s="852"/>
      <c r="Y63" s="852"/>
      <c r="Z63" s="852"/>
      <c r="AA63" s="852"/>
      <c r="AB63" s="852"/>
      <c r="AC63" s="852"/>
      <c r="AD63" s="852"/>
      <c r="AE63" s="853"/>
      <c r="AF63" s="854">
        <v>2800</v>
      </c>
      <c r="AG63" s="855"/>
      <c r="AH63" s="855"/>
      <c r="AI63" s="855"/>
      <c r="AJ63" s="856"/>
      <c r="AK63" s="857"/>
      <c r="AL63" s="852"/>
      <c r="AM63" s="852"/>
      <c r="AN63" s="852"/>
      <c r="AO63" s="852"/>
      <c r="AP63" s="855">
        <v>10172</v>
      </c>
      <c r="AQ63" s="855"/>
      <c r="AR63" s="855"/>
      <c r="AS63" s="855"/>
      <c r="AT63" s="855"/>
      <c r="AU63" s="855">
        <v>7993</v>
      </c>
      <c r="AV63" s="855"/>
      <c r="AW63" s="855"/>
      <c r="AX63" s="855"/>
      <c r="AY63" s="855"/>
      <c r="AZ63" s="859"/>
      <c r="BA63" s="859"/>
      <c r="BB63" s="859"/>
      <c r="BC63" s="859"/>
      <c r="BD63" s="859"/>
      <c r="BE63" s="860"/>
      <c r="BF63" s="860"/>
      <c r="BG63" s="860"/>
      <c r="BH63" s="860"/>
      <c r="BI63" s="861"/>
      <c r="BJ63" s="862" t="s">
        <v>122</v>
      </c>
      <c r="BK63" s="863"/>
      <c r="BL63" s="863"/>
      <c r="BM63" s="863"/>
      <c r="BN63" s="864"/>
      <c r="BO63" s="223"/>
      <c r="BP63" s="223"/>
      <c r="BQ63" s="220">
        <v>57</v>
      </c>
      <c r="BR63" s="221"/>
      <c r="BS63" s="784"/>
      <c r="BT63" s="785"/>
      <c r="BU63" s="785"/>
      <c r="BV63" s="785"/>
      <c r="BW63" s="785"/>
      <c r="BX63" s="785"/>
      <c r="BY63" s="785"/>
      <c r="BZ63" s="785"/>
      <c r="CA63" s="785"/>
      <c r="CB63" s="785"/>
      <c r="CC63" s="785"/>
      <c r="CD63" s="785"/>
      <c r="CE63" s="785"/>
      <c r="CF63" s="785"/>
      <c r="CG63" s="786"/>
      <c r="CH63" s="787"/>
      <c r="CI63" s="788"/>
      <c r="CJ63" s="788"/>
      <c r="CK63" s="788"/>
      <c r="CL63" s="789"/>
      <c r="CM63" s="787"/>
      <c r="CN63" s="788"/>
      <c r="CO63" s="788"/>
      <c r="CP63" s="788"/>
      <c r="CQ63" s="789"/>
      <c r="CR63" s="787"/>
      <c r="CS63" s="788"/>
      <c r="CT63" s="788"/>
      <c r="CU63" s="788"/>
      <c r="CV63" s="789"/>
      <c r="CW63" s="787"/>
      <c r="CX63" s="788"/>
      <c r="CY63" s="788"/>
      <c r="CZ63" s="788"/>
      <c r="DA63" s="789"/>
      <c r="DB63" s="787"/>
      <c r="DC63" s="788"/>
      <c r="DD63" s="788"/>
      <c r="DE63" s="788"/>
      <c r="DF63" s="789"/>
      <c r="DG63" s="787"/>
      <c r="DH63" s="788"/>
      <c r="DI63" s="788"/>
      <c r="DJ63" s="788"/>
      <c r="DK63" s="789"/>
      <c r="DL63" s="787"/>
      <c r="DM63" s="788"/>
      <c r="DN63" s="788"/>
      <c r="DO63" s="788"/>
      <c r="DP63" s="789"/>
      <c r="DQ63" s="787"/>
      <c r="DR63" s="788"/>
      <c r="DS63" s="788"/>
      <c r="DT63" s="788"/>
      <c r="DU63" s="789"/>
      <c r="DV63" s="784"/>
      <c r="DW63" s="785"/>
      <c r="DX63" s="785"/>
      <c r="DY63" s="785"/>
      <c r="DZ63" s="790"/>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4"/>
      <c r="BT64" s="785"/>
      <c r="BU64" s="785"/>
      <c r="BV64" s="785"/>
      <c r="BW64" s="785"/>
      <c r="BX64" s="785"/>
      <c r="BY64" s="785"/>
      <c r="BZ64" s="785"/>
      <c r="CA64" s="785"/>
      <c r="CB64" s="785"/>
      <c r="CC64" s="785"/>
      <c r="CD64" s="785"/>
      <c r="CE64" s="785"/>
      <c r="CF64" s="785"/>
      <c r="CG64" s="786"/>
      <c r="CH64" s="787"/>
      <c r="CI64" s="788"/>
      <c r="CJ64" s="788"/>
      <c r="CK64" s="788"/>
      <c r="CL64" s="789"/>
      <c r="CM64" s="787"/>
      <c r="CN64" s="788"/>
      <c r="CO64" s="788"/>
      <c r="CP64" s="788"/>
      <c r="CQ64" s="789"/>
      <c r="CR64" s="787"/>
      <c r="CS64" s="788"/>
      <c r="CT64" s="788"/>
      <c r="CU64" s="788"/>
      <c r="CV64" s="789"/>
      <c r="CW64" s="787"/>
      <c r="CX64" s="788"/>
      <c r="CY64" s="788"/>
      <c r="CZ64" s="788"/>
      <c r="DA64" s="789"/>
      <c r="DB64" s="787"/>
      <c r="DC64" s="788"/>
      <c r="DD64" s="788"/>
      <c r="DE64" s="788"/>
      <c r="DF64" s="789"/>
      <c r="DG64" s="787"/>
      <c r="DH64" s="788"/>
      <c r="DI64" s="788"/>
      <c r="DJ64" s="788"/>
      <c r="DK64" s="789"/>
      <c r="DL64" s="787"/>
      <c r="DM64" s="788"/>
      <c r="DN64" s="788"/>
      <c r="DO64" s="788"/>
      <c r="DP64" s="789"/>
      <c r="DQ64" s="787"/>
      <c r="DR64" s="788"/>
      <c r="DS64" s="788"/>
      <c r="DT64" s="788"/>
      <c r="DU64" s="789"/>
      <c r="DV64" s="784"/>
      <c r="DW64" s="785"/>
      <c r="DX64" s="785"/>
      <c r="DY64" s="785"/>
      <c r="DZ64" s="790"/>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4"/>
      <c r="BT65" s="785"/>
      <c r="BU65" s="785"/>
      <c r="BV65" s="785"/>
      <c r="BW65" s="785"/>
      <c r="BX65" s="785"/>
      <c r="BY65" s="785"/>
      <c r="BZ65" s="785"/>
      <c r="CA65" s="785"/>
      <c r="CB65" s="785"/>
      <c r="CC65" s="785"/>
      <c r="CD65" s="785"/>
      <c r="CE65" s="785"/>
      <c r="CF65" s="785"/>
      <c r="CG65" s="786"/>
      <c r="CH65" s="787"/>
      <c r="CI65" s="788"/>
      <c r="CJ65" s="788"/>
      <c r="CK65" s="788"/>
      <c r="CL65" s="789"/>
      <c r="CM65" s="787"/>
      <c r="CN65" s="788"/>
      <c r="CO65" s="788"/>
      <c r="CP65" s="788"/>
      <c r="CQ65" s="789"/>
      <c r="CR65" s="787"/>
      <c r="CS65" s="788"/>
      <c r="CT65" s="788"/>
      <c r="CU65" s="788"/>
      <c r="CV65" s="789"/>
      <c r="CW65" s="787"/>
      <c r="CX65" s="788"/>
      <c r="CY65" s="788"/>
      <c r="CZ65" s="788"/>
      <c r="DA65" s="789"/>
      <c r="DB65" s="787"/>
      <c r="DC65" s="788"/>
      <c r="DD65" s="788"/>
      <c r="DE65" s="788"/>
      <c r="DF65" s="789"/>
      <c r="DG65" s="787"/>
      <c r="DH65" s="788"/>
      <c r="DI65" s="788"/>
      <c r="DJ65" s="788"/>
      <c r="DK65" s="789"/>
      <c r="DL65" s="787"/>
      <c r="DM65" s="788"/>
      <c r="DN65" s="788"/>
      <c r="DO65" s="788"/>
      <c r="DP65" s="789"/>
      <c r="DQ65" s="787"/>
      <c r="DR65" s="788"/>
      <c r="DS65" s="788"/>
      <c r="DT65" s="788"/>
      <c r="DU65" s="789"/>
      <c r="DV65" s="784"/>
      <c r="DW65" s="785"/>
      <c r="DX65" s="785"/>
      <c r="DY65" s="785"/>
      <c r="DZ65" s="790"/>
      <c r="EA65" s="212"/>
    </row>
    <row r="66" spans="1:131" ht="26.25" customHeight="1" x14ac:dyDescent="0.2">
      <c r="A66" s="738" t="s">
        <v>398</v>
      </c>
      <c r="B66" s="739"/>
      <c r="C66" s="739"/>
      <c r="D66" s="739"/>
      <c r="E66" s="739"/>
      <c r="F66" s="739"/>
      <c r="G66" s="739"/>
      <c r="H66" s="739"/>
      <c r="I66" s="739"/>
      <c r="J66" s="739"/>
      <c r="K66" s="739"/>
      <c r="L66" s="739"/>
      <c r="M66" s="739"/>
      <c r="N66" s="739"/>
      <c r="O66" s="739"/>
      <c r="P66" s="740"/>
      <c r="Q66" s="744" t="s">
        <v>380</v>
      </c>
      <c r="R66" s="745"/>
      <c r="S66" s="745"/>
      <c r="T66" s="745"/>
      <c r="U66" s="746"/>
      <c r="V66" s="744" t="s">
        <v>381</v>
      </c>
      <c r="W66" s="745"/>
      <c r="X66" s="745"/>
      <c r="Y66" s="745"/>
      <c r="Z66" s="746"/>
      <c r="AA66" s="744" t="s">
        <v>382</v>
      </c>
      <c r="AB66" s="745"/>
      <c r="AC66" s="745"/>
      <c r="AD66" s="745"/>
      <c r="AE66" s="746"/>
      <c r="AF66" s="865" t="s">
        <v>383</v>
      </c>
      <c r="AG66" s="826"/>
      <c r="AH66" s="826"/>
      <c r="AI66" s="826"/>
      <c r="AJ66" s="866"/>
      <c r="AK66" s="744" t="s">
        <v>384</v>
      </c>
      <c r="AL66" s="739"/>
      <c r="AM66" s="739"/>
      <c r="AN66" s="739"/>
      <c r="AO66" s="740"/>
      <c r="AP66" s="744" t="s">
        <v>385</v>
      </c>
      <c r="AQ66" s="745"/>
      <c r="AR66" s="745"/>
      <c r="AS66" s="745"/>
      <c r="AT66" s="746"/>
      <c r="AU66" s="744" t="s">
        <v>399</v>
      </c>
      <c r="AV66" s="745"/>
      <c r="AW66" s="745"/>
      <c r="AX66" s="745"/>
      <c r="AY66" s="746"/>
      <c r="AZ66" s="744" t="s">
        <v>363</v>
      </c>
      <c r="BA66" s="745"/>
      <c r="BB66" s="745"/>
      <c r="BC66" s="745"/>
      <c r="BD66" s="751"/>
      <c r="BE66" s="223"/>
      <c r="BF66" s="223"/>
      <c r="BG66" s="223"/>
      <c r="BH66" s="223"/>
      <c r="BI66" s="223"/>
      <c r="BJ66" s="223"/>
      <c r="BK66" s="223"/>
      <c r="BL66" s="223"/>
      <c r="BM66" s="223"/>
      <c r="BN66" s="223"/>
      <c r="BO66" s="223"/>
      <c r="BP66" s="223"/>
      <c r="BQ66" s="220">
        <v>60</v>
      </c>
      <c r="BR66" s="225"/>
      <c r="BS66" s="870"/>
      <c r="BT66" s="871"/>
      <c r="BU66" s="871"/>
      <c r="BV66" s="871"/>
      <c r="BW66" s="871"/>
      <c r="BX66" s="871"/>
      <c r="BY66" s="871"/>
      <c r="BZ66" s="871"/>
      <c r="CA66" s="871"/>
      <c r="CB66" s="871"/>
      <c r="CC66" s="871"/>
      <c r="CD66" s="871"/>
      <c r="CE66" s="871"/>
      <c r="CF66" s="871"/>
      <c r="CG66" s="876"/>
      <c r="CH66" s="873"/>
      <c r="CI66" s="874"/>
      <c r="CJ66" s="874"/>
      <c r="CK66" s="874"/>
      <c r="CL66" s="875"/>
      <c r="CM66" s="873"/>
      <c r="CN66" s="874"/>
      <c r="CO66" s="874"/>
      <c r="CP66" s="874"/>
      <c r="CQ66" s="875"/>
      <c r="CR66" s="873"/>
      <c r="CS66" s="874"/>
      <c r="CT66" s="874"/>
      <c r="CU66" s="874"/>
      <c r="CV66" s="875"/>
      <c r="CW66" s="873"/>
      <c r="CX66" s="874"/>
      <c r="CY66" s="874"/>
      <c r="CZ66" s="874"/>
      <c r="DA66" s="875"/>
      <c r="DB66" s="873"/>
      <c r="DC66" s="874"/>
      <c r="DD66" s="874"/>
      <c r="DE66" s="874"/>
      <c r="DF66" s="875"/>
      <c r="DG66" s="873"/>
      <c r="DH66" s="874"/>
      <c r="DI66" s="874"/>
      <c r="DJ66" s="874"/>
      <c r="DK66" s="875"/>
      <c r="DL66" s="873"/>
      <c r="DM66" s="874"/>
      <c r="DN66" s="874"/>
      <c r="DO66" s="874"/>
      <c r="DP66" s="875"/>
      <c r="DQ66" s="873"/>
      <c r="DR66" s="874"/>
      <c r="DS66" s="874"/>
      <c r="DT66" s="874"/>
      <c r="DU66" s="875"/>
      <c r="DV66" s="870"/>
      <c r="DW66" s="871"/>
      <c r="DX66" s="871"/>
      <c r="DY66" s="871"/>
      <c r="DZ66" s="872"/>
      <c r="EA66" s="212"/>
    </row>
    <row r="67" spans="1:131" ht="26.25" customHeight="1" thickBot="1" x14ac:dyDescent="0.25">
      <c r="A67" s="741"/>
      <c r="B67" s="742"/>
      <c r="C67" s="742"/>
      <c r="D67" s="742"/>
      <c r="E67" s="742"/>
      <c r="F67" s="742"/>
      <c r="G67" s="742"/>
      <c r="H67" s="742"/>
      <c r="I67" s="742"/>
      <c r="J67" s="742"/>
      <c r="K67" s="742"/>
      <c r="L67" s="742"/>
      <c r="M67" s="742"/>
      <c r="N67" s="742"/>
      <c r="O67" s="742"/>
      <c r="P67" s="743"/>
      <c r="Q67" s="747"/>
      <c r="R67" s="748"/>
      <c r="S67" s="748"/>
      <c r="T67" s="748"/>
      <c r="U67" s="749"/>
      <c r="V67" s="747"/>
      <c r="W67" s="748"/>
      <c r="X67" s="748"/>
      <c r="Y67" s="748"/>
      <c r="Z67" s="749"/>
      <c r="AA67" s="747"/>
      <c r="AB67" s="748"/>
      <c r="AC67" s="748"/>
      <c r="AD67" s="748"/>
      <c r="AE67" s="749"/>
      <c r="AF67" s="867"/>
      <c r="AG67" s="829"/>
      <c r="AH67" s="829"/>
      <c r="AI67" s="829"/>
      <c r="AJ67" s="868"/>
      <c r="AK67" s="869"/>
      <c r="AL67" s="742"/>
      <c r="AM67" s="742"/>
      <c r="AN67" s="742"/>
      <c r="AO67" s="743"/>
      <c r="AP67" s="747"/>
      <c r="AQ67" s="748"/>
      <c r="AR67" s="748"/>
      <c r="AS67" s="748"/>
      <c r="AT67" s="749"/>
      <c r="AU67" s="747"/>
      <c r="AV67" s="748"/>
      <c r="AW67" s="748"/>
      <c r="AX67" s="748"/>
      <c r="AY67" s="749"/>
      <c r="AZ67" s="747"/>
      <c r="BA67" s="748"/>
      <c r="BB67" s="748"/>
      <c r="BC67" s="748"/>
      <c r="BD67" s="753"/>
      <c r="BE67" s="223"/>
      <c r="BF67" s="223"/>
      <c r="BG67" s="223"/>
      <c r="BH67" s="223"/>
      <c r="BI67" s="223"/>
      <c r="BJ67" s="223"/>
      <c r="BK67" s="223"/>
      <c r="BL67" s="223"/>
      <c r="BM67" s="223"/>
      <c r="BN67" s="223"/>
      <c r="BO67" s="223"/>
      <c r="BP67" s="223"/>
      <c r="BQ67" s="220">
        <v>61</v>
      </c>
      <c r="BR67" s="225"/>
      <c r="BS67" s="870"/>
      <c r="BT67" s="871"/>
      <c r="BU67" s="871"/>
      <c r="BV67" s="871"/>
      <c r="BW67" s="871"/>
      <c r="BX67" s="871"/>
      <c r="BY67" s="871"/>
      <c r="BZ67" s="871"/>
      <c r="CA67" s="871"/>
      <c r="CB67" s="871"/>
      <c r="CC67" s="871"/>
      <c r="CD67" s="871"/>
      <c r="CE67" s="871"/>
      <c r="CF67" s="871"/>
      <c r="CG67" s="876"/>
      <c r="CH67" s="873"/>
      <c r="CI67" s="874"/>
      <c r="CJ67" s="874"/>
      <c r="CK67" s="874"/>
      <c r="CL67" s="875"/>
      <c r="CM67" s="873"/>
      <c r="CN67" s="874"/>
      <c r="CO67" s="874"/>
      <c r="CP67" s="874"/>
      <c r="CQ67" s="875"/>
      <c r="CR67" s="873"/>
      <c r="CS67" s="874"/>
      <c r="CT67" s="874"/>
      <c r="CU67" s="874"/>
      <c r="CV67" s="875"/>
      <c r="CW67" s="873"/>
      <c r="CX67" s="874"/>
      <c r="CY67" s="874"/>
      <c r="CZ67" s="874"/>
      <c r="DA67" s="875"/>
      <c r="DB67" s="873"/>
      <c r="DC67" s="874"/>
      <c r="DD67" s="874"/>
      <c r="DE67" s="874"/>
      <c r="DF67" s="875"/>
      <c r="DG67" s="873"/>
      <c r="DH67" s="874"/>
      <c r="DI67" s="874"/>
      <c r="DJ67" s="874"/>
      <c r="DK67" s="875"/>
      <c r="DL67" s="873"/>
      <c r="DM67" s="874"/>
      <c r="DN67" s="874"/>
      <c r="DO67" s="874"/>
      <c r="DP67" s="875"/>
      <c r="DQ67" s="873"/>
      <c r="DR67" s="874"/>
      <c r="DS67" s="874"/>
      <c r="DT67" s="874"/>
      <c r="DU67" s="875"/>
      <c r="DV67" s="870"/>
      <c r="DW67" s="871"/>
      <c r="DX67" s="871"/>
      <c r="DY67" s="871"/>
      <c r="DZ67" s="872"/>
      <c r="EA67" s="212"/>
    </row>
    <row r="68" spans="1:131" ht="26.25" customHeight="1" thickTop="1" x14ac:dyDescent="0.2">
      <c r="A68" s="218">
        <v>1</v>
      </c>
      <c r="B68" s="880" t="s">
        <v>546</v>
      </c>
      <c r="C68" s="881"/>
      <c r="D68" s="881"/>
      <c r="E68" s="881"/>
      <c r="F68" s="881"/>
      <c r="G68" s="881"/>
      <c r="H68" s="881"/>
      <c r="I68" s="881"/>
      <c r="J68" s="881"/>
      <c r="K68" s="881"/>
      <c r="L68" s="881"/>
      <c r="M68" s="881"/>
      <c r="N68" s="881"/>
      <c r="O68" s="881"/>
      <c r="P68" s="882"/>
      <c r="Q68" s="883">
        <v>2765</v>
      </c>
      <c r="R68" s="877"/>
      <c r="S68" s="877"/>
      <c r="T68" s="877"/>
      <c r="U68" s="877"/>
      <c r="V68" s="877">
        <v>2754</v>
      </c>
      <c r="W68" s="877"/>
      <c r="X68" s="877"/>
      <c r="Y68" s="877"/>
      <c r="Z68" s="877"/>
      <c r="AA68" s="877">
        <v>11</v>
      </c>
      <c r="AB68" s="877"/>
      <c r="AC68" s="877"/>
      <c r="AD68" s="877"/>
      <c r="AE68" s="877"/>
      <c r="AF68" s="877">
        <v>5</v>
      </c>
      <c r="AG68" s="877"/>
      <c r="AH68" s="877"/>
      <c r="AI68" s="877"/>
      <c r="AJ68" s="877"/>
      <c r="AK68" s="877" t="s">
        <v>545</v>
      </c>
      <c r="AL68" s="877"/>
      <c r="AM68" s="877"/>
      <c r="AN68" s="877"/>
      <c r="AO68" s="877"/>
      <c r="AP68" s="877">
        <v>741</v>
      </c>
      <c r="AQ68" s="877"/>
      <c r="AR68" s="877"/>
      <c r="AS68" s="877"/>
      <c r="AT68" s="877"/>
      <c r="AU68" s="877">
        <v>417</v>
      </c>
      <c r="AV68" s="877"/>
      <c r="AW68" s="877"/>
      <c r="AX68" s="877"/>
      <c r="AY68" s="877"/>
      <c r="AZ68" s="878"/>
      <c r="BA68" s="878"/>
      <c r="BB68" s="878"/>
      <c r="BC68" s="878"/>
      <c r="BD68" s="879"/>
      <c r="BE68" s="223"/>
      <c r="BF68" s="223"/>
      <c r="BG68" s="223"/>
      <c r="BH68" s="223"/>
      <c r="BI68" s="223"/>
      <c r="BJ68" s="223"/>
      <c r="BK68" s="223"/>
      <c r="BL68" s="223"/>
      <c r="BM68" s="223"/>
      <c r="BN68" s="223"/>
      <c r="BO68" s="223"/>
      <c r="BP68" s="223"/>
      <c r="BQ68" s="220">
        <v>62</v>
      </c>
      <c r="BR68" s="225"/>
      <c r="BS68" s="870"/>
      <c r="BT68" s="871"/>
      <c r="BU68" s="871"/>
      <c r="BV68" s="871"/>
      <c r="BW68" s="871"/>
      <c r="BX68" s="871"/>
      <c r="BY68" s="871"/>
      <c r="BZ68" s="871"/>
      <c r="CA68" s="871"/>
      <c r="CB68" s="871"/>
      <c r="CC68" s="871"/>
      <c r="CD68" s="871"/>
      <c r="CE68" s="871"/>
      <c r="CF68" s="871"/>
      <c r="CG68" s="876"/>
      <c r="CH68" s="873"/>
      <c r="CI68" s="874"/>
      <c r="CJ68" s="874"/>
      <c r="CK68" s="874"/>
      <c r="CL68" s="875"/>
      <c r="CM68" s="873"/>
      <c r="CN68" s="874"/>
      <c r="CO68" s="874"/>
      <c r="CP68" s="874"/>
      <c r="CQ68" s="875"/>
      <c r="CR68" s="873"/>
      <c r="CS68" s="874"/>
      <c r="CT68" s="874"/>
      <c r="CU68" s="874"/>
      <c r="CV68" s="875"/>
      <c r="CW68" s="873"/>
      <c r="CX68" s="874"/>
      <c r="CY68" s="874"/>
      <c r="CZ68" s="874"/>
      <c r="DA68" s="875"/>
      <c r="DB68" s="873"/>
      <c r="DC68" s="874"/>
      <c r="DD68" s="874"/>
      <c r="DE68" s="874"/>
      <c r="DF68" s="875"/>
      <c r="DG68" s="873"/>
      <c r="DH68" s="874"/>
      <c r="DI68" s="874"/>
      <c r="DJ68" s="874"/>
      <c r="DK68" s="875"/>
      <c r="DL68" s="873"/>
      <c r="DM68" s="874"/>
      <c r="DN68" s="874"/>
      <c r="DO68" s="874"/>
      <c r="DP68" s="875"/>
      <c r="DQ68" s="873"/>
      <c r="DR68" s="874"/>
      <c r="DS68" s="874"/>
      <c r="DT68" s="874"/>
      <c r="DU68" s="875"/>
      <c r="DV68" s="870"/>
      <c r="DW68" s="871"/>
      <c r="DX68" s="871"/>
      <c r="DY68" s="871"/>
      <c r="DZ68" s="872"/>
      <c r="EA68" s="212"/>
    </row>
    <row r="69" spans="1:131" ht="26.25" customHeight="1" x14ac:dyDescent="0.2">
      <c r="A69" s="220">
        <v>2</v>
      </c>
      <c r="B69" s="884" t="s">
        <v>547</v>
      </c>
      <c r="C69" s="885"/>
      <c r="D69" s="885"/>
      <c r="E69" s="885"/>
      <c r="F69" s="885"/>
      <c r="G69" s="885"/>
      <c r="H69" s="885"/>
      <c r="I69" s="885"/>
      <c r="J69" s="885"/>
      <c r="K69" s="885"/>
      <c r="L69" s="885"/>
      <c r="M69" s="885"/>
      <c r="N69" s="885"/>
      <c r="O69" s="885"/>
      <c r="P69" s="886"/>
      <c r="Q69" s="887">
        <v>12</v>
      </c>
      <c r="R69" s="841"/>
      <c r="S69" s="841"/>
      <c r="T69" s="841"/>
      <c r="U69" s="841"/>
      <c r="V69" s="841">
        <v>12</v>
      </c>
      <c r="W69" s="841"/>
      <c r="X69" s="841"/>
      <c r="Y69" s="841"/>
      <c r="Z69" s="841"/>
      <c r="AA69" s="841" t="s">
        <v>545</v>
      </c>
      <c r="AB69" s="841"/>
      <c r="AC69" s="841"/>
      <c r="AD69" s="841"/>
      <c r="AE69" s="841"/>
      <c r="AF69" s="841" t="s">
        <v>545</v>
      </c>
      <c r="AG69" s="841"/>
      <c r="AH69" s="841"/>
      <c r="AI69" s="841"/>
      <c r="AJ69" s="841"/>
      <c r="AK69" s="841" t="s">
        <v>545</v>
      </c>
      <c r="AL69" s="841"/>
      <c r="AM69" s="841"/>
      <c r="AN69" s="841"/>
      <c r="AO69" s="841"/>
      <c r="AP69" s="841" t="s">
        <v>545</v>
      </c>
      <c r="AQ69" s="841"/>
      <c r="AR69" s="841"/>
      <c r="AS69" s="841"/>
      <c r="AT69" s="841"/>
      <c r="AU69" s="841" t="s">
        <v>545</v>
      </c>
      <c r="AV69" s="841"/>
      <c r="AW69" s="841"/>
      <c r="AX69" s="841"/>
      <c r="AY69" s="841"/>
      <c r="AZ69" s="843"/>
      <c r="BA69" s="843"/>
      <c r="BB69" s="843"/>
      <c r="BC69" s="843"/>
      <c r="BD69" s="844"/>
      <c r="BE69" s="223"/>
      <c r="BF69" s="223"/>
      <c r="BG69" s="223"/>
      <c r="BH69" s="223"/>
      <c r="BI69" s="223"/>
      <c r="BJ69" s="223"/>
      <c r="BK69" s="223"/>
      <c r="BL69" s="223"/>
      <c r="BM69" s="223"/>
      <c r="BN69" s="223"/>
      <c r="BO69" s="223"/>
      <c r="BP69" s="223"/>
      <c r="BQ69" s="220">
        <v>63</v>
      </c>
      <c r="BR69" s="225"/>
      <c r="BS69" s="870"/>
      <c r="BT69" s="871"/>
      <c r="BU69" s="871"/>
      <c r="BV69" s="871"/>
      <c r="BW69" s="871"/>
      <c r="BX69" s="871"/>
      <c r="BY69" s="871"/>
      <c r="BZ69" s="871"/>
      <c r="CA69" s="871"/>
      <c r="CB69" s="871"/>
      <c r="CC69" s="871"/>
      <c r="CD69" s="871"/>
      <c r="CE69" s="871"/>
      <c r="CF69" s="871"/>
      <c r="CG69" s="876"/>
      <c r="CH69" s="873"/>
      <c r="CI69" s="874"/>
      <c r="CJ69" s="874"/>
      <c r="CK69" s="874"/>
      <c r="CL69" s="875"/>
      <c r="CM69" s="873"/>
      <c r="CN69" s="874"/>
      <c r="CO69" s="874"/>
      <c r="CP69" s="874"/>
      <c r="CQ69" s="875"/>
      <c r="CR69" s="873"/>
      <c r="CS69" s="874"/>
      <c r="CT69" s="874"/>
      <c r="CU69" s="874"/>
      <c r="CV69" s="875"/>
      <c r="CW69" s="873"/>
      <c r="CX69" s="874"/>
      <c r="CY69" s="874"/>
      <c r="CZ69" s="874"/>
      <c r="DA69" s="875"/>
      <c r="DB69" s="873"/>
      <c r="DC69" s="874"/>
      <c r="DD69" s="874"/>
      <c r="DE69" s="874"/>
      <c r="DF69" s="875"/>
      <c r="DG69" s="873"/>
      <c r="DH69" s="874"/>
      <c r="DI69" s="874"/>
      <c r="DJ69" s="874"/>
      <c r="DK69" s="875"/>
      <c r="DL69" s="873"/>
      <c r="DM69" s="874"/>
      <c r="DN69" s="874"/>
      <c r="DO69" s="874"/>
      <c r="DP69" s="875"/>
      <c r="DQ69" s="873"/>
      <c r="DR69" s="874"/>
      <c r="DS69" s="874"/>
      <c r="DT69" s="874"/>
      <c r="DU69" s="875"/>
      <c r="DV69" s="870"/>
      <c r="DW69" s="871"/>
      <c r="DX69" s="871"/>
      <c r="DY69" s="871"/>
      <c r="DZ69" s="872"/>
      <c r="EA69" s="212"/>
    </row>
    <row r="70" spans="1:131" ht="26.25" customHeight="1" x14ac:dyDescent="0.2">
      <c r="A70" s="220">
        <v>3</v>
      </c>
      <c r="B70" s="884" t="s">
        <v>548</v>
      </c>
      <c r="C70" s="885"/>
      <c r="D70" s="885"/>
      <c r="E70" s="885"/>
      <c r="F70" s="885"/>
      <c r="G70" s="885"/>
      <c r="H70" s="885"/>
      <c r="I70" s="885"/>
      <c r="J70" s="885"/>
      <c r="K70" s="885"/>
      <c r="L70" s="885"/>
      <c r="M70" s="885"/>
      <c r="N70" s="885"/>
      <c r="O70" s="885"/>
      <c r="P70" s="886"/>
      <c r="Q70" s="887">
        <v>3518</v>
      </c>
      <c r="R70" s="841"/>
      <c r="S70" s="841"/>
      <c r="T70" s="841"/>
      <c r="U70" s="841"/>
      <c r="V70" s="841">
        <v>3600</v>
      </c>
      <c r="W70" s="841"/>
      <c r="X70" s="841"/>
      <c r="Y70" s="841"/>
      <c r="Z70" s="841"/>
      <c r="AA70" s="841">
        <v>-82</v>
      </c>
      <c r="AB70" s="841"/>
      <c r="AC70" s="841"/>
      <c r="AD70" s="841"/>
      <c r="AE70" s="841"/>
      <c r="AF70" s="841">
        <v>2223</v>
      </c>
      <c r="AG70" s="841"/>
      <c r="AH70" s="841"/>
      <c r="AI70" s="841"/>
      <c r="AJ70" s="841"/>
      <c r="AK70" s="841">
        <v>250</v>
      </c>
      <c r="AL70" s="841"/>
      <c r="AM70" s="841"/>
      <c r="AN70" s="841"/>
      <c r="AO70" s="841"/>
      <c r="AP70" s="841">
        <v>1468</v>
      </c>
      <c r="AQ70" s="841"/>
      <c r="AR70" s="841"/>
      <c r="AS70" s="841"/>
      <c r="AT70" s="841"/>
      <c r="AU70" s="841">
        <v>72</v>
      </c>
      <c r="AV70" s="841"/>
      <c r="AW70" s="841"/>
      <c r="AX70" s="841"/>
      <c r="AY70" s="841"/>
      <c r="AZ70" s="843"/>
      <c r="BA70" s="843"/>
      <c r="BB70" s="843"/>
      <c r="BC70" s="843"/>
      <c r="BD70" s="844"/>
      <c r="BE70" s="223"/>
      <c r="BF70" s="223"/>
      <c r="BG70" s="223"/>
      <c r="BH70" s="223"/>
      <c r="BI70" s="223"/>
      <c r="BJ70" s="223"/>
      <c r="BK70" s="223"/>
      <c r="BL70" s="223"/>
      <c r="BM70" s="223"/>
      <c r="BN70" s="223"/>
      <c r="BO70" s="223"/>
      <c r="BP70" s="223"/>
      <c r="BQ70" s="220">
        <v>64</v>
      </c>
      <c r="BR70" s="225"/>
      <c r="BS70" s="870"/>
      <c r="BT70" s="871"/>
      <c r="BU70" s="871"/>
      <c r="BV70" s="871"/>
      <c r="BW70" s="871"/>
      <c r="BX70" s="871"/>
      <c r="BY70" s="871"/>
      <c r="BZ70" s="871"/>
      <c r="CA70" s="871"/>
      <c r="CB70" s="871"/>
      <c r="CC70" s="871"/>
      <c r="CD70" s="871"/>
      <c r="CE70" s="871"/>
      <c r="CF70" s="871"/>
      <c r="CG70" s="876"/>
      <c r="CH70" s="873"/>
      <c r="CI70" s="874"/>
      <c r="CJ70" s="874"/>
      <c r="CK70" s="874"/>
      <c r="CL70" s="875"/>
      <c r="CM70" s="873"/>
      <c r="CN70" s="874"/>
      <c r="CO70" s="874"/>
      <c r="CP70" s="874"/>
      <c r="CQ70" s="875"/>
      <c r="CR70" s="873"/>
      <c r="CS70" s="874"/>
      <c r="CT70" s="874"/>
      <c r="CU70" s="874"/>
      <c r="CV70" s="875"/>
      <c r="CW70" s="873"/>
      <c r="CX70" s="874"/>
      <c r="CY70" s="874"/>
      <c r="CZ70" s="874"/>
      <c r="DA70" s="875"/>
      <c r="DB70" s="873"/>
      <c r="DC70" s="874"/>
      <c r="DD70" s="874"/>
      <c r="DE70" s="874"/>
      <c r="DF70" s="875"/>
      <c r="DG70" s="873"/>
      <c r="DH70" s="874"/>
      <c r="DI70" s="874"/>
      <c r="DJ70" s="874"/>
      <c r="DK70" s="875"/>
      <c r="DL70" s="873"/>
      <c r="DM70" s="874"/>
      <c r="DN70" s="874"/>
      <c r="DO70" s="874"/>
      <c r="DP70" s="875"/>
      <c r="DQ70" s="873"/>
      <c r="DR70" s="874"/>
      <c r="DS70" s="874"/>
      <c r="DT70" s="874"/>
      <c r="DU70" s="875"/>
      <c r="DV70" s="870"/>
      <c r="DW70" s="871"/>
      <c r="DX70" s="871"/>
      <c r="DY70" s="871"/>
      <c r="DZ70" s="872"/>
      <c r="EA70" s="212"/>
    </row>
    <row r="71" spans="1:131" ht="26.25" customHeight="1" x14ac:dyDescent="0.2">
      <c r="A71" s="220">
        <v>4</v>
      </c>
      <c r="B71" s="884" t="s">
        <v>549</v>
      </c>
      <c r="C71" s="885"/>
      <c r="D71" s="885"/>
      <c r="E71" s="885"/>
      <c r="F71" s="885"/>
      <c r="G71" s="885"/>
      <c r="H71" s="885"/>
      <c r="I71" s="885"/>
      <c r="J71" s="885"/>
      <c r="K71" s="885"/>
      <c r="L71" s="885"/>
      <c r="M71" s="885"/>
      <c r="N71" s="885"/>
      <c r="O71" s="885"/>
      <c r="P71" s="886"/>
      <c r="Q71" s="887">
        <v>881</v>
      </c>
      <c r="R71" s="841"/>
      <c r="S71" s="841"/>
      <c r="T71" s="841"/>
      <c r="U71" s="841"/>
      <c r="V71" s="841">
        <v>857</v>
      </c>
      <c r="W71" s="841"/>
      <c r="X71" s="841"/>
      <c r="Y71" s="841"/>
      <c r="Z71" s="841"/>
      <c r="AA71" s="841">
        <v>23</v>
      </c>
      <c r="AB71" s="841"/>
      <c r="AC71" s="841"/>
      <c r="AD71" s="841"/>
      <c r="AE71" s="841"/>
      <c r="AF71" s="841">
        <v>23</v>
      </c>
      <c r="AG71" s="841"/>
      <c r="AH71" s="841"/>
      <c r="AI71" s="841"/>
      <c r="AJ71" s="841"/>
      <c r="AK71" s="841" t="s">
        <v>545</v>
      </c>
      <c r="AL71" s="841"/>
      <c r="AM71" s="841"/>
      <c r="AN71" s="841"/>
      <c r="AO71" s="841"/>
      <c r="AP71" s="841" t="s">
        <v>545</v>
      </c>
      <c r="AQ71" s="841"/>
      <c r="AR71" s="841"/>
      <c r="AS71" s="841"/>
      <c r="AT71" s="841"/>
      <c r="AU71" s="841" t="s">
        <v>545</v>
      </c>
      <c r="AV71" s="841"/>
      <c r="AW71" s="841"/>
      <c r="AX71" s="841"/>
      <c r="AY71" s="841"/>
      <c r="AZ71" s="843"/>
      <c r="BA71" s="843"/>
      <c r="BB71" s="843"/>
      <c r="BC71" s="843"/>
      <c r="BD71" s="844"/>
      <c r="BE71" s="223"/>
      <c r="BF71" s="223"/>
      <c r="BG71" s="223"/>
      <c r="BH71" s="223"/>
      <c r="BI71" s="223"/>
      <c r="BJ71" s="223"/>
      <c r="BK71" s="223"/>
      <c r="BL71" s="223"/>
      <c r="BM71" s="223"/>
      <c r="BN71" s="223"/>
      <c r="BO71" s="223"/>
      <c r="BP71" s="223"/>
      <c r="BQ71" s="220">
        <v>65</v>
      </c>
      <c r="BR71" s="225"/>
      <c r="BS71" s="870"/>
      <c r="BT71" s="871"/>
      <c r="BU71" s="871"/>
      <c r="BV71" s="871"/>
      <c r="BW71" s="871"/>
      <c r="BX71" s="871"/>
      <c r="BY71" s="871"/>
      <c r="BZ71" s="871"/>
      <c r="CA71" s="871"/>
      <c r="CB71" s="871"/>
      <c r="CC71" s="871"/>
      <c r="CD71" s="871"/>
      <c r="CE71" s="871"/>
      <c r="CF71" s="871"/>
      <c r="CG71" s="876"/>
      <c r="CH71" s="873"/>
      <c r="CI71" s="874"/>
      <c r="CJ71" s="874"/>
      <c r="CK71" s="874"/>
      <c r="CL71" s="875"/>
      <c r="CM71" s="873"/>
      <c r="CN71" s="874"/>
      <c r="CO71" s="874"/>
      <c r="CP71" s="874"/>
      <c r="CQ71" s="875"/>
      <c r="CR71" s="873"/>
      <c r="CS71" s="874"/>
      <c r="CT71" s="874"/>
      <c r="CU71" s="874"/>
      <c r="CV71" s="875"/>
      <c r="CW71" s="873"/>
      <c r="CX71" s="874"/>
      <c r="CY71" s="874"/>
      <c r="CZ71" s="874"/>
      <c r="DA71" s="875"/>
      <c r="DB71" s="873"/>
      <c r="DC71" s="874"/>
      <c r="DD71" s="874"/>
      <c r="DE71" s="874"/>
      <c r="DF71" s="875"/>
      <c r="DG71" s="873"/>
      <c r="DH71" s="874"/>
      <c r="DI71" s="874"/>
      <c r="DJ71" s="874"/>
      <c r="DK71" s="875"/>
      <c r="DL71" s="873"/>
      <c r="DM71" s="874"/>
      <c r="DN71" s="874"/>
      <c r="DO71" s="874"/>
      <c r="DP71" s="875"/>
      <c r="DQ71" s="873"/>
      <c r="DR71" s="874"/>
      <c r="DS71" s="874"/>
      <c r="DT71" s="874"/>
      <c r="DU71" s="875"/>
      <c r="DV71" s="870"/>
      <c r="DW71" s="871"/>
      <c r="DX71" s="871"/>
      <c r="DY71" s="871"/>
      <c r="DZ71" s="872"/>
      <c r="EA71" s="212"/>
    </row>
    <row r="72" spans="1:131" ht="26.25" customHeight="1" x14ac:dyDescent="0.2">
      <c r="A72" s="220">
        <v>5</v>
      </c>
      <c r="B72" s="884" t="s">
        <v>550</v>
      </c>
      <c r="C72" s="885"/>
      <c r="D72" s="885"/>
      <c r="E72" s="885"/>
      <c r="F72" s="885"/>
      <c r="G72" s="885"/>
      <c r="H72" s="885"/>
      <c r="I72" s="885"/>
      <c r="J72" s="885"/>
      <c r="K72" s="885"/>
      <c r="L72" s="885"/>
      <c r="M72" s="885"/>
      <c r="N72" s="885"/>
      <c r="O72" s="885"/>
      <c r="P72" s="886"/>
      <c r="Q72" s="887">
        <v>184908</v>
      </c>
      <c r="R72" s="841"/>
      <c r="S72" s="841"/>
      <c r="T72" s="841"/>
      <c r="U72" s="841"/>
      <c r="V72" s="841">
        <v>182658</v>
      </c>
      <c r="W72" s="841"/>
      <c r="X72" s="841"/>
      <c r="Y72" s="841"/>
      <c r="Z72" s="841"/>
      <c r="AA72" s="841">
        <v>2250</v>
      </c>
      <c r="AB72" s="841"/>
      <c r="AC72" s="841"/>
      <c r="AD72" s="841"/>
      <c r="AE72" s="841"/>
      <c r="AF72" s="841">
        <v>2250</v>
      </c>
      <c r="AG72" s="841"/>
      <c r="AH72" s="841"/>
      <c r="AI72" s="841"/>
      <c r="AJ72" s="841"/>
      <c r="AK72" s="841" t="s">
        <v>545</v>
      </c>
      <c r="AL72" s="841"/>
      <c r="AM72" s="841"/>
      <c r="AN72" s="841"/>
      <c r="AO72" s="841"/>
      <c r="AP72" s="841" t="s">
        <v>545</v>
      </c>
      <c r="AQ72" s="841"/>
      <c r="AR72" s="841"/>
      <c r="AS72" s="841"/>
      <c r="AT72" s="841"/>
      <c r="AU72" s="841" t="s">
        <v>545</v>
      </c>
      <c r="AV72" s="841"/>
      <c r="AW72" s="841"/>
      <c r="AX72" s="841"/>
      <c r="AY72" s="841"/>
      <c r="AZ72" s="843"/>
      <c r="BA72" s="843"/>
      <c r="BB72" s="843"/>
      <c r="BC72" s="843"/>
      <c r="BD72" s="844"/>
      <c r="BE72" s="223"/>
      <c r="BF72" s="223"/>
      <c r="BG72" s="223"/>
      <c r="BH72" s="223"/>
      <c r="BI72" s="223"/>
      <c r="BJ72" s="223"/>
      <c r="BK72" s="223"/>
      <c r="BL72" s="223"/>
      <c r="BM72" s="223"/>
      <c r="BN72" s="223"/>
      <c r="BO72" s="223"/>
      <c r="BP72" s="223"/>
      <c r="BQ72" s="220">
        <v>66</v>
      </c>
      <c r="BR72" s="225"/>
      <c r="BS72" s="870"/>
      <c r="BT72" s="871"/>
      <c r="BU72" s="871"/>
      <c r="BV72" s="871"/>
      <c r="BW72" s="871"/>
      <c r="BX72" s="871"/>
      <c r="BY72" s="871"/>
      <c r="BZ72" s="871"/>
      <c r="CA72" s="871"/>
      <c r="CB72" s="871"/>
      <c r="CC72" s="871"/>
      <c r="CD72" s="871"/>
      <c r="CE72" s="871"/>
      <c r="CF72" s="871"/>
      <c r="CG72" s="876"/>
      <c r="CH72" s="873"/>
      <c r="CI72" s="874"/>
      <c r="CJ72" s="874"/>
      <c r="CK72" s="874"/>
      <c r="CL72" s="875"/>
      <c r="CM72" s="873"/>
      <c r="CN72" s="874"/>
      <c r="CO72" s="874"/>
      <c r="CP72" s="874"/>
      <c r="CQ72" s="875"/>
      <c r="CR72" s="873"/>
      <c r="CS72" s="874"/>
      <c r="CT72" s="874"/>
      <c r="CU72" s="874"/>
      <c r="CV72" s="875"/>
      <c r="CW72" s="873"/>
      <c r="CX72" s="874"/>
      <c r="CY72" s="874"/>
      <c r="CZ72" s="874"/>
      <c r="DA72" s="875"/>
      <c r="DB72" s="873"/>
      <c r="DC72" s="874"/>
      <c r="DD72" s="874"/>
      <c r="DE72" s="874"/>
      <c r="DF72" s="875"/>
      <c r="DG72" s="873"/>
      <c r="DH72" s="874"/>
      <c r="DI72" s="874"/>
      <c r="DJ72" s="874"/>
      <c r="DK72" s="875"/>
      <c r="DL72" s="873"/>
      <c r="DM72" s="874"/>
      <c r="DN72" s="874"/>
      <c r="DO72" s="874"/>
      <c r="DP72" s="875"/>
      <c r="DQ72" s="873"/>
      <c r="DR72" s="874"/>
      <c r="DS72" s="874"/>
      <c r="DT72" s="874"/>
      <c r="DU72" s="875"/>
      <c r="DV72" s="870"/>
      <c r="DW72" s="871"/>
      <c r="DX72" s="871"/>
      <c r="DY72" s="871"/>
      <c r="DZ72" s="872"/>
      <c r="EA72" s="212"/>
    </row>
    <row r="73" spans="1:131" ht="26.25" customHeight="1" x14ac:dyDescent="0.2">
      <c r="A73" s="220">
        <v>6</v>
      </c>
      <c r="B73" s="884" t="s">
        <v>551</v>
      </c>
      <c r="C73" s="885"/>
      <c r="D73" s="885"/>
      <c r="E73" s="885"/>
      <c r="F73" s="885"/>
      <c r="G73" s="885"/>
      <c r="H73" s="885"/>
      <c r="I73" s="885"/>
      <c r="J73" s="885"/>
      <c r="K73" s="885"/>
      <c r="L73" s="885"/>
      <c r="M73" s="885"/>
      <c r="N73" s="885"/>
      <c r="O73" s="885"/>
      <c r="P73" s="886"/>
      <c r="Q73" s="887">
        <v>3353</v>
      </c>
      <c r="R73" s="841"/>
      <c r="S73" s="841"/>
      <c r="T73" s="841"/>
      <c r="U73" s="841"/>
      <c r="V73" s="841">
        <v>2783</v>
      </c>
      <c r="W73" s="841"/>
      <c r="X73" s="841"/>
      <c r="Y73" s="841"/>
      <c r="Z73" s="841"/>
      <c r="AA73" s="841">
        <v>570</v>
      </c>
      <c r="AB73" s="841"/>
      <c r="AC73" s="841"/>
      <c r="AD73" s="841"/>
      <c r="AE73" s="841"/>
      <c r="AF73" s="841">
        <v>570</v>
      </c>
      <c r="AG73" s="841"/>
      <c r="AH73" s="841"/>
      <c r="AI73" s="841"/>
      <c r="AJ73" s="841"/>
      <c r="AK73" s="841" t="s">
        <v>545</v>
      </c>
      <c r="AL73" s="841"/>
      <c r="AM73" s="841"/>
      <c r="AN73" s="841"/>
      <c r="AO73" s="841"/>
      <c r="AP73" s="841" t="s">
        <v>545</v>
      </c>
      <c r="AQ73" s="841"/>
      <c r="AR73" s="841"/>
      <c r="AS73" s="841"/>
      <c r="AT73" s="841"/>
      <c r="AU73" s="841" t="s">
        <v>545</v>
      </c>
      <c r="AV73" s="841"/>
      <c r="AW73" s="841"/>
      <c r="AX73" s="841"/>
      <c r="AY73" s="841"/>
      <c r="AZ73" s="843"/>
      <c r="BA73" s="843"/>
      <c r="BB73" s="843"/>
      <c r="BC73" s="843"/>
      <c r="BD73" s="844"/>
      <c r="BE73" s="223"/>
      <c r="BF73" s="223"/>
      <c r="BG73" s="223"/>
      <c r="BH73" s="223"/>
      <c r="BI73" s="223"/>
      <c r="BJ73" s="223"/>
      <c r="BK73" s="223"/>
      <c r="BL73" s="223"/>
      <c r="BM73" s="223"/>
      <c r="BN73" s="223"/>
      <c r="BO73" s="223"/>
      <c r="BP73" s="223"/>
      <c r="BQ73" s="220">
        <v>67</v>
      </c>
      <c r="BR73" s="225"/>
      <c r="BS73" s="870"/>
      <c r="BT73" s="871"/>
      <c r="BU73" s="871"/>
      <c r="BV73" s="871"/>
      <c r="BW73" s="871"/>
      <c r="BX73" s="871"/>
      <c r="BY73" s="871"/>
      <c r="BZ73" s="871"/>
      <c r="CA73" s="871"/>
      <c r="CB73" s="871"/>
      <c r="CC73" s="871"/>
      <c r="CD73" s="871"/>
      <c r="CE73" s="871"/>
      <c r="CF73" s="871"/>
      <c r="CG73" s="876"/>
      <c r="CH73" s="873"/>
      <c r="CI73" s="874"/>
      <c r="CJ73" s="874"/>
      <c r="CK73" s="874"/>
      <c r="CL73" s="875"/>
      <c r="CM73" s="873"/>
      <c r="CN73" s="874"/>
      <c r="CO73" s="874"/>
      <c r="CP73" s="874"/>
      <c r="CQ73" s="875"/>
      <c r="CR73" s="873"/>
      <c r="CS73" s="874"/>
      <c r="CT73" s="874"/>
      <c r="CU73" s="874"/>
      <c r="CV73" s="875"/>
      <c r="CW73" s="873"/>
      <c r="CX73" s="874"/>
      <c r="CY73" s="874"/>
      <c r="CZ73" s="874"/>
      <c r="DA73" s="875"/>
      <c r="DB73" s="873"/>
      <c r="DC73" s="874"/>
      <c r="DD73" s="874"/>
      <c r="DE73" s="874"/>
      <c r="DF73" s="875"/>
      <c r="DG73" s="873"/>
      <c r="DH73" s="874"/>
      <c r="DI73" s="874"/>
      <c r="DJ73" s="874"/>
      <c r="DK73" s="875"/>
      <c r="DL73" s="873"/>
      <c r="DM73" s="874"/>
      <c r="DN73" s="874"/>
      <c r="DO73" s="874"/>
      <c r="DP73" s="875"/>
      <c r="DQ73" s="873"/>
      <c r="DR73" s="874"/>
      <c r="DS73" s="874"/>
      <c r="DT73" s="874"/>
      <c r="DU73" s="875"/>
      <c r="DV73" s="870"/>
      <c r="DW73" s="871"/>
      <c r="DX73" s="871"/>
      <c r="DY73" s="871"/>
      <c r="DZ73" s="872"/>
      <c r="EA73" s="212"/>
    </row>
    <row r="74" spans="1:131" ht="26.25" customHeight="1" x14ac:dyDescent="0.2">
      <c r="A74" s="220">
        <v>7</v>
      </c>
      <c r="B74" s="884" t="s">
        <v>552</v>
      </c>
      <c r="C74" s="885"/>
      <c r="D74" s="885"/>
      <c r="E74" s="885"/>
      <c r="F74" s="885"/>
      <c r="G74" s="885"/>
      <c r="H74" s="885"/>
      <c r="I74" s="885"/>
      <c r="J74" s="885"/>
      <c r="K74" s="885"/>
      <c r="L74" s="885"/>
      <c r="M74" s="885"/>
      <c r="N74" s="885"/>
      <c r="O74" s="885"/>
      <c r="P74" s="886"/>
      <c r="Q74" s="887">
        <v>173</v>
      </c>
      <c r="R74" s="841"/>
      <c r="S74" s="841"/>
      <c r="T74" s="841"/>
      <c r="U74" s="841"/>
      <c r="V74" s="841">
        <v>167</v>
      </c>
      <c r="W74" s="841"/>
      <c r="X74" s="841"/>
      <c r="Y74" s="841"/>
      <c r="Z74" s="841"/>
      <c r="AA74" s="841">
        <v>5</v>
      </c>
      <c r="AB74" s="841"/>
      <c r="AC74" s="841"/>
      <c r="AD74" s="841"/>
      <c r="AE74" s="841"/>
      <c r="AF74" s="841">
        <v>5</v>
      </c>
      <c r="AG74" s="841"/>
      <c r="AH74" s="841"/>
      <c r="AI74" s="841"/>
      <c r="AJ74" s="841"/>
      <c r="AK74" s="841" t="s">
        <v>545</v>
      </c>
      <c r="AL74" s="841"/>
      <c r="AM74" s="841"/>
      <c r="AN74" s="841"/>
      <c r="AO74" s="841"/>
      <c r="AP74" s="841" t="s">
        <v>545</v>
      </c>
      <c r="AQ74" s="841"/>
      <c r="AR74" s="841"/>
      <c r="AS74" s="841"/>
      <c r="AT74" s="841"/>
      <c r="AU74" s="841" t="s">
        <v>545</v>
      </c>
      <c r="AV74" s="841"/>
      <c r="AW74" s="841"/>
      <c r="AX74" s="841"/>
      <c r="AY74" s="841"/>
      <c r="AZ74" s="843"/>
      <c r="BA74" s="843"/>
      <c r="BB74" s="843"/>
      <c r="BC74" s="843"/>
      <c r="BD74" s="844"/>
      <c r="BE74" s="223"/>
      <c r="BF74" s="223"/>
      <c r="BG74" s="223"/>
      <c r="BH74" s="223"/>
      <c r="BI74" s="223"/>
      <c r="BJ74" s="223"/>
      <c r="BK74" s="223"/>
      <c r="BL74" s="223"/>
      <c r="BM74" s="223"/>
      <c r="BN74" s="223"/>
      <c r="BO74" s="223"/>
      <c r="BP74" s="223"/>
      <c r="BQ74" s="220">
        <v>68</v>
      </c>
      <c r="BR74" s="225"/>
      <c r="BS74" s="870"/>
      <c r="BT74" s="871"/>
      <c r="BU74" s="871"/>
      <c r="BV74" s="871"/>
      <c r="BW74" s="871"/>
      <c r="BX74" s="871"/>
      <c r="BY74" s="871"/>
      <c r="BZ74" s="871"/>
      <c r="CA74" s="871"/>
      <c r="CB74" s="871"/>
      <c r="CC74" s="871"/>
      <c r="CD74" s="871"/>
      <c r="CE74" s="871"/>
      <c r="CF74" s="871"/>
      <c r="CG74" s="876"/>
      <c r="CH74" s="873"/>
      <c r="CI74" s="874"/>
      <c r="CJ74" s="874"/>
      <c r="CK74" s="874"/>
      <c r="CL74" s="875"/>
      <c r="CM74" s="873"/>
      <c r="CN74" s="874"/>
      <c r="CO74" s="874"/>
      <c r="CP74" s="874"/>
      <c r="CQ74" s="875"/>
      <c r="CR74" s="873"/>
      <c r="CS74" s="874"/>
      <c r="CT74" s="874"/>
      <c r="CU74" s="874"/>
      <c r="CV74" s="875"/>
      <c r="CW74" s="873"/>
      <c r="CX74" s="874"/>
      <c r="CY74" s="874"/>
      <c r="CZ74" s="874"/>
      <c r="DA74" s="875"/>
      <c r="DB74" s="873"/>
      <c r="DC74" s="874"/>
      <c r="DD74" s="874"/>
      <c r="DE74" s="874"/>
      <c r="DF74" s="875"/>
      <c r="DG74" s="873"/>
      <c r="DH74" s="874"/>
      <c r="DI74" s="874"/>
      <c r="DJ74" s="874"/>
      <c r="DK74" s="875"/>
      <c r="DL74" s="873"/>
      <c r="DM74" s="874"/>
      <c r="DN74" s="874"/>
      <c r="DO74" s="874"/>
      <c r="DP74" s="875"/>
      <c r="DQ74" s="873"/>
      <c r="DR74" s="874"/>
      <c r="DS74" s="874"/>
      <c r="DT74" s="874"/>
      <c r="DU74" s="875"/>
      <c r="DV74" s="870"/>
      <c r="DW74" s="871"/>
      <c r="DX74" s="871"/>
      <c r="DY74" s="871"/>
      <c r="DZ74" s="872"/>
      <c r="EA74" s="212"/>
    </row>
    <row r="75" spans="1:131" ht="26.25" customHeight="1" x14ac:dyDescent="0.2">
      <c r="A75" s="220">
        <v>8</v>
      </c>
      <c r="B75" s="884" t="s">
        <v>553</v>
      </c>
      <c r="C75" s="885"/>
      <c r="D75" s="885"/>
      <c r="E75" s="885"/>
      <c r="F75" s="885"/>
      <c r="G75" s="885"/>
      <c r="H75" s="885"/>
      <c r="I75" s="885"/>
      <c r="J75" s="885"/>
      <c r="K75" s="885"/>
      <c r="L75" s="885"/>
      <c r="M75" s="885"/>
      <c r="N75" s="885"/>
      <c r="O75" s="885"/>
      <c r="P75" s="886"/>
      <c r="Q75" s="888">
        <v>8</v>
      </c>
      <c r="R75" s="889"/>
      <c r="S75" s="889"/>
      <c r="T75" s="889"/>
      <c r="U75" s="845"/>
      <c r="V75" s="890">
        <v>7</v>
      </c>
      <c r="W75" s="889"/>
      <c r="X75" s="889"/>
      <c r="Y75" s="889"/>
      <c r="Z75" s="845"/>
      <c r="AA75" s="890">
        <v>1</v>
      </c>
      <c r="AB75" s="889"/>
      <c r="AC75" s="889"/>
      <c r="AD75" s="889"/>
      <c r="AE75" s="845"/>
      <c r="AF75" s="890">
        <v>1</v>
      </c>
      <c r="AG75" s="889"/>
      <c r="AH75" s="889"/>
      <c r="AI75" s="889"/>
      <c r="AJ75" s="845"/>
      <c r="AK75" s="890" t="s">
        <v>545</v>
      </c>
      <c r="AL75" s="889"/>
      <c r="AM75" s="889"/>
      <c r="AN75" s="889"/>
      <c r="AO75" s="845"/>
      <c r="AP75" s="890" t="s">
        <v>545</v>
      </c>
      <c r="AQ75" s="889"/>
      <c r="AR75" s="889"/>
      <c r="AS75" s="889"/>
      <c r="AT75" s="845"/>
      <c r="AU75" s="890" t="s">
        <v>545</v>
      </c>
      <c r="AV75" s="889"/>
      <c r="AW75" s="889"/>
      <c r="AX75" s="889"/>
      <c r="AY75" s="845"/>
      <c r="AZ75" s="843"/>
      <c r="BA75" s="843"/>
      <c r="BB75" s="843"/>
      <c r="BC75" s="843"/>
      <c r="BD75" s="844"/>
      <c r="BE75" s="223"/>
      <c r="BF75" s="223"/>
      <c r="BG75" s="223"/>
      <c r="BH75" s="223"/>
      <c r="BI75" s="223"/>
      <c r="BJ75" s="223"/>
      <c r="BK75" s="223"/>
      <c r="BL75" s="223"/>
      <c r="BM75" s="223"/>
      <c r="BN75" s="223"/>
      <c r="BO75" s="223"/>
      <c r="BP75" s="223"/>
      <c r="BQ75" s="220">
        <v>69</v>
      </c>
      <c r="BR75" s="225"/>
      <c r="BS75" s="870"/>
      <c r="BT75" s="871"/>
      <c r="BU75" s="871"/>
      <c r="BV75" s="871"/>
      <c r="BW75" s="871"/>
      <c r="BX75" s="871"/>
      <c r="BY75" s="871"/>
      <c r="BZ75" s="871"/>
      <c r="CA75" s="871"/>
      <c r="CB75" s="871"/>
      <c r="CC75" s="871"/>
      <c r="CD75" s="871"/>
      <c r="CE75" s="871"/>
      <c r="CF75" s="871"/>
      <c r="CG75" s="876"/>
      <c r="CH75" s="873"/>
      <c r="CI75" s="874"/>
      <c r="CJ75" s="874"/>
      <c r="CK75" s="874"/>
      <c r="CL75" s="875"/>
      <c r="CM75" s="873"/>
      <c r="CN75" s="874"/>
      <c r="CO75" s="874"/>
      <c r="CP75" s="874"/>
      <c r="CQ75" s="875"/>
      <c r="CR75" s="873"/>
      <c r="CS75" s="874"/>
      <c r="CT75" s="874"/>
      <c r="CU75" s="874"/>
      <c r="CV75" s="875"/>
      <c r="CW75" s="873"/>
      <c r="CX75" s="874"/>
      <c r="CY75" s="874"/>
      <c r="CZ75" s="874"/>
      <c r="DA75" s="875"/>
      <c r="DB75" s="873"/>
      <c r="DC75" s="874"/>
      <c r="DD75" s="874"/>
      <c r="DE75" s="874"/>
      <c r="DF75" s="875"/>
      <c r="DG75" s="873"/>
      <c r="DH75" s="874"/>
      <c r="DI75" s="874"/>
      <c r="DJ75" s="874"/>
      <c r="DK75" s="875"/>
      <c r="DL75" s="873"/>
      <c r="DM75" s="874"/>
      <c r="DN75" s="874"/>
      <c r="DO75" s="874"/>
      <c r="DP75" s="875"/>
      <c r="DQ75" s="873"/>
      <c r="DR75" s="874"/>
      <c r="DS75" s="874"/>
      <c r="DT75" s="874"/>
      <c r="DU75" s="875"/>
      <c r="DV75" s="870"/>
      <c r="DW75" s="871"/>
      <c r="DX75" s="871"/>
      <c r="DY75" s="871"/>
      <c r="DZ75" s="872"/>
      <c r="EA75" s="212"/>
    </row>
    <row r="76" spans="1:131" ht="26.25" customHeight="1" x14ac:dyDescent="0.2">
      <c r="A76" s="220">
        <v>9</v>
      </c>
      <c r="B76" s="884" t="s">
        <v>554</v>
      </c>
      <c r="C76" s="885"/>
      <c r="D76" s="885"/>
      <c r="E76" s="885"/>
      <c r="F76" s="885"/>
      <c r="G76" s="885"/>
      <c r="H76" s="885"/>
      <c r="I76" s="885"/>
      <c r="J76" s="885"/>
      <c r="K76" s="885"/>
      <c r="L76" s="885"/>
      <c r="M76" s="885"/>
      <c r="N76" s="885"/>
      <c r="O76" s="885"/>
      <c r="P76" s="886"/>
      <c r="Q76" s="888">
        <v>1</v>
      </c>
      <c r="R76" s="889"/>
      <c r="S76" s="889"/>
      <c r="T76" s="889"/>
      <c r="U76" s="845"/>
      <c r="V76" s="890">
        <v>1</v>
      </c>
      <c r="W76" s="889"/>
      <c r="X76" s="889"/>
      <c r="Y76" s="889"/>
      <c r="Z76" s="845"/>
      <c r="AA76" s="890" t="s">
        <v>545</v>
      </c>
      <c r="AB76" s="889"/>
      <c r="AC76" s="889"/>
      <c r="AD76" s="889"/>
      <c r="AE76" s="845"/>
      <c r="AF76" s="890" t="s">
        <v>545</v>
      </c>
      <c r="AG76" s="889"/>
      <c r="AH76" s="889"/>
      <c r="AI76" s="889"/>
      <c r="AJ76" s="845"/>
      <c r="AK76" s="890" t="s">
        <v>545</v>
      </c>
      <c r="AL76" s="889"/>
      <c r="AM76" s="889"/>
      <c r="AN76" s="889"/>
      <c r="AO76" s="845"/>
      <c r="AP76" s="890" t="s">
        <v>545</v>
      </c>
      <c r="AQ76" s="889"/>
      <c r="AR76" s="889"/>
      <c r="AS76" s="889"/>
      <c r="AT76" s="845"/>
      <c r="AU76" s="890" t="s">
        <v>545</v>
      </c>
      <c r="AV76" s="889"/>
      <c r="AW76" s="889"/>
      <c r="AX76" s="889"/>
      <c r="AY76" s="845"/>
      <c r="AZ76" s="843"/>
      <c r="BA76" s="843"/>
      <c r="BB76" s="843"/>
      <c r="BC76" s="843"/>
      <c r="BD76" s="844"/>
      <c r="BE76" s="223"/>
      <c r="BF76" s="223"/>
      <c r="BG76" s="223"/>
      <c r="BH76" s="223"/>
      <c r="BI76" s="223"/>
      <c r="BJ76" s="223"/>
      <c r="BK76" s="223"/>
      <c r="BL76" s="223"/>
      <c r="BM76" s="223"/>
      <c r="BN76" s="223"/>
      <c r="BO76" s="223"/>
      <c r="BP76" s="223"/>
      <c r="BQ76" s="220">
        <v>70</v>
      </c>
      <c r="BR76" s="225"/>
      <c r="BS76" s="870"/>
      <c r="BT76" s="871"/>
      <c r="BU76" s="871"/>
      <c r="BV76" s="871"/>
      <c r="BW76" s="871"/>
      <c r="BX76" s="871"/>
      <c r="BY76" s="871"/>
      <c r="BZ76" s="871"/>
      <c r="CA76" s="871"/>
      <c r="CB76" s="871"/>
      <c r="CC76" s="871"/>
      <c r="CD76" s="871"/>
      <c r="CE76" s="871"/>
      <c r="CF76" s="871"/>
      <c r="CG76" s="876"/>
      <c r="CH76" s="873"/>
      <c r="CI76" s="874"/>
      <c r="CJ76" s="874"/>
      <c r="CK76" s="874"/>
      <c r="CL76" s="875"/>
      <c r="CM76" s="873"/>
      <c r="CN76" s="874"/>
      <c r="CO76" s="874"/>
      <c r="CP76" s="874"/>
      <c r="CQ76" s="875"/>
      <c r="CR76" s="873"/>
      <c r="CS76" s="874"/>
      <c r="CT76" s="874"/>
      <c r="CU76" s="874"/>
      <c r="CV76" s="875"/>
      <c r="CW76" s="873"/>
      <c r="CX76" s="874"/>
      <c r="CY76" s="874"/>
      <c r="CZ76" s="874"/>
      <c r="DA76" s="875"/>
      <c r="DB76" s="873"/>
      <c r="DC76" s="874"/>
      <c r="DD76" s="874"/>
      <c r="DE76" s="874"/>
      <c r="DF76" s="875"/>
      <c r="DG76" s="873"/>
      <c r="DH76" s="874"/>
      <c r="DI76" s="874"/>
      <c r="DJ76" s="874"/>
      <c r="DK76" s="875"/>
      <c r="DL76" s="873"/>
      <c r="DM76" s="874"/>
      <c r="DN76" s="874"/>
      <c r="DO76" s="874"/>
      <c r="DP76" s="875"/>
      <c r="DQ76" s="873"/>
      <c r="DR76" s="874"/>
      <c r="DS76" s="874"/>
      <c r="DT76" s="874"/>
      <c r="DU76" s="875"/>
      <c r="DV76" s="870"/>
      <c r="DW76" s="871"/>
      <c r="DX76" s="871"/>
      <c r="DY76" s="871"/>
      <c r="DZ76" s="872"/>
      <c r="EA76" s="212"/>
    </row>
    <row r="77" spans="1:131" ht="26.25" customHeight="1" x14ac:dyDescent="0.2">
      <c r="A77" s="220">
        <v>10</v>
      </c>
      <c r="B77" s="884"/>
      <c r="C77" s="885"/>
      <c r="D77" s="885"/>
      <c r="E77" s="885"/>
      <c r="F77" s="885"/>
      <c r="G77" s="885"/>
      <c r="H77" s="885"/>
      <c r="I77" s="885"/>
      <c r="J77" s="885"/>
      <c r="K77" s="885"/>
      <c r="L77" s="885"/>
      <c r="M77" s="885"/>
      <c r="N77" s="885"/>
      <c r="O77" s="885"/>
      <c r="P77" s="886"/>
      <c r="Q77" s="888"/>
      <c r="R77" s="889"/>
      <c r="S77" s="889"/>
      <c r="T77" s="889"/>
      <c r="U77" s="845"/>
      <c r="V77" s="890"/>
      <c r="W77" s="889"/>
      <c r="X77" s="889"/>
      <c r="Y77" s="889"/>
      <c r="Z77" s="845"/>
      <c r="AA77" s="890"/>
      <c r="AB77" s="889"/>
      <c r="AC77" s="889"/>
      <c r="AD77" s="889"/>
      <c r="AE77" s="845"/>
      <c r="AF77" s="890"/>
      <c r="AG77" s="889"/>
      <c r="AH77" s="889"/>
      <c r="AI77" s="889"/>
      <c r="AJ77" s="845"/>
      <c r="AK77" s="890"/>
      <c r="AL77" s="889"/>
      <c r="AM77" s="889"/>
      <c r="AN77" s="889"/>
      <c r="AO77" s="845"/>
      <c r="AP77" s="890"/>
      <c r="AQ77" s="889"/>
      <c r="AR77" s="889"/>
      <c r="AS77" s="889"/>
      <c r="AT77" s="845"/>
      <c r="AU77" s="890"/>
      <c r="AV77" s="889"/>
      <c r="AW77" s="889"/>
      <c r="AX77" s="889"/>
      <c r="AY77" s="845"/>
      <c r="AZ77" s="843"/>
      <c r="BA77" s="843"/>
      <c r="BB77" s="843"/>
      <c r="BC77" s="843"/>
      <c r="BD77" s="844"/>
      <c r="BE77" s="223"/>
      <c r="BF77" s="223"/>
      <c r="BG77" s="223"/>
      <c r="BH77" s="223"/>
      <c r="BI77" s="223"/>
      <c r="BJ77" s="223"/>
      <c r="BK77" s="223"/>
      <c r="BL77" s="223"/>
      <c r="BM77" s="223"/>
      <c r="BN77" s="223"/>
      <c r="BO77" s="223"/>
      <c r="BP77" s="223"/>
      <c r="BQ77" s="220">
        <v>71</v>
      </c>
      <c r="BR77" s="225"/>
      <c r="BS77" s="870"/>
      <c r="BT77" s="871"/>
      <c r="BU77" s="871"/>
      <c r="BV77" s="871"/>
      <c r="BW77" s="871"/>
      <c r="BX77" s="871"/>
      <c r="BY77" s="871"/>
      <c r="BZ77" s="871"/>
      <c r="CA77" s="871"/>
      <c r="CB77" s="871"/>
      <c r="CC77" s="871"/>
      <c r="CD77" s="871"/>
      <c r="CE77" s="871"/>
      <c r="CF77" s="871"/>
      <c r="CG77" s="876"/>
      <c r="CH77" s="873"/>
      <c r="CI77" s="874"/>
      <c r="CJ77" s="874"/>
      <c r="CK77" s="874"/>
      <c r="CL77" s="875"/>
      <c r="CM77" s="873"/>
      <c r="CN77" s="874"/>
      <c r="CO77" s="874"/>
      <c r="CP77" s="874"/>
      <c r="CQ77" s="875"/>
      <c r="CR77" s="873"/>
      <c r="CS77" s="874"/>
      <c r="CT77" s="874"/>
      <c r="CU77" s="874"/>
      <c r="CV77" s="875"/>
      <c r="CW77" s="873"/>
      <c r="CX77" s="874"/>
      <c r="CY77" s="874"/>
      <c r="CZ77" s="874"/>
      <c r="DA77" s="875"/>
      <c r="DB77" s="873"/>
      <c r="DC77" s="874"/>
      <c r="DD77" s="874"/>
      <c r="DE77" s="874"/>
      <c r="DF77" s="875"/>
      <c r="DG77" s="873"/>
      <c r="DH77" s="874"/>
      <c r="DI77" s="874"/>
      <c r="DJ77" s="874"/>
      <c r="DK77" s="875"/>
      <c r="DL77" s="873"/>
      <c r="DM77" s="874"/>
      <c r="DN77" s="874"/>
      <c r="DO77" s="874"/>
      <c r="DP77" s="875"/>
      <c r="DQ77" s="873"/>
      <c r="DR77" s="874"/>
      <c r="DS77" s="874"/>
      <c r="DT77" s="874"/>
      <c r="DU77" s="875"/>
      <c r="DV77" s="870"/>
      <c r="DW77" s="871"/>
      <c r="DX77" s="871"/>
      <c r="DY77" s="871"/>
      <c r="DZ77" s="872"/>
      <c r="EA77" s="212"/>
    </row>
    <row r="78" spans="1:131" ht="26.25" customHeight="1" x14ac:dyDescent="0.2">
      <c r="A78" s="220">
        <v>11</v>
      </c>
      <c r="B78" s="884"/>
      <c r="C78" s="885"/>
      <c r="D78" s="885"/>
      <c r="E78" s="885"/>
      <c r="F78" s="885"/>
      <c r="G78" s="885"/>
      <c r="H78" s="885"/>
      <c r="I78" s="885"/>
      <c r="J78" s="885"/>
      <c r="K78" s="885"/>
      <c r="L78" s="885"/>
      <c r="M78" s="885"/>
      <c r="N78" s="885"/>
      <c r="O78" s="885"/>
      <c r="P78" s="886"/>
      <c r="Q78" s="887"/>
      <c r="R78" s="841"/>
      <c r="S78" s="841"/>
      <c r="T78" s="841"/>
      <c r="U78" s="841"/>
      <c r="V78" s="841"/>
      <c r="W78" s="841"/>
      <c r="X78" s="841"/>
      <c r="Y78" s="841"/>
      <c r="Z78" s="841"/>
      <c r="AA78" s="841"/>
      <c r="AB78" s="841"/>
      <c r="AC78" s="841"/>
      <c r="AD78" s="841"/>
      <c r="AE78" s="841"/>
      <c r="AF78" s="841"/>
      <c r="AG78" s="841"/>
      <c r="AH78" s="841"/>
      <c r="AI78" s="841"/>
      <c r="AJ78" s="841"/>
      <c r="AK78" s="841"/>
      <c r="AL78" s="841"/>
      <c r="AM78" s="841"/>
      <c r="AN78" s="841"/>
      <c r="AO78" s="841"/>
      <c r="AP78" s="841"/>
      <c r="AQ78" s="841"/>
      <c r="AR78" s="841"/>
      <c r="AS78" s="841"/>
      <c r="AT78" s="841"/>
      <c r="AU78" s="841"/>
      <c r="AV78" s="841"/>
      <c r="AW78" s="841"/>
      <c r="AX78" s="841"/>
      <c r="AY78" s="841"/>
      <c r="AZ78" s="843"/>
      <c r="BA78" s="843"/>
      <c r="BB78" s="843"/>
      <c r="BC78" s="843"/>
      <c r="BD78" s="844"/>
      <c r="BE78" s="223"/>
      <c r="BF78" s="223"/>
      <c r="BG78" s="223"/>
      <c r="BH78" s="223"/>
      <c r="BI78" s="223"/>
      <c r="BJ78" s="212"/>
      <c r="BK78" s="212"/>
      <c r="BL78" s="212"/>
      <c r="BM78" s="212"/>
      <c r="BN78" s="212"/>
      <c r="BO78" s="223"/>
      <c r="BP78" s="223"/>
      <c r="BQ78" s="220">
        <v>72</v>
      </c>
      <c r="BR78" s="225"/>
      <c r="BS78" s="870"/>
      <c r="BT78" s="871"/>
      <c r="BU78" s="871"/>
      <c r="BV78" s="871"/>
      <c r="BW78" s="871"/>
      <c r="BX78" s="871"/>
      <c r="BY78" s="871"/>
      <c r="BZ78" s="871"/>
      <c r="CA78" s="871"/>
      <c r="CB78" s="871"/>
      <c r="CC78" s="871"/>
      <c r="CD78" s="871"/>
      <c r="CE78" s="871"/>
      <c r="CF78" s="871"/>
      <c r="CG78" s="876"/>
      <c r="CH78" s="873"/>
      <c r="CI78" s="874"/>
      <c r="CJ78" s="874"/>
      <c r="CK78" s="874"/>
      <c r="CL78" s="875"/>
      <c r="CM78" s="873"/>
      <c r="CN78" s="874"/>
      <c r="CO78" s="874"/>
      <c r="CP78" s="874"/>
      <c r="CQ78" s="875"/>
      <c r="CR78" s="873"/>
      <c r="CS78" s="874"/>
      <c r="CT78" s="874"/>
      <c r="CU78" s="874"/>
      <c r="CV78" s="875"/>
      <c r="CW78" s="873"/>
      <c r="CX78" s="874"/>
      <c r="CY78" s="874"/>
      <c r="CZ78" s="874"/>
      <c r="DA78" s="875"/>
      <c r="DB78" s="873"/>
      <c r="DC78" s="874"/>
      <c r="DD78" s="874"/>
      <c r="DE78" s="874"/>
      <c r="DF78" s="875"/>
      <c r="DG78" s="873"/>
      <c r="DH78" s="874"/>
      <c r="DI78" s="874"/>
      <c r="DJ78" s="874"/>
      <c r="DK78" s="875"/>
      <c r="DL78" s="873"/>
      <c r="DM78" s="874"/>
      <c r="DN78" s="874"/>
      <c r="DO78" s="874"/>
      <c r="DP78" s="875"/>
      <c r="DQ78" s="873"/>
      <c r="DR78" s="874"/>
      <c r="DS78" s="874"/>
      <c r="DT78" s="874"/>
      <c r="DU78" s="875"/>
      <c r="DV78" s="870"/>
      <c r="DW78" s="871"/>
      <c r="DX78" s="871"/>
      <c r="DY78" s="871"/>
      <c r="DZ78" s="872"/>
      <c r="EA78" s="212"/>
    </row>
    <row r="79" spans="1:131" ht="26.25" customHeight="1" x14ac:dyDescent="0.2">
      <c r="A79" s="220">
        <v>12</v>
      </c>
      <c r="B79" s="884"/>
      <c r="C79" s="885"/>
      <c r="D79" s="885"/>
      <c r="E79" s="885"/>
      <c r="F79" s="885"/>
      <c r="G79" s="885"/>
      <c r="H79" s="885"/>
      <c r="I79" s="885"/>
      <c r="J79" s="885"/>
      <c r="K79" s="885"/>
      <c r="L79" s="885"/>
      <c r="M79" s="885"/>
      <c r="N79" s="885"/>
      <c r="O79" s="885"/>
      <c r="P79" s="886"/>
      <c r="Q79" s="887"/>
      <c r="R79" s="841"/>
      <c r="S79" s="841"/>
      <c r="T79" s="841"/>
      <c r="U79" s="841"/>
      <c r="V79" s="841"/>
      <c r="W79" s="841"/>
      <c r="X79" s="841"/>
      <c r="Y79" s="841"/>
      <c r="Z79" s="841"/>
      <c r="AA79" s="841"/>
      <c r="AB79" s="841"/>
      <c r="AC79" s="841"/>
      <c r="AD79" s="841"/>
      <c r="AE79" s="841"/>
      <c r="AF79" s="841"/>
      <c r="AG79" s="841"/>
      <c r="AH79" s="841"/>
      <c r="AI79" s="841"/>
      <c r="AJ79" s="841"/>
      <c r="AK79" s="841"/>
      <c r="AL79" s="841"/>
      <c r="AM79" s="841"/>
      <c r="AN79" s="841"/>
      <c r="AO79" s="841"/>
      <c r="AP79" s="841"/>
      <c r="AQ79" s="841"/>
      <c r="AR79" s="841"/>
      <c r="AS79" s="841"/>
      <c r="AT79" s="841"/>
      <c r="AU79" s="841"/>
      <c r="AV79" s="841"/>
      <c r="AW79" s="841"/>
      <c r="AX79" s="841"/>
      <c r="AY79" s="841"/>
      <c r="AZ79" s="843"/>
      <c r="BA79" s="843"/>
      <c r="BB79" s="843"/>
      <c r="BC79" s="843"/>
      <c r="BD79" s="844"/>
      <c r="BE79" s="223"/>
      <c r="BF79" s="223"/>
      <c r="BG79" s="223"/>
      <c r="BH79" s="223"/>
      <c r="BI79" s="223"/>
      <c r="BJ79" s="212"/>
      <c r="BK79" s="212"/>
      <c r="BL79" s="212"/>
      <c r="BM79" s="212"/>
      <c r="BN79" s="212"/>
      <c r="BO79" s="223"/>
      <c r="BP79" s="223"/>
      <c r="BQ79" s="220">
        <v>73</v>
      </c>
      <c r="BR79" s="225"/>
      <c r="BS79" s="870"/>
      <c r="BT79" s="871"/>
      <c r="BU79" s="871"/>
      <c r="BV79" s="871"/>
      <c r="BW79" s="871"/>
      <c r="BX79" s="871"/>
      <c r="BY79" s="871"/>
      <c r="BZ79" s="871"/>
      <c r="CA79" s="871"/>
      <c r="CB79" s="871"/>
      <c r="CC79" s="871"/>
      <c r="CD79" s="871"/>
      <c r="CE79" s="871"/>
      <c r="CF79" s="871"/>
      <c r="CG79" s="876"/>
      <c r="CH79" s="873"/>
      <c r="CI79" s="874"/>
      <c r="CJ79" s="874"/>
      <c r="CK79" s="874"/>
      <c r="CL79" s="875"/>
      <c r="CM79" s="873"/>
      <c r="CN79" s="874"/>
      <c r="CO79" s="874"/>
      <c r="CP79" s="874"/>
      <c r="CQ79" s="875"/>
      <c r="CR79" s="873"/>
      <c r="CS79" s="874"/>
      <c r="CT79" s="874"/>
      <c r="CU79" s="874"/>
      <c r="CV79" s="875"/>
      <c r="CW79" s="873"/>
      <c r="CX79" s="874"/>
      <c r="CY79" s="874"/>
      <c r="CZ79" s="874"/>
      <c r="DA79" s="875"/>
      <c r="DB79" s="873"/>
      <c r="DC79" s="874"/>
      <c r="DD79" s="874"/>
      <c r="DE79" s="874"/>
      <c r="DF79" s="875"/>
      <c r="DG79" s="873"/>
      <c r="DH79" s="874"/>
      <c r="DI79" s="874"/>
      <c r="DJ79" s="874"/>
      <c r="DK79" s="875"/>
      <c r="DL79" s="873"/>
      <c r="DM79" s="874"/>
      <c r="DN79" s="874"/>
      <c r="DO79" s="874"/>
      <c r="DP79" s="875"/>
      <c r="DQ79" s="873"/>
      <c r="DR79" s="874"/>
      <c r="DS79" s="874"/>
      <c r="DT79" s="874"/>
      <c r="DU79" s="875"/>
      <c r="DV79" s="870"/>
      <c r="DW79" s="871"/>
      <c r="DX79" s="871"/>
      <c r="DY79" s="871"/>
      <c r="DZ79" s="872"/>
      <c r="EA79" s="212"/>
    </row>
    <row r="80" spans="1:131" ht="26.25" customHeight="1" x14ac:dyDescent="0.2">
      <c r="A80" s="220">
        <v>13</v>
      </c>
      <c r="B80" s="884"/>
      <c r="C80" s="885"/>
      <c r="D80" s="885"/>
      <c r="E80" s="885"/>
      <c r="F80" s="885"/>
      <c r="G80" s="885"/>
      <c r="H80" s="885"/>
      <c r="I80" s="885"/>
      <c r="J80" s="885"/>
      <c r="K80" s="885"/>
      <c r="L80" s="885"/>
      <c r="M80" s="885"/>
      <c r="N80" s="885"/>
      <c r="O80" s="885"/>
      <c r="P80" s="886"/>
      <c r="Q80" s="887"/>
      <c r="R80" s="841"/>
      <c r="S80" s="841"/>
      <c r="T80" s="841"/>
      <c r="U80" s="841"/>
      <c r="V80" s="841"/>
      <c r="W80" s="841"/>
      <c r="X80" s="841"/>
      <c r="Y80" s="841"/>
      <c r="Z80" s="841"/>
      <c r="AA80" s="841"/>
      <c r="AB80" s="841"/>
      <c r="AC80" s="841"/>
      <c r="AD80" s="841"/>
      <c r="AE80" s="841"/>
      <c r="AF80" s="841"/>
      <c r="AG80" s="841"/>
      <c r="AH80" s="841"/>
      <c r="AI80" s="841"/>
      <c r="AJ80" s="841"/>
      <c r="AK80" s="841"/>
      <c r="AL80" s="841"/>
      <c r="AM80" s="841"/>
      <c r="AN80" s="841"/>
      <c r="AO80" s="841"/>
      <c r="AP80" s="841"/>
      <c r="AQ80" s="841"/>
      <c r="AR80" s="841"/>
      <c r="AS80" s="841"/>
      <c r="AT80" s="841"/>
      <c r="AU80" s="841"/>
      <c r="AV80" s="841"/>
      <c r="AW80" s="841"/>
      <c r="AX80" s="841"/>
      <c r="AY80" s="841"/>
      <c r="AZ80" s="843"/>
      <c r="BA80" s="843"/>
      <c r="BB80" s="843"/>
      <c r="BC80" s="843"/>
      <c r="BD80" s="844"/>
      <c r="BE80" s="223"/>
      <c r="BF80" s="223"/>
      <c r="BG80" s="223"/>
      <c r="BH80" s="223"/>
      <c r="BI80" s="223"/>
      <c r="BJ80" s="223"/>
      <c r="BK80" s="223"/>
      <c r="BL80" s="223"/>
      <c r="BM80" s="223"/>
      <c r="BN80" s="223"/>
      <c r="BO80" s="223"/>
      <c r="BP80" s="223"/>
      <c r="BQ80" s="220">
        <v>74</v>
      </c>
      <c r="BR80" s="225"/>
      <c r="BS80" s="870"/>
      <c r="BT80" s="871"/>
      <c r="BU80" s="871"/>
      <c r="BV80" s="871"/>
      <c r="BW80" s="871"/>
      <c r="BX80" s="871"/>
      <c r="BY80" s="871"/>
      <c r="BZ80" s="871"/>
      <c r="CA80" s="871"/>
      <c r="CB80" s="871"/>
      <c r="CC80" s="871"/>
      <c r="CD80" s="871"/>
      <c r="CE80" s="871"/>
      <c r="CF80" s="871"/>
      <c r="CG80" s="876"/>
      <c r="CH80" s="873"/>
      <c r="CI80" s="874"/>
      <c r="CJ80" s="874"/>
      <c r="CK80" s="874"/>
      <c r="CL80" s="875"/>
      <c r="CM80" s="873"/>
      <c r="CN80" s="874"/>
      <c r="CO80" s="874"/>
      <c r="CP80" s="874"/>
      <c r="CQ80" s="875"/>
      <c r="CR80" s="873"/>
      <c r="CS80" s="874"/>
      <c r="CT80" s="874"/>
      <c r="CU80" s="874"/>
      <c r="CV80" s="875"/>
      <c r="CW80" s="873"/>
      <c r="CX80" s="874"/>
      <c r="CY80" s="874"/>
      <c r="CZ80" s="874"/>
      <c r="DA80" s="875"/>
      <c r="DB80" s="873"/>
      <c r="DC80" s="874"/>
      <c r="DD80" s="874"/>
      <c r="DE80" s="874"/>
      <c r="DF80" s="875"/>
      <c r="DG80" s="873"/>
      <c r="DH80" s="874"/>
      <c r="DI80" s="874"/>
      <c r="DJ80" s="874"/>
      <c r="DK80" s="875"/>
      <c r="DL80" s="873"/>
      <c r="DM80" s="874"/>
      <c r="DN80" s="874"/>
      <c r="DO80" s="874"/>
      <c r="DP80" s="875"/>
      <c r="DQ80" s="873"/>
      <c r="DR80" s="874"/>
      <c r="DS80" s="874"/>
      <c r="DT80" s="874"/>
      <c r="DU80" s="875"/>
      <c r="DV80" s="870"/>
      <c r="DW80" s="871"/>
      <c r="DX80" s="871"/>
      <c r="DY80" s="871"/>
      <c r="DZ80" s="872"/>
      <c r="EA80" s="212"/>
    </row>
    <row r="81" spans="1:131" ht="26.25" customHeight="1" x14ac:dyDescent="0.2">
      <c r="A81" s="220">
        <v>14</v>
      </c>
      <c r="B81" s="884"/>
      <c r="C81" s="885"/>
      <c r="D81" s="885"/>
      <c r="E81" s="885"/>
      <c r="F81" s="885"/>
      <c r="G81" s="885"/>
      <c r="H81" s="885"/>
      <c r="I81" s="885"/>
      <c r="J81" s="885"/>
      <c r="K81" s="885"/>
      <c r="L81" s="885"/>
      <c r="M81" s="885"/>
      <c r="N81" s="885"/>
      <c r="O81" s="885"/>
      <c r="P81" s="886"/>
      <c r="Q81" s="887"/>
      <c r="R81" s="841"/>
      <c r="S81" s="841"/>
      <c r="T81" s="841"/>
      <c r="U81" s="841"/>
      <c r="V81" s="841"/>
      <c r="W81" s="841"/>
      <c r="X81" s="841"/>
      <c r="Y81" s="841"/>
      <c r="Z81" s="841"/>
      <c r="AA81" s="841"/>
      <c r="AB81" s="841"/>
      <c r="AC81" s="841"/>
      <c r="AD81" s="841"/>
      <c r="AE81" s="841"/>
      <c r="AF81" s="841"/>
      <c r="AG81" s="841"/>
      <c r="AH81" s="841"/>
      <c r="AI81" s="841"/>
      <c r="AJ81" s="841"/>
      <c r="AK81" s="841"/>
      <c r="AL81" s="841"/>
      <c r="AM81" s="841"/>
      <c r="AN81" s="841"/>
      <c r="AO81" s="841"/>
      <c r="AP81" s="841"/>
      <c r="AQ81" s="841"/>
      <c r="AR81" s="841"/>
      <c r="AS81" s="841"/>
      <c r="AT81" s="841"/>
      <c r="AU81" s="841"/>
      <c r="AV81" s="841"/>
      <c r="AW81" s="841"/>
      <c r="AX81" s="841"/>
      <c r="AY81" s="841"/>
      <c r="AZ81" s="843"/>
      <c r="BA81" s="843"/>
      <c r="BB81" s="843"/>
      <c r="BC81" s="843"/>
      <c r="BD81" s="844"/>
      <c r="BE81" s="223"/>
      <c r="BF81" s="223"/>
      <c r="BG81" s="223"/>
      <c r="BH81" s="223"/>
      <c r="BI81" s="223"/>
      <c r="BJ81" s="223"/>
      <c r="BK81" s="223"/>
      <c r="BL81" s="223"/>
      <c r="BM81" s="223"/>
      <c r="BN81" s="223"/>
      <c r="BO81" s="223"/>
      <c r="BP81" s="223"/>
      <c r="BQ81" s="220">
        <v>75</v>
      </c>
      <c r="BR81" s="225"/>
      <c r="BS81" s="870"/>
      <c r="BT81" s="871"/>
      <c r="BU81" s="871"/>
      <c r="BV81" s="871"/>
      <c r="BW81" s="871"/>
      <c r="BX81" s="871"/>
      <c r="BY81" s="871"/>
      <c r="BZ81" s="871"/>
      <c r="CA81" s="871"/>
      <c r="CB81" s="871"/>
      <c r="CC81" s="871"/>
      <c r="CD81" s="871"/>
      <c r="CE81" s="871"/>
      <c r="CF81" s="871"/>
      <c r="CG81" s="876"/>
      <c r="CH81" s="873"/>
      <c r="CI81" s="874"/>
      <c r="CJ81" s="874"/>
      <c r="CK81" s="874"/>
      <c r="CL81" s="875"/>
      <c r="CM81" s="873"/>
      <c r="CN81" s="874"/>
      <c r="CO81" s="874"/>
      <c r="CP81" s="874"/>
      <c r="CQ81" s="875"/>
      <c r="CR81" s="873"/>
      <c r="CS81" s="874"/>
      <c r="CT81" s="874"/>
      <c r="CU81" s="874"/>
      <c r="CV81" s="875"/>
      <c r="CW81" s="873"/>
      <c r="CX81" s="874"/>
      <c r="CY81" s="874"/>
      <c r="CZ81" s="874"/>
      <c r="DA81" s="875"/>
      <c r="DB81" s="873"/>
      <c r="DC81" s="874"/>
      <c r="DD81" s="874"/>
      <c r="DE81" s="874"/>
      <c r="DF81" s="875"/>
      <c r="DG81" s="873"/>
      <c r="DH81" s="874"/>
      <c r="DI81" s="874"/>
      <c r="DJ81" s="874"/>
      <c r="DK81" s="875"/>
      <c r="DL81" s="873"/>
      <c r="DM81" s="874"/>
      <c r="DN81" s="874"/>
      <c r="DO81" s="874"/>
      <c r="DP81" s="875"/>
      <c r="DQ81" s="873"/>
      <c r="DR81" s="874"/>
      <c r="DS81" s="874"/>
      <c r="DT81" s="874"/>
      <c r="DU81" s="875"/>
      <c r="DV81" s="870"/>
      <c r="DW81" s="871"/>
      <c r="DX81" s="871"/>
      <c r="DY81" s="871"/>
      <c r="DZ81" s="872"/>
      <c r="EA81" s="212"/>
    </row>
    <row r="82" spans="1:131" ht="26.25" customHeight="1" x14ac:dyDescent="0.2">
      <c r="A82" s="220">
        <v>15</v>
      </c>
      <c r="B82" s="884"/>
      <c r="C82" s="885"/>
      <c r="D82" s="885"/>
      <c r="E82" s="885"/>
      <c r="F82" s="885"/>
      <c r="G82" s="885"/>
      <c r="H82" s="885"/>
      <c r="I82" s="885"/>
      <c r="J82" s="885"/>
      <c r="K82" s="885"/>
      <c r="L82" s="885"/>
      <c r="M82" s="885"/>
      <c r="N82" s="885"/>
      <c r="O82" s="885"/>
      <c r="P82" s="886"/>
      <c r="Q82" s="887"/>
      <c r="R82" s="841"/>
      <c r="S82" s="841"/>
      <c r="T82" s="841"/>
      <c r="U82" s="841"/>
      <c r="V82" s="841"/>
      <c r="W82" s="841"/>
      <c r="X82" s="841"/>
      <c r="Y82" s="841"/>
      <c r="Z82" s="841"/>
      <c r="AA82" s="841"/>
      <c r="AB82" s="841"/>
      <c r="AC82" s="841"/>
      <c r="AD82" s="841"/>
      <c r="AE82" s="841"/>
      <c r="AF82" s="841"/>
      <c r="AG82" s="841"/>
      <c r="AH82" s="841"/>
      <c r="AI82" s="841"/>
      <c r="AJ82" s="841"/>
      <c r="AK82" s="841"/>
      <c r="AL82" s="841"/>
      <c r="AM82" s="841"/>
      <c r="AN82" s="841"/>
      <c r="AO82" s="841"/>
      <c r="AP82" s="841"/>
      <c r="AQ82" s="841"/>
      <c r="AR82" s="841"/>
      <c r="AS82" s="841"/>
      <c r="AT82" s="841"/>
      <c r="AU82" s="841"/>
      <c r="AV82" s="841"/>
      <c r="AW82" s="841"/>
      <c r="AX82" s="841"/>
      <c r="AY82" s="841"/>
      <c r="AZ82" s="843"/>
      <c r="BA82" s="843"/>
      <c r="BB82" s="843"/>
      <c r="BC82" s="843"/>
      <c r="BD82" s="844"/>
      <c r="BE82" s="223"/>
      <c r="BF82" s="223"/>
      <c r="BG82" s="223"/>
      <c r="BH82" s="223"/>
      <c r="BI82" s="223"/>
      <c r="BJ82" s="223"/>
      <c r="BK82" s="223"/>
      <c r="BL82" s="223"/>
      <c r="BM82" s="223"/>
      <c r="BN82" s="223"/>
      <c r="BO82" s="223"/>
      <c r="BP82" s="223"/>
      <c r="BQ82" s="220">
        <v>76</v>
      </c>
      <c r="BR82" s="225"/>
      <c r="BS82" s="870"/>
      <c r="BT82" s="871"/>
      <c r="BU82" s="871"/>
      <c r="BV82" s="871"/>
      <c r="BW82" s="871"/>
      <c r="BX82" s="871"/>
      <c r="BY82" s="871"/>
      <c r="BZ82" s="871"/>
      <c r="CA82" s="871"/>
      <c r="CB82" s="871"/>
      <c r="CC82" s="871"/>
      <c r="CD82" s="871"/>
      <c r="CE82" s="871"/>
      <c r="CF82" s="871"/>
      <c r="CG82" s="876"/>
      <c r="CH82" s="873"/>
      <c r="CI82" s="874"/>
      <c r="CJ82" s="874"/>
      <c r="CK82" s="874"/>
      <c r="CL82" s="875"/>
      <c r="CM82" s="873"/>
      <c r="CN82" s="874"/>
      <c r="CO82" s="874"/>
      <c r="CP82" s="874"/>
      <c r="CQ82" s="875"/>
      <c r="CR82" s="873"/>
      <c r="CS82" s="874"/>
      <c r="CT82" s="874"/>
      <c r="CU82" s="874"/>
      <c r="CV82" s="875"/>
      <c r="CW82" s="873"/>
      <c r="CX82" s="874"/>
      <c r="CY82" s="874"/>
      <c r="CZ82" s="874"/>
      <c r="DA82" s="875"/>
      <c r="DB82" s="873"/>
      <c r="DC82" s="874"/>
      <c r="DD82" s="874"/>
      <c r="DE82" s="874"/>
      <c r="DF82" s="875"/>
      <c r="DG82" s="873"/>
      <c r="DH82" s="874"/>
      <c r="DI82" s="874"/>
      <c r="DJ82" s="874"/>
      <c r="DK82" s="875"/>
      <c r="DL82" s="873"/>
      <c r="DM82" s="874"/>
      <c r="DN82" s="874"/>
      <c r="DO82" s="874"/>
      <c r="DP82" s="875"/>
      <c r="DQ82" s="873"/>
      <c r="DR82" s="874"/>
      <c r="DS82" s="874"/>
      <c r="DT82" s="874"/>
      <c r="DU82" s="875"/>
      <c r="DV82" s="870"/>
      <c r="DW82" s="871"/>
      <c r="DX82" s="871"/>
      <c r="DY82" s="871"/>
      <c r="DZ82" s="872"/>
      <c r="EA82" s="212"/>
    </row>
    <row r="83" spans="1:131" ht="26.25" customHeight="1" x14ac:dyDescent="0.2">
      <c r="A83" s="220">
        <v>16</v>
      </c>
      <c r="B83" s="884"/>
      <c r="C83" s="885"/>
      <c r="D83" s="885"/>
      <c r="E83" s="885"/>
      <c r="F83" s="885"/>
      <c r="G83" s="885"/>
      <c r="H83" s="885"/>
      <c r="I83" s="885"/>
      <c r="J83" s="885"/>
      <c r="K83" s="885"/>
      <c r="L83" s="885"/>
      <c r="M83" s="885"/>
      <c r="N83" s="885"/>
      <c r="O83" s="885"/>
      <c r="P83" s="886"/>
      <c r="Q83" s="887"/>
      <c r="R83" s="841"/>
      <c r="S83" s="841"/>
      <c r="T83" s="841"/>
      <c r="U83" s="841"/>
      <c r="V83" s="841"/>
      <c r="W83" s="841"/>
      <c r="X83" s="841"/>
      <c r="Y83" s="841"/>
      <c r="Z83" s="841"/>
      <c r="AA83" s="841"/>
      <c r="AB83" s="841"/>
      <c r="AC83" s="841"/>
      <c r="AD83" s="841"/>
      <c r="AE83" s="841"/>
      <c r="AF83" s="841"/>
      <c r="AG83" s="841"/>
      <c r="AH83" s="841"/>
      <c r="AI83" s="841"/>
      <c r="AJ83" s="841"/>
      <c r="AK83" s="841"/>
      <c r="AL83" s="841"/>
      <c r="AM83" s="841"/>
      <c r="AN83" s="841"/>
      <c r="AO83" s="841"/>
      <c r="AP83" s="841"/>
      <c r="AQ83" s="841"/>
      <c r="AR83" s="841"/>
      <c r="AS83" s="841"/>
      <c r="AT83" s="841"/>
      <c r="AU83" s="841"/>
      <c r="AV83" s="841"/>
      <c r="AW83" s="841"/>
      <c r="AX83" s="841"/>
      <c r="AY83" s="841"/>
      <c r="AZ83" s="843"/>
      <c r="BA83" s="843"/>
      <c r="BB83" s="843"/>
      <c r="BC83" s="843"/>
      <c r="BD83" s="844"/>
      <c r="BE83" s="223"/>
      <c r="BF83" s="223"/>
      <c r="BG83" s="223"/>
      <c r="BH83" s="223"/>
      <c r="BI83" s="223"/>
      <c r="BJ83" s="223"/>
      <c r="BK83" s="223"/>
      <c r="BL83" s="223"/>
      <c r="BM83" s="223"/>
      <c r="BN83" s="223"/>
      <c r="BO83" s="223"/>
      <c r="BP83" s="223"/>
      <c r="BQ83" s="220">
        <v>77</v>
      </c>
      <c r="BR83" s="225"/>
      <c r="BS83" s="870"/>
      <c r="BT83" s="871"/>
      <c r="BU83" s="871"/>
      <c r="BV83" s="871"/>
      <c r="BW83" s="871"/>
      <c r="BX83" s="871"/>
      <c r="BY83" s="871"/>
      <c r="BZ83" s="871"/>
      <c r="CA83" s="871"/>
      <c r="CB83" s="871"/>
      <c r="CC83" s="871"/>
      <c r="CD83" s="871"/>
      <c r="CE83" s="871"/>
      <c r="CF83" s="871"/>
      <c r="CG83" s="876"/>
      <c r="CH83" s="873"/>
      <c r="CI83" s="874"/>
      <c r="CJ83" s="874"/>
      <c r="CK83" s="874"/>
      <c r="CL83" s="875"/>
      <c r="CM83" s="873"/>
      <c r="CN83" s="874"/>
      <c r="CO83" s="874"/>
      <c r="CP83" s="874"/>
      <c r="CQ83" s="875"/>
      <c r="CR83" s="873"/>
      <c r="CS83" s="874"/>
      <c r="CT83" s="874"/>
      <c r="CU83" s="874"/>
      <c r="CV83" s="875"/>
      <c r="CW83" s="873"/>
      <c r="CX83" s="874"/>
      <c r="CY83" s="874"/>
      <c r="CZ83" s="874"/>
      <c r="DA83" s="875"/>
      <c r="DB83" s="873"/>
      <c r="DC83" s="874"/>
      <c r="DD83" s="874"/>
      <c r="DE83" s="874"/>
      <c r="DF83" s="875"/>
      <c r="DG83" s="873"/>
      <c r="DH83" s="874"/>
      <c r="DI83" s="874"/>
      <c r="DJ83" s="874"/>
      <c r="DK83" s="875"/>
      <c r="DL83" s="873"/>
      <c r="DM83" s="874"/>
      <c r="DN83" s="874"/>
      <c r="DO83" s="874"/>
      <c r="DP83" s="875"/>
      <c r="DQ83" s="873"/>
      <c r="DR83" s="874"/>
      <c r="DS83" s="874"/>
      <c r="DT83" s="874"/>
      <c r="DU83" s="875"/>
      <c r="DV83" s="870"/>
      <c r="DW83" s="871"/>
      <c r="DX83" s="871"/>
      <c r="DY83" s="871"/>
      <c r="DZ83" s="872"/>
      <c r="EA83" s="212"/>
    </row>
    <row r="84" spans="1:131" ht="26.25" customHeight="1" x14ac:dyDescent="0.2">
      <c r="A84" s="220">
        <v>17</v>
      </c>
      <c r="B84" s="884"/>
      <c r="C84" s="885"/>
      <c r="D84" s="885"/>
      <c r="E84" s="885"/>
      <c r="F84" s="885"/>
      <c r="G84" s="885"/>
      <c r="H84" s="885"/>
      <c r="I84" s="885"/>
      <c r="J84" s="885"/>
      <c r="K84" s="885"/>
      <c r="L84" s="885"/>
      <c r="M84" s="885"/>
      <c r="N84" s="885"/>
      <c r="O84" s="885"/>
      <c r="P84" s="886"/>
      <c r="Q84" s="887"/>
      <c r="R84" s="841"/>
      <c r="S84" s="841"/>
      <c r="T84" s="841"/>
      <c r="U84" s="841"/>
      <c r="V84" s="841"/>
      <c r="W84" s="841"/>
      <c r="X84" s="841"/>
      <c r="Y84" s="841"/>
      <c r="Z84" s="841"/>
      <c r="AA84" s="841"/>
      <c r="AB84" s="841"/>
      <c r="AC84" s="841"/>
      <c r="AD84" s="841"/>
      <c r="AE84" s="841"/>
      <c r="AF84" s="841"/>
      <c r="AG84" s="841"/>
      <c r="AH84" s="841"/>
      <c r="AI84" s="841"/>
      <c r="AJ84" s="841"/>
      <c r="AK84" s="841"/>
      <c r="AL84" s="841"/>
      <c r="AM84" s="841"/>
      <c r="AN84" s="841"/>
      <c r="AO84" s="841"/>
      <c r="AP84" s="841"/>
      <c r="AQ84" s="841"/>
      <c r="AR84" s="841"/>
      <c r="AS84" s="841"/>
      <c r="AT84" s="841"/>
      <c r="AU84" s="841"/>
      <c r="AV84" s="841"/>
      <c r="AW84" s="841"/>
      <c r="AX84" s="841"/>
      <c r="AY84" s="841"/>
      <c r="AZ84" s="843"/>
      <c r="BA84" s="843"/>
      <c r="BB84" s="843"/>
      <c r="BC84" s="843"/>
      <c r="BD84" s="844"/>
      <c r="BE84" s="223"/>
      <c r="BF84" s="223"/>
      <c r="BG84" s="223"/>
      <c r="BH84" s="223"/>
      <c r="BI84" s="223"/>
      <c r="BJ84" s="223"/>
      <c r="BK84" s="223"/>
      <c r="BL84" s="223"/>
      <c r="BM84" s="223"/>
      <c r="BN84" s="223"/>
      <c r="BO84" s="223"/>
      <c r="BP84" s="223"/>
      <c r="BQ84" s="220">
        <v>78</v>
      </c>
      <c r="BR84" s="225"/>
      <c r="BS84" s="870"/>
      <c r="BT84" s="871"/>
      <c r="BU84" s="871"/>
      <c r="BV84" s="871"/>
      <c r="BW84" s="871"/>
      <c r="BX84" s="871"/>
      <c r="BY84" s="871"/>
      <c r="BZ84" s="871"/>
      <c r="CA84" s="871"/>
      <c r="CB84" s="871"/>
      <c r="CC84" s="871"/>
      <c r="CD84" s="871"/>
      <c r="CE84" s="871"/>
      <c r="CF84" s="871"/>
      <c r="CG84" s="876"/>
      <c r="CH84" s="873"/>
      <c r="CI84" s="874"/>
      <c r="CJ84" s="874"/>
      <c r="CK84" s="874"/>
      <c r="CL84" s="875"/>
      <c r="CM84" s="873"/>
      <c r="CN84" s="874"/>
      <c r="CO84" s="874"/>
      <c r="CP84" s="874"/>
      <c r="CQ84" s="875"/>
      <c r="CR84" s="873"/>
      <c r="CS84" s="874"/>
      <c r="CT84" s="874"/>
      <c r="CU84" s="874"/>
      <c r="CV84" s="875"/>
      <c r="CW84" s="873"/>
      <c r="CX84" s="874"/>
      <c r="CY84" s="874"/>
      <c r="CZ84" s="874"/>
      <c r="DA84" s="875"/>
      <c r="DB84" s="873"/>
      <c r="DC84" s="874"/>
      <c r="DD84" s="874"/>
      <c r="DE84" s="874"/>
      <c r="DF84" s="875"/>
      <c r="DG84" s="873"/>
      <c r="DH84" s="874"/>
      <c r="DI84" s="874"/>
      <c r="DJ84" s="874"/>
      <c r="DK84" s="875"/>
      <c r="DL84" s="873"/>
      <c r="DM84" s="874"/>
      <c r="DN84" s="874"/>
      <c r="DO84" s="874"/>
      <c r="DP84" s="875"/>
      <c r="DQ84" s="873"/>
      <c r="DR84" s="874"/>
      <c r="DS84" s="874"/>
      <c r="DT84" s="874"/>
      <c r="DU84" s="875"/>
      <c r="DV84" s="870"/>
      <c r="DW84" s="871"/>
      <c r="DX84" s="871"/>
      <c r="DY84" s="871"/>
      <c r="DZ84" s="872"/>
      <c r="EA84" s="212"/>
    </row>
    <row r="85" spans="1:131" ht="26.25" customHeight="1" x14ac:dyDescent="0.2">
      <c r="A85" s="220">
        <v>18</v>
      </c>
      <c r="B85" s="884"/>
      <c r="C85" s="885"/>
      <c r="D85" s="885"/>
      <c r="E85" s="885"/>
      <c r="F85" s="885"/>
      <c r="G85" s="885"/>
      <c r="H85" s="885"/>
      <c r="I85" s="885"/>
      <c r="J85" s="885"/>
      <c r="K85" s="885"/>
      <c r="L85" s="885"/>
      <c r="M85" s="885"/>
      <c r="N85" s="885"/>
      <c r="O85" s="885"/>
      <c r="P85" s="886"/>
      <c r="Q85" s="887"/>
      <c r="R85" s="841"/>
      <c r="S85" s="841"/>
      <c r="T85" s="841"/>
      <c r="U85" s="841"/>
      <c r="V85" s="841"/>
      <c r="W85" s="841"/>
      <c r="X85" s="841"/>
      <c r="Y85" s="841"/>
      <c r="Z85" s="841"/>
      <c r="AA85" s="841"/>
      <c r="AB85" s="841"/>
      <c r="AC85" s="841"/>
      <c r="AD85" s="841"/>
      <c r="AE85" s="841"/>
      <c r="AF85" s="841"/>
      <c r="AG85" s="841"/>
      <c r="AH85" s="841"/>
      <c r="AI85" s="841"/>
      <c r="AJ85" s="841"/>
      <c r="AK85" s="841"/>
      <c r="AL85" s="841"/>
      <c r="AM85" s="841"/>
      <c r="AN85" s="841"/>
      <c r="AO85" s="841"/>
      <c r="AP85" s="841"/>
      <c r="AQ85" s="841"/>
      <c r="AR85" s="841"/>
      <c r="AS85" s="841"/>
      <c r="AT85" s="841"/>
      <c r="AU85" s="841"/>
      <c r="AV85" s="841"/>
      <c r="AW85" s="841"/>
      <c r="AX85" s="841"/>
      <c r="AY85" s="841"/>
      <c r="AZ85" s="843"/>
      <c r="BA85" s="843"/>
      <c r="BB85" s="843"/>
      <c r="BC85" s="843"/>
      <c r="BD85" s="844"/>
      <c r="BE85" s="223"/>
      <c r="BF85" s="223"/>
      <c r="BG85" s="223"/>
      <c r="BH85" s="223"/>
      <c r="BI85" s="223"/>
      <c r="BJ85" s="223"/>
      <c r="BK85" s="223"/>
      <c r="BL85" s="223"/>
      <c r="BM85" s="223"/>
      <c r="BN85" s="223"/>
      <c r="BO85" s="223"/>
      <c r="BP85" s="223"/>
      <c r="BQ85" s="220">
        <v>79</v>
      </c>
      <c r="BR85" s="225"/>
      <c r="BS85" s="870"/>
      <c r="BT85" s="871"/>
      <c r="BU85" s="871"/>
      <c r="BV85" s="871"/>
      <c r="BW85" s="871"/>
      <c r="BX85" s="871"/>
      <c r="BY85" s="871"/>
      <c r="BZ85" s="871"/>
      <c r="CA85" s="871"/>
      <c r="CB85" s="871"/>
      <c r="CC85" s="871"/>
      <c r="CD85" s="871"/>
      <c r="CE85" s="871"/>
      <c r="CF85" s="871"/>
      <c r="CG85" s="876"/>
      <c r="CH85" s="873"/>
      <c r="CI85" s="874"/>
      <c r="CJ85" s="874"/>
      <c r="CK85" s="874"/>
      <c r="CL85" s="875"/>
      <c r="CM85" s="873"/>
      <c r="CN85" s="874"/>
      <c r="CO85" s="874"/>
      <c r="CP85" s="874"/>
      <c r="CQ85" s="875"/>
      <c r="CR85" s="873"/>
      <c r="CS85" s="874"/>
      <c r="CT85" s="874"/>
      <c r="CU85" s="874"/>
      <c r="CV85" s="875"/>
      <c r="CW85" s="873"/>
      <c r="CX85" s="874"/>
      <c r="CY85" s="874"/>
      <c r="CZ85" s="874"/>
      <c r="DA85" s="875"/>
      <c r="DB85" s="873"/>
      <c r="DC85" s="874"/>
      <c r="DD85" s="874"/>
      <c r="DE85" s="874"/>
      <c r="DF85" s="875"/>
      <c r="DG85" s="873"/>
      <c r="DH85" s="874"/>
      <c r="DI85" s="874"/>
      <c r="DJ85" s="874"/>
      <c r="DK85" s="875"/>
      <c r="DL85" s="873"/>
      <c r="DM85" s="874"/>
      <c r="DN85" s="874"/>
      <c r="DO85" s="874"/>
      <c r="DP85" s="875"/>
      <c r="DQ85" s="873"/>
      <c r="DR85" s="874"/>
      <c r="DS85" s="874"/>
      <c r="DT85" s="874"/>
      <c r="DU85" s="875"/>
      <c r="DV85" s="870"/>
      <c r="DW85" s="871"/>
      <c r="DX85" s="871"/>
      <c r="DY85" s="871"/>
      <c r="DZ85" s="872"/>
      <c r="EA85" s="212"/>
    </row>
    <row r="86" spans="1:131" ht="26.25" customHeight="1" x14ac:dyDescent="0.2">
      <c r="A86" s="220">
        <v>19</v>
      </c>
      <c r="B86" s="884"/>
      <c r="C86" s="885"/>
      <c r="D86" s="885"/>
      <c r="E86" s="885"/>
      <c r="F86" s="885"/>
      <c r="G86" s="885"/>
      <c r="H86" s="885"/>
      <c r="I86" s="885"/>
      <c r="J86" s="885"/>
      <c r="K86" s="885"/>
      <c r="L86" s="885"/>
      <c r="M86" s="885"/>
      <c r="N86" s="885"/>
      <c r="O86" s="885"/>
      <c r="P86" s="886"/>
      <c r="Q86" s="887"/>
      <c r="R86" s="841"/>
      <c r="S86" s="841"/>
      <c r="T86" s="841"/>
      <c r="U86" s="841"/>
      <c r="V86" s="841"/>
      <c r="W86" s="841"/>
      <c r="X86" s="841"/>
      <c r="Y86" s="841"/>
      <c r="Z86" s="841"/>
      <c r="AA86" s="841"/>
      <c r="AB86" s="841"/>
      <c r="AC86" s="841"/>
      <c r="AD86" s="841"/>
      <c r="AE86" s="841"/>
      <c r="AF86" s="841"/>
      <c r="AG86" s="841"/>
      <c r="AH86" s="841"/>
      <c r="AI86" s="841"/>
      <c r="AJ86" s="841"/>
      <c r="AK86" s="841"/>
      <c r="AL86" s="841"/>
      <c r="AM86" s="841"/>
      <c r="AN86" s="841"/>
      <c r="AO86" s="841"/>
      <c r="AP86" s="841"/>
      <c r="AQ86" s="841"/>
      <c r="AR86" s="841"/>
      <c r="AS86" s="841"/>
      <c r="AT86" s="841"/>
      <c r="AU86" s="841"/>
      <c r="AV86" s="841"/>
      <c r="AW86" s="841"/>
      <c r="AX86" s="841"/>
      <c r="AY86" s="841"/>
      <c r="AZ86" s="843"/>
      <c r="BA86" s="843"/>
      <c r="BB86" s="843"/>
      <c r="BC86" s="843"/>
      <c r="BD86" s="844"/>
      <c r="BE86" s="223"/>
      <c r="BF86" s="223"/>
      <c r="BG86" s="223"/>
      <c r="BH86" s="223"/>
      <c r="BI86" s="223"/>
      <c r="BJ86" s="223"/>
      <c r="BK86" s="223"/>
      <c r="BL86" s="223"/>
      <c r="BM86" s="223"/>
      <c r="BN86" s="223"/>
      <c r="BO86" s="223"/>
      <c r="BP86" s="223"/>
      <c r="BQ86" s="220">
        <v>80</v>
      </c>
      <c r="BR86" s="225"/>
      <c r="BS86" s="870"/>
      <c r="BT86" s="871"/>
      <c r="BU86" s="871"/>
      <c r="BV86" s="871"/>
      <c r="BW86" s="871"/>
      <c r="BX86" s="871"/>
      <c r="BY86" s="871"/>
      <c r="BZ86" s="871"/>
      <c r="CA86" s="871"/>
      <c r="CB86" s="871"/>
      <c r="CC86" s="871"/>
      <c r="CD86" s="871"/>
      <c r="CE86" s="871"/>
      <c r="CF86" s="871"/>
      <c r="CG86" s="876"/>
      <c r="CH86" s="873"/>
      <c r="CI86" s="874"/>
      <c r="CJ86" s="874"/>
      <c r="CK86" s="874"/>
      <c r="CL86" s="875"/>
      <c r="CM86" s="873"/>
      <c r="CN86" s="874"/>
      <c r="CO86" s="874"/>
      <c r="CP86" s="874"/>
      <c r="CQ86" s="875"/>
      <c r="CR86" s="873"/>
      <c r="CS86" s="874"/>
      <c r="CT86" s="874"/>
      <c r="CU86" s="874"/>
      <c r="CV86" s="875"/>
      <c r="CW86" s="873"/>
      <c r="CX86" s="874"/>
      <c r="CY86" s="874"/>
      <c r="CZ86" s="874"/>
      <c r="DA86" s="875"/>
      <c r="DB86" s="873"/>
      <c r="DC86" s="874"/>
      <c r="DD86" s="874"/>
      <c r="DE86" s="874"/>
      <c r="DF86" s="875"/>
      <c r="DG86" s="873"/>
      <c r="DH86" s="874"/>
      <c r="DI86" s="874"/>
      <c r="DJ86" s="874"/>
      <c r="DK86" s="875"/>
      <c r="DL86" s="873"/>
      <c r="DM86" s="874"/>
      <c r="DN86" s="874"/>
      <c r="DO86" s="874"/>
      <c r="DP86" s="875"/>
      <c r="DQ86" s="873"/>
      <c r="DR86" s="874"/>
      <c r="DS86" s="874"/>
      <c r="DT86" s="874"/>
      <c r="DU86" s="875"/>
      <c r="DV86" s="870"/>
      <c r="DW86" s="871"/>
      <c r="DX86" s="871"/>
      <c r="DY86" s="871"/>
      <c r="DZ86" s="872"/>
      <c r="EA86" s="212"/>
    </row>
    <row r="87" spans="1:131" ht="26.25" customHeight="1" x14ac:dyDescent="0.2">
      <c r="A87" s="226">
        <v>20</v>
      </c>
      <c r="B87" s="891"/>
      <c r="C87" s="892"/>
      <c r="D87" s="892"/>
      <c r="E87" s="892"/>
      <c r="F87" s="892"/>
      <c r="G87" s="892"/>
      <c r="H87" s="892"/>
      <c r="I87" s="892"/>
      <c r="J87" s="892"/>
      <c r="K87" s="892"/>
      <c r="L87" s="892"/>
      <c r="M87" s="892"/>
      <c r="N87" s="892"/>
      <c r="O87" s="892"/>
      <c r="P87" s="893"/>
      <c r="Q87" s="894"/>
      <c r="R87" s="895"/>
      <c r="S87" s="895"/>
      <c r="T87" s="895"/>
      <c r="U87" s="895"/>
      <c r="V87" s="895"/>
      <c r="W87" s="895"/>
      <c r="X87" s="895"/>
      <c r="Y87" s="895"/>
      <c r="Z87" s="895"/>
      <c r="AA87" s="895"/>
      <c r="AB87" s="895"/>
      <c r="AC87" s="895"/>
      <c r="AD87" s="895"/>
      <c r="AE87" s="895"/>
      <c r="AF87" s="895"/>
      <c r="AG87" s="895"/>
      <c r="AH87" s="895"/>
      <c r="AI87" s="895"/>
      <c r="AJ87" s="895"/>
      <c r="AK87" s="895"/>
      <c r="AL87" s="895"/>
      <c r="AM87" s="895"/>
      <c r="AN87" s="895"/>
      <c r="AO87" s="895"/>
      <c r="AP87" s="895"/>
      <c r="AQ87" s="895"/>
      <c r="AR87" s="895"/>
      <c r="AS87" s="895"/>
      <c r="AT87" s="895"/>
      <c r="AU87" s="895"/>
      <c r="AV87" s="895"/>
      <c r="AW87" s="895"/>
      <c r="AX87" s="895"/>
      <c r="AY87" s="895"/>
      <c r="AZ87" s="896"/>
      <c r="BA87" s="896"/>
      <c r="BB87" s="896"/>
      <c r="BC87" s="896"/>
      <c r="BD87" s="897"/>
      <c r="BE87" s="223"/>
      <c r="BF87" s="223"/>
      <c r="BG87" s="223"/>
      <c r="BH87" s="223"/>
      <c r="BI87" s="223"/>
      <c r="BJ87" s="223"/>
      <c r="BK87" s="223"/>
      <c r="BL87" s="223"/>
      <c r="BM87" s="223"/>
      <c r="BN87" s="223"/>
      <c r="BO87" s="223"/>
      <c r="BP87" s="223"/>
      <c r="BQ87" s="220">
        <v>81</v>
      </c>
      <c r="BR87" s="225"/>
      <c r="BS87" s="870"/>
      <c r="BT87" s="871"/>
      <c r="BU87" s="871"/>
      <c r="BV87" s="871"/>
      <c r="BW87" s="871"/>
      <c r="BX87" s="871"/>
      <c r="BY87" s="871"/>
      <c r="BZ87" s="871"/>
      <c r="CA87" s="871"/>
      <c r="CB87" s="871"/>
      <c r="CC87" s="871"/>
      <c r="CD87" s="871"/>
      <c r="CE87" s="871"/>
      <c r="CF87" s="871"/>
      <c r="CG87" s="876"/>
      <c r="CH87" s="873"/>
      <c r="CI87" s="874"/>
      <c r="CJ87" s="874"/>
      <c r="CK87" s="874"/>
      <c r="CL87" s="875"/>
      <c r="CM87" s="873"/>
      <c r="CN87" s="874"/>
      <c r="CO87" s="874"/>
      <c r="CP87" s="874"/>
      <c r="CQ87" s="875"/>
      <c r="CR87" s="873"/>
      <c r="CS87" s="874"/>
      <c r="CT87" s="874"/>
      <c r="CU87" s="874"/>
      <c r="CV87" s="875"/>
      <c r="CW87" s="873"/>
      <c r="CX87" s="874"/>
      <c r="CY87" s="874"/>
      <c r="CZ87" s="874"/>
      <c r="DA87" s="875"/>
      <c r="DB87" s="873"/>
      <c r="DC87" s="874"/>
      <c r="DD87" s="874"/>
      <c r="DE87" s="874"/>
      <c r="DF87" s="875"/>
      <c r="DG87" s="873"/>
      <c r="DH87" s="874"/>
      <c r="DI87" s="874"/>
      <c r="DJ87" s="874"/>
      <c r="DK87" s="875"/>
      <c r="DL87" s="873"/>
      <c r="DM87" s="874"/>
      <c r="DN87" s="874"/>
      <c r="DO87" s="874"/>
      <c r="DP87" s="875"/>
      <c r="DQ87" s="873"/>
      <c r="DR87" s="874"/>
      <c r="DS87" s="874"/>
      <c r="DT87" s="874"/>
      <c r="DU87" s="875"/>
      <c r="DV87" s="870"/>
      <c r="DW87" s="871"/>
      <c r="DX87" s="871"/>
      <c r="DY87" s="871"/>
      <c r="DZ87" s="872"/>
      <c r="EA87" s="212"/>
    </row>
    <row r="88" spans="1:131" ht="26.25" customHeight="1" thickBot="1" x14ac:dyDescent="0.25">
      <c r="A88" s="222" t="s">
        <v>376</v>
      </c>
      <c r="B88" s="800" t="s">
        <v>400</v>
      </c>
      <c r="C88" s="801"/>
      <c r="D88" s="801"/>
      <c r="E88" s="801"/>
      <c r="F88" s="801"/>
      <c r="G88" s="801"/>
      <c r="H88" s="801"/>
      <c r="I88" s="801"/>
      <c r="J88" s="801"/>
      <c r="K88" s="801"/>
      <c r="L88" s="801"/>
      <c r="M88" s="801"/>
      <c r="N88" s="801"/>
      <c r="O88" s="801"/>
      <c r="P88" s="802"/>
      <c r="Q88" s="851"/>
      <c r="R88" s="852"/>
      <c r="S88" s="852"/>
      <c r="T88" s="852"/>
      <c r="U88" s="852"/>
      <c r="V88" s="852"/>
      <c r="W88" s="852"/>
      <c r="X88" s="852"/>
      <c r="Y88" s="852"/>
      <c r="Z88" s="852"/>
      <c r="AA88" s="852"/>
      <c r="AB88" s="852"/>
      <c r="AC88" s="852"/>
      <c r="AD88" s="852"/>
      <c r="AE88" s="852"/>
      <c r="AF88" s="855">
        <v>5078</v>
      </c>
      <c r="AG88" s="855"/>
      <c r="AH88" s="855"/>
      <c r="AI88" s="855"/>
      <c r="AJ88" s="855"/>
      <c r="AK88" s="852"/>
      <c r="AL88" s="852"/>
      <c r="AM88" s="852"/>
      <c r="AN88" s="852"/>
      <c r="AO88" s="852"/>
      <c r="AP88" s="855">
        <v>2209</v>
      </c>
      <c r="AQ88" s="855"/>
      <c r="AR88" s="855"/>
      <c r="AS88" s="855"/>
      <c r="AT88" s="855"/>
      <c r="AU88" s="855">
        <v>490</v>
      </c>
      <c r="AV88" s="855"/>
      <c r="AW88" s="855"/>
      <c r="AX88" s="855"/>
      <c r="AY88" s="855"/>
      <c r="AZ88" s="860"/>
      <c r="BA88" s="860"/>
      <c r="BB88" s="860"/>
      <c r="BC88" s="860"/>
      <c r="BD88" s="861"/>
      <c r="BE88" s="223"/>
      <c r="BF88" s="223"/>
      <c r="BG88" s="223"/>
      <c r="BH88" s="223"/>
      <c r="BI88" s="223"/>
      <c r="BJ88" s="223"/>
      <c r="BK88" s="223"/>
      <c r="BL88" s="223"/>
      <c r="BM88" s="223"/>
      <c r="BN88" s="223"/>
      <c r="BO88" s="223"/>
      <c r="BP88" s="223"/>
      <c r="BQ88" s="220">
        <v>82</v>
      </c>
      <c r="BR88" s="225"/>
      <c r="BS88" s="870"/>
      <c r="BT88" s="871"/>
      <c r="BU88" s="871"/>
      <c r="BV88" s="871"/>
      <c r="BW88" s="871"/>
      <c r="BX88" s="871"/>
      <c r="BY88" s="871"/>
      <c r="BZ88" s="871"/>
      <c r="CA88" s="871"/>
      <c r="CB88" s="871"/>
      <c r="CC88" s="871"/>
      <c r="CD88" s="871"/>
      <c r="CE88" s="871"/>
      <c r="CF88" s="871"/>
      <c r="CG88" s="876"/>
      <c r="CH88" s="873"/>
      <c r="CI88" s="874"/>
      <c r="CJ88" s="874"/>
      <c r="CK88" s="874"/>
      <c r="CL88" s="875"/>
      <c r="CM88" s="873"/>
      <c r="CN88" s="874"/>
      <c r="CO88" s="874"/>
      <c r="CP88" s="874"/>
      <c r="CQ88" s="875"/>
      <c r="CR88" s="873"/>
      <c r="CS88" s="874"/>
      <c r="CT88" s="874"/>
      <c r="CU88" s="874"/>
      <c r="CV88" s="875"/>
      <c r="CW88" s="873"/>
      <c r="CX88" s="874"/>
      <c r="CY88" s="874"/>
      <c r="CZ88" s="874"/>
      <c r="DA88" s="875"/>
      <c r="DB88" s="873"/>
      <c r="DC88" s="874"/>
      <c r="DD88" s="874"/>
      <c r="DE88" s="874"/>
      <c r="DF88" s="875"/>
      <c r="DG88" s="873"/>
      <c r="DH88" s="874"/>
      <c r="DI88" s="874"/>
      <c r="DJ88" s="874"/>
      <c r="DK88" s="875"/>
      <c r="DL88" s="873"/>
      <c r="DM88" s="874"/>
      <c r="DN88" s="874"/>
      <c r="DO88" s="874"/>
      <c r="DP88" s="875"/>
      <c r="DQ88" s="873"/>
      <c r="DR88" s="874"/>
      <c r="DS88" s="874"/>
      <c r="DT88" s="874"/>
      <c r="DU88" s="875"/>
      <c r="DV88" s="870"/>
      <c r="DW88" s="871"/>
      <c r="DX88" s="871"/>
      <c r="DY88" s="871"/>
      <c r="DZ88" s="872"/>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0"/>
      <c r="BT89" s="871"/>
      <c r="BU89" s="871"/>
      <c r="BV89" s="871"/>
      <c r="BW89" s="871"/>
      <c r="BX89" s="871"/>
      <c r="BY89" s="871"/>
      <c r="BZ89" s="871"/>
      <c r="CA89" s="871"/>
      <c r="CB89" s="871"/>
      <c r="CC89" s="871"/>
      <c r="CD89" s="871"/>
      <c r="CE89" s="871"/>
      <c r="CF89" s="871"/>
      <c r="CG89" s="876"/>
      <c r="CH89" s="873"/>
      <c r="CI89" s="874"/>
      <c r="CJ89" s="874"/>
      <c r="CK89" s="874"/>
      <c r="CL89" s="875"/>
      <c r="CM89" s="873"/>
      <c r="CN89" s="874"/>
      <c r="CO89" s="874"/>
      <c r="CP89" s="874"/>
      <c r="CQ89" s="875"/>
      <c r="CR89" s="873"/>
      <c r="CS89" s="874"/>
      <c r="CT89" s="874"/>
      <c r="CU89" s="874"/>
      <c r="CV89" s="875"/>
      <c r="CW89" s="873"/>
      <c r="CX89" s="874"/>
      <c r="CY89" s="874"/>
      <c r="CZ89" s="874"/>
      <c r="DA89" s="875"/>
      <c r="DB89" s="873"/>
      <c r="DC89" s="874"/>
      <c r="DD89" s="874"/>
      <c r="DE89" s="874"/>
      <c r="DF89" s="875"/>
      <c r="DG89" s="873"/>
      <c r="DH89" s="874"/>
      <c r="DI89" s="874"/>
      <c r="DJ89" s="874"/>
      <c r="DK89" s="875"/>
      <c r="DL89" s="873"/>
      <c r="DM89" s="874"/>
      <c r="DN89" s="874"/>
      <c r="DO89" s="874"/>
      <c r="DP89" s="875"/>
      <c r="DQ89" s="873"/>
      <c r="DR89" s="874"/>
      <c r="DS89" s="874"/>
      <c r="DT89" s="874"/>
      <c r="DU89" s="875"/>
      <c r="DV89" s="870"/>
      <c r="DW89" s="871"/>
      <c r="DX89" s="871"/>
      <c r="DY89" s="871"/>
      <c r="DZ89" s="872"/>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0"/>
      <c r="BT90" s="871"/>
      <c r="BU90" s="871"/>
      <c r="BV90" s="871"/>
      <c r="BW90" s="871"/>
      <c r="BX90" s="871"/>
      <c r="BY90" s="871"/>
      <c r="BZ90" s="871"/>
      <c r="CA90" s="871"/>
      <c r="CB90" s="871"/>
      <c r="CC90" s="871"/>
      <c r="CD90" s="871"/>
      <c r="CE90" s="871"/>
      <c r="CF90" s="871"/>
      <c r="CG90" s="876"/>
      <c r="CH90" s="873"/>
      <c r="CI90" s="874"/>
      <c r="CJ90" s="874"/>
      <c r="CK90" s="874"/>
      <c r="CL90" s="875"/>
      <c r="CM90" s="873"/>
      <c r="CN90" s="874"/>
      <c r="CO90" s="874"/>
      <c r="CP90" s="874"/>
      <c r="CQ90" s="875"/>
      <c r="CR90" s="873"/>
      <c r="CS90" s="874"/>
      <c r="CT90" s="874"/>
      <c r="CU90" s="874"/>
      <c r="CV90" s="875"/>
      <c r="CW90" s="873"/>
      <c r="CX90" s="874"/>
      <c r="CY90" s="874"/>
      <c r="CZ90" s="874"/>
      <c r="DA90" s="875"/>
      <c r="DB90" s="873"/>
      <c r="DC90" s="874"/>
      <c r="DD90" s="874"/>
      <c r="DE90" s="874"/>
      <c r="DF90" s="875"/>
      <c r="DG90" s="873"/>
      <c r="DH90" s="874"/>
      <c r="DI90" s="874"/>
      <c r="DJ90" s="874"/>
      <c r="DK90" s="875"/>
      <c r="DL90" s="873"/>
      <c r="DM90" s="874"/>
      <c r="DN90" s="874"/>
      <c r="DO90" s="874"/>
      <c r="DP90" s="875"/>
      <c r="DQ90" s="873"/>
      <c r="DR90" s="874"/>
      <c r="DS90" s="874"/>
      <c r="DT90" s="874"/>
      <c r="DU90" s="875"/>
      <c r="DV90" s="870"/>
      <c r="DW90" s="871"/>
      <c r="DX90" s="871"/>
      <c r="DY90" s="871"/>
      <c r="DZ90" s="872"/>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0"/>
      <c r="BT91" s="871"/>
      <c r="BU91" s="871"/>
      <c r="BV91" s="871"/>
      <c r="BW91" s="871"/>
      <c r="BX91" s="871"/>
      <c r="BY91" s="871"/>
      <c r="BZ91" s="871"/>
      <c r="CA91" s="871"/>
      <c r="CB91" s="871"/>
      <c r="CC91" s="871"/>
      <c r="CD91" s="871"/>
      <c r="CE91" s="871"/>
      <c r="CF91" s="871"/>
      <c r="CG91" s="876"/>
      <c r="CH91" s="873"/>
      <c r="CI91" s="874"/>
      <c r="CJ91" s="874"/>
      <c r="CK91" s="874"/>
      <c r="CL91" s="875"/>
      <c r="CM91" s="873"/>
      <c r="CN91" s="874"/>
      <c r="CO91" s="874"/>
      <c r="CP91" s="874"/>
      <c r="CQ91" s="875"/>
      <c r="CR91" s="873"/>
      <c r="CS91" s="874"/>
      <c r="CT91" s="874"/>
      <c r="CU91" s="874"/>
      <c r="CV91" s="875"/>
      <c r="CW91" s="873"/>
      <c r="CX91" s="874"/>
      <c r="CY91" s="874"/>
      <c r="CZ91" s="874"/>
      <c r="DA91" s="875"/>
      <c r="DB91" s="873"/>
      <c r="DC91" s="874"/>
      <c r="DD91" s="874"/>
      <c r="DE91" s="874"/>
      <c r="DF91" s="875"/>
      <c r="DG91" s="873"/>
      <c r="DH91" s="874"/>
      <c r="DI91" s="874"/>
      <c r="DJ91" s="874"/>
      <c r="DK91" s="875"/>
      <c r="DL91" s="873"/>
      <c r="DM91" s="874"/>
      <c r="DN91" s="874"/>
      <c r="DO91" s="874"/>
      <c r="DP91" s="875"/>
      <c r="DQ91" s="873"/>
      <c r="DR91" s="874"/>
      <c r="DS91" s="874"/>
      <c r="DT91" s="874"/>
      <c r="DU91" s="875"/>
      <c r="DV91" s="870"/>
      <c r="DW91" s="871"/>
      <c r="DX91" s="871"/>
      <c r="DY91" s="871"/>
      <c r="DZ91" s="872"/>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0"/>
      <c r="BT92" s="871"/>
      <c r="BU92" s="871"/>
      <c r="BV92" s="871"/>
      <c r="BW92" s="871"/>
      <c r="BX92" s="871"/>
      <c r="BY92" s="871"/>
      <c r="BZ92" s="871"/>
      <c r="CA92" s="871"/>
      <c r="CB92" s="871"/>
      <c r="CC92" s="871"/>
      <c r="CD92" s="871"/>
      <c r="CE92" s="871"/>
      <c r="CF92" s="871"/>
      <c r="CG92" s="876"/>
      <c r="CH92" s="873"/>
      <c r="CI92" s="874"/>
      <c r="CJ92" s="874"/>
      <c r="CK92" s="874"/>
      <c r="CL92" s="875"/>
      <c r="CM92" s="873"/>
      <c r="CN92" s="874"/>
      <c r="CO92" s="874"/>
      <c r="CP92" s="874"/>
      <c r="CQ92" s="875"/>
      <c r="CR92" s="873"/>
      <c r="CS92" s="874"/>
      <c r="CT92" s="874"/>
      <c r="CU92" s="874"/>
      <c r="CV92" s="875"/>
      <c r="CW92" s="873"/>
      <c r="CX92" s="874"/>
      <c r="CY92" s="874"/>
      <c r="CZ92" s="874"/>
      <c r="DA92" s="875"/>
      <c r="DB92" s="873"/>
      <c r="DC92" s="874"/>
      <c r="DD92" s="874"/>
      <c r="DE92" s="874"/>
      <c r="DF92" s="875"/>
      <c r="DG92" s="873"/>
      <c r="DH92" s="874"/>
      <c r="DI92" s="874"/>
      <c r="DJ92" s="874"/>
      <c r="DK92" s="875"/>
      <c r="DL92" s="873"/>
      <c r="DM92" s="874"/>
      <c r="DN92" s="874"/>
      <c r="DO92" s="874"/>
      <c r="DP92" s="875"/>
      <c r="DQ92" s="873"/>
      <c r="DR92" s="874"/>
      <c r="DS92" s="874"/>
      <c r="DT92" s="874"/>
      <c r="DU92" s="875"/>
      <c r="DV92" s="870"/>
      <c r="DW92" s="871"/>
      <c r="DX92" s="871"/>
      <c r="DY92" s="871"/>
      <c r="DZ92" s="872"/>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0"/>
      <c r="BT93" s="871"/>
      <c r="BU93" s="871"/>
      <c r="BV93" s="871"/>
      <c r="BW93" s="871"/>
      <c r="BX93" s="871"/>
      <c r="BY93" s="871"/>
      <c r="BZ93" s="871"/>
      <c r="CA93" s="871"/>
      <c r="CB93" s="871"/>
      <c r="CC93" s="871"/>
      <c r="CD93" s="871"/>
      <c r="CE93" s="871"/>
      <c r="CF93" s="871"/>
      <c r="CG93" s="876"/>
      <c r="CH93" s="873"/>
      <c r="CI93" s="874"/>
      <c r="CJ93" s="874"/>
      <c r="CK93" s="874"/>
      <c r="CL93" s="875"/>
      <c r="CM93" s="873"/>
      <c r="CN93" s="874"/>
      <c r="CO93" s="874"/>
      <c r="CP93" s="874"/>
      <c r="CQ93" s="875"/>
      <c r="CR93" s="873"/>
      <c r="CS93" s="874"/>
      <c r="CT93" s="874"/>
      <c r="CU93" s="874"/>
      <c r="CV93" s="875"/>
      <c r="CW93" s="873"/>
      <c r="CX93" s="874"/>
      <c r="CY93" s="874"/>
      <c r="CZ93" s="874"/>
      <c r="DA93" s="875"/>
      <c r="DB93" s="873"/>
      <c r="DC93" s="874"/>
      <c r="DD93" s="874"/>
      <c r="DE93" s="874"/>
      <c r="DF93" s="875"/>
      <c r="DG93" s="873"/>
      <c r="DH93" s="874"/>
      <c r="DI93" s="874"/>
      <c r="DJ93" s="874"/>
      <c r="DK93" s="875"/>
      <c r="DL93" s="873"/>
      <c r="DM93" s="874"/>
      <c r="DN93" s="874"/>
      <c r="DO93" s="874"/>
      <c r="DP93" s="875"/>
      <c r="DQ93" s="873"/>
      <c r="DR93" s="874"/>
      <c r="DS93" s="874"/>
      <c r="DT93" s="874"/>
      <c r="DU93" s="875"/>
      <c r="DV93" s="870"/>
      <c r="DW93" s="871"/>
      <c r="DX93" s="871"/>
      <c r="DY93" s="871"/>
      <c r="DZ93" s="872"/>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0"/>
      <c r="BT94" s="871"/>
      <c r="BU94" s="871"/>
      <c r="BV94" s="871"/>
      <c r="BW94" s="871"/>
      <c r="BX94" s="871"/>
      <c r="BY94" s="871"/>
      <c r="BZ94" s="871"/>
      <c r="CA94" s="871"/>
      <c r="CB94" s="871"/>
      <c r="CC94" s="871"/>
      <c r="CD94" s="871"/>
      <c r="CE94" s="871"/>
      <c r="CF94" s="871"/>
      <c r="CG94" s="876"/>
      <c r="CH94" s="873"/>
      <c r="CI94" s="874"/>
      <c r="CJ94" s="874"/>
      <c r="CK94" s="874"/>
      <c r="CL94" s="875"/>
      <c r="CM94" s="873"/>
      <c r="CN94" s="874"/>
      <c r="CO94" s="874"/>
      <c r="CP94" s="874"/>
      <c r="CQ94" s="875"/>
      <c r="CR94" s="873"/>
      <c r="CS94" s="874"/>
      <c r="CT94" s="874"/>
      <c r="CU94" s="874"/>
      <c r="CV94" s="875"/>
      <c r="CW94" s="873"/>
      <c r="CX94" s="874"/>
      <c r="CY94" s="874"/>
      <c r="CZ94" s="874"/>
      <c r="DA94" s="875"/>
      <c r="DB94" s="873"/>
      <c r="DC94" s="874"/>
      <c r="DD94" s="874"/>
      <c r="DE94" s="874"/>
      <c r="DF94" s="875"/>
      <c r="DG94" s="873"/>
      <c r="DH94" s="874"/>
      <c r="DI94" s="874"/>
      <c r="DJ94" s="874"/>
      <c r="DK94" s="875"/>
      <c r="DL94" s="873"/>
      <c r="DM94" s="874"/>
      <c r="DN94" s="874"/>
      <c r="DO94" s="874"/>
      <c r="DP94" s="875"/>
      <c r="DQ94" s="873"/>
      <c r="DR94" s="874"/>
      <c r="DS94" s="874"/>
      <c r="DT94" s="874"/>
      <c r="DU94" s="875"/>
      <c r="DV94" s="870"/>
      <c r="DW94" s="871"/>
      <c r="DX94" s="871"/>
      <c r="DY94" s="871"/>
      <c r="DZ94" s="872"/>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0"/>
      <c r="BT95" s="871"/>
      <c r="BU95" s="871"/>
      <c r="BV95" s="871"/>
      <c r="BW95" s="871"/>
      <c r="BX95" s="871"/>
      <c r="BY95" s="871"/>
      <c r="BZ95" s="871"/>
      <c r="CA95" s="871"/>
      <c r="CB95" s="871"/>
      <c r="CC95" s="871"/>
      <c r="CD95" s="871"/>
      <c r="CE95" s="871"/>
      <c r="CF95" s="871"/>
      <c r="CG95" s="876"/>
      <c r="CH95" s="873"/>
      <c r="CI95" s="874"/>
      <c r="CJ95" s="874"/>
      <c r="CK95" s="874"/>
      <c r="CL95" s="875"/>
      <c r="CM95" s="873"/>
      <c r="CN95" s="874"/>
      <c r="CO95" s="874"/>
      <c r="CP95" s="874"/>
      <c r="CQ95" s="875"/>
      <c r="CR95" s="873"/>
      <c r="CS95" s="874"/>
      <c r="CT95" s="874"/>
      <c r="CU95" s="874"/>
      <c r="CV95" s="875"/>
      <c r="CW95" s="873"/>
      <c r="CX95" s="874"/>
      <c r="CY95" s="874"/>
      <c r="CZ95" s="874"/>
      <c r="DA95" s="875"/>
      <c r="DB95" s="873"/>
      <c r="DC95" s="874"/>
      <c r="DD95" s="874"/>
      <c r="DE95" s="874"/>
      <c r="DF95" s="875"/>
      <c r="DG95" s="873"/>
      <c r="DH95" s="874"/>
      <c r="DI95" s="874"/>
      <c r="DJ95" s="874"/>
      <c r="DK95" s="875"/>
      <c r="DL95" s="873"/>
      <c r="DM95" s="874"/>
      <c r="DN95" s="874"/>
      <c r="DO95" s="874"/>
      <c r="DP95" s="875"/>
      <c r="DQ95" s="873"/>
      <c r="DR95" s="874"/>
      <c r="DS95" s="874"/>
      <c r="DT95" s="874"/>
      <c r="DU95" s="875"/>
      <c r="DV95" s="870"/>
      <c r="DW95" s="871"/>
      <c r="DX95" s="871"/>
      <c r="DY95" s="871"/>
      <c r="DZ95" s="872"/>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0"/>
      <c r="BT96" s="871"/>
      <c r="BU96" s="871"/>
      <c r="BV96" s="871"/>
      <c r="BW96" s="871"/>
      <c r="BX96" s="871"/>
      <c r="BY96" s="871"/>
      <c r="BZ96" s="871"/>
      <c r="CA96" s="871"/>
      <c r="CB96" s="871"/>
      <c r="CC96" s="871"/>
      <c r="CD96" s="871"/>
      <c r="CE96" s="871"/>
      <c r="CF96" s="871"/>
      <c r="CG96" s="876"/>
      <c r="CH96" s="873"/>
      <c r="CI96" s="874"/>
      <c r="CJ96" s="874"/>
      <c r="CK96" s="874"/>
      <c r="CL96" s="875"/>
      <c r="CM96" s="873"/>
      <c r="CN96" s="874"/>
      <c r="CO96" s="874"/>
      <c r="CP96" s="874"/>
      <c r="CQ96" s="875"/>
      <c r="CR96" s="873"/>
      <c r="CS96" s="874"/>
      <c r="CT96" s="874"/>
      <c r="CU96" s="874"/>
      <c r="CV96" s="875"/>
      <c r="CW96" s="873"/>
      <c r="CX96" s="874"/>
      <c r="CY96" s="874"/>
      <c r="CZ96" s="874"/>
      <c r="DA96" s="875"/>
      <c r="DB96" s="873"/>
      <c r="DC96" s="874"/>
      <c r="DD96" s="874"/>
      <c r="DE96" s="874"/>
      <c r="DF96" s="875"/>
      <c r="DG96" s="873"/>
      <c r="DH96" s="874"/>
      <c r="DI96" s="874"/>
      <c r="DJ96" s="874"/>
      <c r="DK96" s="875"/>
      <c r="DL96" s="873"/>
      <c r="DM96" s="874"/>
      <c r="DN96" s="874"/>
      <c r="DO96" s="874"/>
      <c r="DP96" s="875"/>
      <c r="DQ96" s="873"/>
      <c r="DR96" s="874"/>
      <c r="DS96" s="874"/>
      <c r="DT96" s="874"/>
      <c r="DU96" s="875"/>
      <c r="DV96" s="870"/>
      <c r="DW96" s="871"/>
      <c r="DX96" s="871"/>
      <c r="DY96" s="871"/>
      <c r="DZ96" s="872"/>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0"/>
      <c r="BT97" s="871"/>
      <c r="BU97" s="871"/>
      <c r="BV97" s="871"/>
      <c r="BW97" s="871"/>
      <c r="BX97" s="871"/>
      <c r="BY97" s="871"/>
      <c r="BZ97" s="871"/>
      <c r="CA97" s="871"/>
      <c r="CB97" s="871"/>
      <c r="CC97" s="871"/>
      <c r="CD97" s="871"/>
      <c r="CE97" s="871"/>
      <c r="CF97" s="871"/>
      <c r="CG97" s="876"/>
      <c r="CH97" s="873"/>
      <c r="CI97" s="874"/>
      <c r="CJ97" s="874"/>
      <c r="CK97" s="874"/>
      <c r="CL97" s="875"/>
      <c r="CM97" s="873"/>
      <c r="CN97" s="874"/>
      <c r="CO97" s="874"/>
      <c r="CP97" s="874"/>
      <c r="CQ97" s="875"/>
      <c r="CR97" s="873"/>
      <c r="CS97" s="874"/>
      <c r="CT97" s="874"/>
      <c r="CU97" s="874"/>
      <c r="CV97" s="875"/>
      <c r="CW97" s="873"/>
      <c r="CX97" s="874"/>
      <c r="CY97" s="874"/>
      <c r="CZ97" s="874"/>
      <c r="DA97" s="875"/>
      <c r="DB97" s="873"/>
      <c r="DC97" s="874"/>
      <c r="DD97" s="874"/>
      <c r="DE97" s="874"/>
      <c r="DF97" s="875"/>
      <c r="DG97" s="873"/>
      <c r="DH97" s="874"/>
      <c r="DI97" s="874"/>
      <c r="DJ97" s="874"/>
      <c r="DK97" s="875"/>
      <c r="DL97" s="873"/>
      <c r="DM97" s="874"/>
      <c r="DN97" s="874"/>
      <c r="DO97" s="874"/>
      <c r="DP97" s="875"/>
      <c r="DQ97" s="873"/>
      <c r="DR97" s="874"/>
      <c r="DS97" s="874"/>
      <c r="DT97" s="874"/>
      <c r="DU97" s="875"/>
      <c r="DV97" s="870"/>
      <c r="DW97" s="871"/>
      <c r="DX97" s="871"/>
      <c r="DY97" s="871"/>
      <c r="DZ97" s="872"/>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0"/>
      <c r="BT98" s="871"/>
      <c r="BU98" s="871"/>
      <c r="BV98" s="871"/>
      <c r="BW98" s="871"/>
      <c r="BX98" s="871"/>
      <c r="BY98" s="871"/>
      <c r="BZ98" s="871"/>
      <c r="CA98" s="871"/>
      <c r="CB98" s="871"/>
      <c r="CC98" s="871"/>
      <c r="CD98" s="871"/>
      <c r="CE98" s="871"/>
      <c r="CF98" s="871"/>
      <c r="CG98" s="876"/>
      <c r="CH98" s="873"/>
      <c r="CI98" s="874"/>
      <c r="CJ98" s="874"/>
      <c r="CK98" s="874"/>
      <c r="CL98" s="875"/>
      <c r="CM98" s="873"/>
      <c r="CN98" s="874"/>
      <c r="CO98" s="874"/>
      <c r="CP98" s="874"/>
      <c r="CQ98" s="875"/>
      <c r="CR98" s="873"/>
      <c r="CS98" s="874"/>
      <c r="CT98" s="874"/>
      <c r="CU98" s="874"/>
      <c r="CV98" s="875"/>
      <c r="CW98" s="873"/>
      <c r="CX98" s="874"/>
      <c r="CY98" s="874"/>
      <c r="CZ98" s="874"/>
      <c r="DA98" s="875"/>
      <c r="DB98" s="873"/>
      <c r="DC98" s="874"/>
      <c r="DD98" s="874"/>
      <c r="DE98" s="874"/>
      <c r="DF98" s="875"/>
      <c r="DG98" s="873"/>
      <c r="DH98" s="874"/>
      <c r="DI98" s="874"/>
      <c r="DJ98" s="874"/>
      <c r="DK98" s="875"/>
      <c r="DL98" s="873"/>
      <c r="DM98" s="874"/>
      <c r="DN98" s="874"/>
      <c r="DO98" s="874"/>
      <c r="DP98" s="875"/>
      <c r="DQ98" s="873"/>
      <c r="DR98" s="874"/>
      <c r="DS98" s="874"/>
      <c r="DT98" s="874"/>
      <c r="DU98" s="875"/>
      <c r="DV98" s="870"/>
      <c r="DW98" s="871"/>
      <c r="DX98" s="871"/>
      <c r="DY98" s="871"/>
      <c r="DZ98" s="872"/>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0"/>
      <c r="BT99" s="871"/>
      <c r="BU99" s="871"/>
      <c r="BV99" s="871"/>
      <c r="BW99" s="871"/>
      <c r="BX99" s="871"/>
      <c r="BY99" s="871"/>
      <c r="BZ99" s="871"/>
      <c r="CA99" s="871"/>
      <c r="CB99" s="871"/>
      <c r="CC99" s="871"/>
      <c r="CD99" s="871"/>
      <c r="CE99" s="871"/>
      <c r="CF99" s="871"/>
      <c r="CG99" s="876"/>
      <c r="CH99" s="873"/>
      <c r="CI99" s="874"/>
      <c r="CJ99" s="874"/>
      <c r="CK99" s="874"/>
      <c r="CL99" s="875"/>
      <c r="CM99" s="873"/>
      <c r="CN99" s="874"/>
      <c r="CO99" s="874"/>
      <c r="CP99" s="874"/>
      <c r="CQ99" s="875"/>
      <c r="CR99" s="873"/>
      <c r="CS99" s="874"/>
      <c r="CT99" s="874"/>
      <c r="CU99" s="874"/>
      <c r="CV99" s="875"/>
      <c r="CW99" s="873"/>
      <c r="CX99" s="874"/>
      <c r="CY99" s="874"/>
      <c r="CZ99" s="874"/>
      <c r="DA99" s="875"/>
      <c r="DB99" s="873"/>
      <c r="DC99" s="874"/>
      <c r="DD99" s="874"/>
      <c r="DE99" s="874"/>
      <c r="DF99" s="875"/>
      <c r="DG99" s="873"/>
      <c r="DH99" s="874"/>
      <c r="DI99" s="874"/>
      <c r="DJ99" s="874"/>
      <c r="DK99" s="875"/>
      <c r="DL99" s="873"/>
      <c r="DM99" s="874"/>
      <c r="DN99" s="874"/>
      <c r="DO99" s="874"/>
      <c r="DP99" s="875"/>
      <c r="DQ99" s="873"/>
      <c r="DR99" s="874"/>
      <c r="DS99" s="874"/>
      <c r="DT99" s="874"/>
      <c r="DU99" s="875"/>
      <c r="DV99" s="870"/>
      <c r="DW99" s="871"/>
      <c r="DX99" s="871"/>
      <c r="DY99" s="871"/>
      <c r="DZ99" s="872"/>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0"/>
      <c r="BT100" s="871"/>
      <c r="BU100" s="871"/>
      <c r="BV100" s="871"/>
      <c r="BW100" s="871"/>
      <c r="BX100" s="871"/>
      <c r="BY100" s="871"/>
      <c r="BZ100" s="871"/>
      <c r="CA100" s="871"/>
      <c r="CB100" s="871"/>
      <c r="CC100" s="871"/>
      <c r="CD100" s="871"/>
      <c r="CE100" s="871"/>
      <c r="CF100" s="871"/>
      <c r="CG100" s="876"/>
      <c r="CH100" s="873"/>
      <c r="CI100" s="874"/>
      <c r="CJ100" s="874"/>
      <c r="CK100" s="874"/>
      <c r="CL100" s="875"/>
      <c r="CM100" s="873"/>
      <c r="CN100" s="874"/>
      <c r="CO100" s="874"/>
      <c r="CP100" s="874"/>
      <c r="CQ100" s="875"/>
      <c r="CR100" s="873"/>
      <c r="CS100" s="874"/>
      <c r="CT100" s="874"/>
      <c r="CU100" s="874"/>
      <c r="CV100" s="875"/>
      <c r="CW100" s="873"/>
      <c r="CX100" s="874"/>
      <c r="CY100" s="874"/>
      <c r="CZ100" s="874"/>
      <c r="DA100" s="875"/>
      <c r="DB100" s="873"/>
      <c r="DC100" s="874"/>
      <c r="DD100" s="874"/>
      <c r="DE100" s="874"/>
      <c r="DF100" s="875"/>
      <c r="DG100" s="873"/>
      <c r="DH100" s="874"/>
      <c r="DI100" s="874"/>
      <c r="DJ100" s="874"/>
      <c r="DK100" s="875"/>
      <c r="DL100" s="873"/>
      <c r="DM100" s="874"/>
      <c r="DN100" s="874"/>
      <c r="DO100" s="874"/>
      <c r="DP100" s="875"/>
      <c r="DQ100" s="873"/>
      <c r="DR100" s="874"/>
      <c r="DS100" s="874"/>
      <c r="DT100" s="874"/>
      <c r="DU100" s="875"/>
      <c r="DV100" s="870"/>
      <c r="DW100" s="871"/>
      <c r="DX100" s="871"/>
      <c r="DY100" s="871"/>
      <c r="DZ100" s="872"/>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0"/>
      <c r="BT101" s="871"/>
      <c r="BU101" s="871"/>
      <c r="BV101" s="871"/>
      <c r="BW101" s="871"/>
      <c r="BX101" s="871"/>
      <c r="BY101" s="871"/>
      <c r="BZ101" s="871"/>
      <c r="CA101" s="871"/>
      <c r="CB101" s="871"/>
      <c r="CC101" s="871"/>
      <c r="CD101" s="871"/>
      <c r="CE101" s="871"/>
      <c r="CF101" s="871"/>
      <c r="CG101" s="876"/>
      <c r="CH101" s="873"/>
      <c r="CI101" s="874"/>
      <c r="CJ101" s="874"/>
      <c r="CK101" s="874"/>
      <c r="CL101" s="875"/>
      <c r="CM101" s="873"/>
      <c r="CN101" s="874"/>
      <c r="CO101" s="874"/>
      <c r="CP101" s="874"/>
      <c r="CQ101" s="875"/>
      <c r="CR101" s="873"/>
      <c r="CS101" s="874"/>
      <c r="CT101" s="874"/>
      <c r="CU101" s="874"/>
      <c r="CV101" s="875"/>
      <c r="CW101" s="873"/>
      <c r="CX101" s="874"/>
      <c r="CY101" s="874"/>
      <c r="CZ101" s="874"/>
      <c r="DA101" s="875"/>
      <c r="DB101" s="873"/>
      <c r="DC101" s="874"/>
      <c r="DD101" s="874"/>
      <c r="DE101" s="874"/>
      <c r="DF101" s="875"/>
      <c r="DG101" s="873"/>
      <c r="DH101" s="874"/>
      <c r="DI101" s="874"/>
      <c r="DJ101" s="874"/>
      <c r="DK101" s="875"/>
      <c r="DL101" s="873"/>
      <c r="DM101" s="874"/>
      <c r="DN101" s="874"/>
      <c r="DO101" s="874"/>
      <c r="DP101" s="875"/>
      <c r="DQ101" s="873"/>
      <c r="DR101" s="874"/>
      <c r="DS101" s="874"/>
      <c r="DT101" s="874"/>
      <c r="DU101" s="875"/>
      <c r="DV101" s="870"/>
      <c r="DW101" s="871"/>
      <c r="DX101" s="871"/>
      <c r="DY101" s="871"/>
      <c r="DZ101" s="872"/>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00" t="s">
        <v>401</v>
      </c>
      <c r="BS102" s="801"/>
      <c r="BT102" s="801"/>
      <c r="BU102" s="801"/>
      <c r="BV102" s="801"/>
      <c r="BW102" s="801"/>
      <c r="BX102" s="801"/>
      <c r="BY102" s="801"/>
      <c r="BZ102" s="801"/>
      <c r="CA102" s="801"/>
      <c r="CB102" s="801"/>
      <c r="CC102" s="801"/>
      <c r="CD102" s="801"/>
      <c r="CE102" s="801"/>
      <c r="CF102" s="801"/>
      <c r="CG102" s="802"/>
      <c r="CH102" s="898"/>
      <c r="CI102" s="899"/>
      <c r="CJ102" s="899"/>
      <c r="CK102" s="899"/>
      <c r="CL102" s="900"/>
      <c r="CM102" s="898"/>
      <c r="CN102" s="899"/>
      <c r="CO102" s="899"/>
      <c r="CP102" s="899"/>
      <c r="CQ102" s="900"/>
      <c r="CR102" s="901"/>
      <c r="CS102" s="863"/>
      <c r="CT102" s="863"/>
      <c r="CU102" s="863"/>
      <c r="CV102" s="902"/>
      <c r="CW102" s="901"/>
      <c r="CX102" s="863"/>
      <c r="CY102" s="863"/>
      <c r="CZ102" s="863"/>
      <c r="DA102" s="902"/>
      <c r="DB102" s="901"/>
      <c r="DC102" s="863"/>
      <c r="DD102" s="863"/>
      <c r="DE102" s="863"/>
      <c r="DF102" s="902"/>
      <c r="DG102" s="901"/>
      <c r="DH102" s="863"/>
      <c r="DI102" s="863"/>
      <c r="DJ102" s="863"/>
      <c r="DK102" s="902"/>
      <c r="DL102" s="901"/>
      <c r="DM102" s="863"/>
      <c r="DN102" s="863"/>
      <c r="DO102" s="863"/>
      <c r="DP102" s="902"/>
      <c r="DQ102" s="901"/>
      <c r="DR102" s="863"/>
      <c r="DS102" s="863"/>
      <c r="DT102" s="863"/>
      <c r="DU102" s="902"/>
      <c r="DV102" s="800"/>
      <c r="DW102" s="801"/>
      <c r="DX102" s="801"/>
      <c r="DY102" s="801"/>
      <c r="DZ102" s="925"/>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6" t="s">
        <v>402</v>
      </c>
      <c r="BR103" s="926"/>
      <c r="BS103" s="926"/>
      <c r="BT103" s="926"/>
      <c r="BU103" s="926"/>
      <c r="BV103" s="926"/>
      <c r="BW103" s="926"/>
      <c r="BX103" s="926"/>
      <c r="BY103" s="926"/>
      <c r="BZ103" s="926"/>
      <c r="CA103" s="926"/>
      <c r="CB103" s="926"/>
      <c r="CC103" s="926"/>
      <c r="CD103" s="926"/>
      <c r="CE103" s="926"/>
      <c r="CF103" s="926"/>
      <c r="CG103" s="926"/>
      <c r="CH103" s="926"/>
      <c r="CI103" s="926"/>
      <c r="CJ103" s="926"/>
      <c r="CK103" s="926"/>
      <c r="CL103" s="926"/>
      <c r="CM103" s="926"/>
      <c r="CN103" s="926"/>
      <c r="CO103" s="926"/>
      <c r="CP103" s="926"/>
      <c r="CQ103" s="926"/>
      <c r="CR103" s="926"/>
      <c r="CS103" s="926"/>
      <c r="CT103" s="926"/>
      <c r="CU103" s="926"/>
      <c r="CV103" s="926"/>
      <c r="CW103" s="926"/>
      <c r="CX103" s="926"/>
      <c r="CY103" s="926"/>
      <c r="CZ103" s="926"/>
      <c r="DA103" s="926"/>
      <c r="DB103" s="926"/>
      <c r="DC103" s="926"/>
      <c r="DD103" s="926"/>
      <c r="DE103" s="926"/>
      <c r="DF103" s="926"/>
      <c r="DG103" s="926"/>
      <c r="DH103" s="926"/>
      <c r="DI103" s="926"/>
      <c r="DJ103" s="926"/>
      <c r="DK103" s="926"/>
      <c r="DL103" s="926"/>
      <c r="DM103" s="926"/>
      <c r="DN103" s="926"/>
      <c r="DO103" s="926"/>
      <c r="DP103" s="926"/>
      <c r="DQ103" s="926"/>
      <c r="DR103" s="926"/>
      <c r="DS103" s="926"/>
      <c r="DT103" s="926"/>
      <c r="DU103" s="926"/>
      <c r="DV103" s="926"/>
      <c r="DW103" s="926"/>
      <c r="DX103" s="926"/>
      <c r="DY103" s="926"/>
      <c r="DZ103" s="926"/>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7" t="s">
        <v>403</v>
      </c>
      <c r="BR104" s="927"/>
      <c r="BS104" s="927"/>
      <c r="BT104" s="927"/>
      <c r="BU104" s="927"/>
      <c r="BV104" s="927"/>
      <c r="BW104" s="927"/>
      <c r="BX104" s="927"/>
      <c r="BY104" s="927"/>
      <c r="BZ104" s="927"/>
      <c r="CA104" s="927"/>
      <c r="CB104" s="927"/>
      <c r="CC104" s="927"/>
      <c r="CD104" s="927"/>
      <c r="CE104" s="927"/>
      <c r="CF104" s="927"/>
      <c r="CG104" s="927"/>
      <c r="CH104" s="927"/>
      <c r="CI104" s="927"/>
      <c r="CJ104" s="927"/>
      <c r="CK104" s="927"/>
      <c r="CL104" s="927"/>
      <c r="CM104" s="927"/>
      <c r="CN104" s="927"/>
      <c r="CO104" s="927"/>
      <c r="CP104" s="927"/>
      <c r="CQ104" s="927"/>
      <c r="CR104" s="927"/>
      <c r="CS104" s="927"/>
      <c r="CT104" s="927"/>
      <c r="CU104" s="927"/>
      <c r="CV104" s="927"/>
      <c r="CW104" s="927"/>
      <c r="CX104" s="927"/>
      <c r="CY104" s="927"/>
      <c r="CZ104" s="927"/>
      <c r="DA104" s="927"/>
      <c r="DB104" s="927"/>
      <c r="DC104" s="927"/>
      <c r="DD104" s="927"/>
      <c r="DE104" s="927"/>
      <c r="DF104" s="927"/>
      <c r="DG104" s="927"/>
      <c r="DH104" s="927"/>
      <c r="DI104" s="927"/>
      <c r="DJ104" s="927"/>
      <c r="DK104" s="927"/>
      <c r="DL104" s="927"/>
      <c r="DM104" s="927"/>
      <c r="DN104" s="927"/>
      <c r="DO104" s="927"/>
      <c r="DP104" s="927"/>
      <c r="DQ104" s="927"/>
      <c r="DR104" s="927"/>
      <c r="DS104" s="927"/>
      <c r="DT104" s="927"/>
      <c r="DU104" s="927"/>
      <c r="DV104" s="927"/>
      <c r="DW104" s="927"/>
      <c r="DX104" s="927"/>
      <c r="DY104" s="927"/>
      <c r="DZ104" s="927"/>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8" t="s">
        <v>406</v>
      </c>
      <c r="B108" s="929"/>
      <c r="C108" s="929"/>
      <c r="D108" s="929"/>
      <c r="E108" s="929"/>
      <c r="F108" s="929"/>
      <c r="G108" s="929"/>
      <c r="H108" s="929"/>
      <c r="I108" s="929"/>
      <c r="J108" s="929"/>
      <c r="K108" s="929"/>
      <c r="L108" s="929"/>
      <c r="M108" s="929"/>
      <c r="N108" s="929"/>
      <c r="O108" s="929"/>
      <c r="P108" s="929"/>
      <c r="Q108" s="929"/>
      <c r="R108" s="929"/>
      <c r="S108" s="929"/>
      <c r="T108" s="929"/>
      <c r="U108" s="929"/>
      <c r="V108" s="929"/>
      <c r="W108" s="929"/>
      <c r="X108" s="929"/>
      <c r="Y108" s="929"/>
      <c r="Z108" s="929"/>
      <c r="AA108" s="929"/>
      <c r="AB108" s="929"/>
      <c r="AC108" s="929"/>
      <c r="AD108" s="929"/>
      <c r="AE108" s="929"/>
      <c r="AF108" s="929"/>
      <c r="AG108" s="929"/>
      <c r="AH108" s="929"/>
      <c r="AI108" s="929"/>
      <c r="AJ108" s="929"/>
      <c r="AK108" s="929"/>
      <c r="AL108" s="929"/>
      <c r="AM108" s="929"/>
      <c r="AN108" s="929"/>
      <c r="AO108" s="929"/>
      <c r="AP108" s="929"/>
      <c r="AQ108" s="929"/>
      <c r="AR108" s="929"/>
      <c r="AS108" s="929"/>
      <c r="AT108" s="930"/>
      <c r="AU108" s="928" t="s">
        <v>407</v>
      </c>
      <c r="AV108" s="929"/>
      <c r="AW108" s="929"/>
      <c r="AX108" s="929"/>
      <c r="AY108" s="929"/>
      <c r="AZ108" s="929"/>
      <c r="BA108" s="929"/>
      <c r="BB108" s="929"/>
      <c r="BC108" s="929"/>
      <c r="BD108" s="929"/>
      <c r="BE108" s="929"/>
      <c r="BF108" s="929"/>
      <c r="BG108" s="929"/>
      <c r="BH108" s="929"/>
      <c r="BI108" s="929"/>
      <c r="BJ108" s="929"/>
      <c r="BK108" s="929"/>
      <c r="BL108" s="929"/>
      <c r="BM108" s="929"/>
      <c r="BN108" s="929"/>
      <c r="BO108" s="929"/>
      <c r="BP108" s="929"/>
      <c r="BQ108" s="929"/>
      <c r="BR108" s="929"/>
      <c r="BS108" s="929"/>
      <c r="BT108" s="929"/>
      <c r="BU108" s="929"/>
      <c r="BV108" s="929"/>
      <c r="BW108" s="929"/>
      <c r="BX108" s="929"/>
      <c r="BY108" s="929"/>
      <c r="BZ108" s="929"/>
      <c r="CA108" s="929"/>
      <c r="CB108" s="929"/>
      <c r="CC108" s="929"/>
      <c r="CD108" s="929"/>
      <c r="CE108" s="929"/>
      <c r="CF108" s="929"/>
      <c r="CG108" s="929"/>
      <c r="CH108" s="929"/>
      <c r="CI108" s="929"/>
      <c r="CJ108" s="929"/>
      <c r="CK108" s="929"/>
      <c r="CL108" s="929"/>
      <c r="CM108" s="929"/>
      <c r="CN108" s="929"/>
      <c r="CO108" s="929"/>
      <c r="CP108" s="929"/>
      <c r="CQ108" s="929"/>
      <c r="CR108" s="929"/>
      <c r="CS108" s="929"/>
      <c r="CT108" s="929"/>
      <c r="CU108" s="929"/>
      <c r="CV108" s="929"/>
      <c r="CW108" s="929"/>
      <c r="CX108" s="929"/>
      <c r="CY108" s="929"/>
      <c r="CZ108" s="929"/>
      <c r="DA108" s="929"/>
      <c r="DB108" s="929"/>
      <c r="DC108" s="929"/>
      <c r="DD108" s="929"/>
      <c r="DE108" s="929"/>
      <c r="DF108" s="929"/>
      <c r="DG108" s="929"/>
      <c r="DH108" s="929"/>
      <c r="DI108" s="929"/>
      <c r="DJ108" s="929"/>
      <c r="DK108" s="929"/>
      <c r="DL108" s="929"/>
      <c r="DM108" s="929"/>
      <c r="DN108" s="929"/>
      <c r="DO108" s="929"/>
      <c r="DP108" s="929"/>
      <c r="DQ108" s="929"/>
      <c r="DR108" s="929"/>
      <c r="DS108" s="929"/>
      <c r="DT108" s="929"/>
      <c r="DU108" s="929"/>
      <c r="DV108" s="929"/>
      <c r="DW108" s="929"/>
      <c r="DX108" s="929"/>
      <c r="DY108" s="929"/>
      <c r="DZ108" s="930"/>
    </row>
    <row r="109" spans="1:131" s="212" customFormat="1" ht="26.25" customHeight="1" x14ac:dyDescent="0.2">
      <c r="A109" s="923" t="s">
        <v>408</v>
      </c>
      <c r="B109" s="904"/>
      <c r="C109" s="904"/>
      <c r="D109" s="904"/>
      <c r="E109" s="904"/>
      <c r="F109" s="904"/>
      <c r="G109" s="904"/>
      <c r="H109" s="904"/>
      <c r="I109" s="904"/>
      <c r="J109" s="904"/>
      <c r="K109" s="904"/>
      <c r="L109" s="904"/>
      <c r="M109" s="904"/>
      <c r="N109" s="904"/>
      <c r="O109" s="904"/>
      <c r="P109" s="904"/>
      <c r="Q109" s="904"/>
      <c r="R109" s="904"/>
      <c r="S109" s="904"/>
      <c r="T109" s="904"/>
      <c r="U109" s="904"/>
      <c r="V109" s="904"/>
      <c r="W109" s="904"/>
      <c r="X109" s="904"/>
      <c r="Y109" s="904"/>
      <c r="Z109" s="905"/>
      <c r="AA109" s="903" t="s">
        <v>409</v>
      </c>
      <c r="AB109" s="904"/>
      <c r="AC109" s="904"/>
      <c r="AD109" s="904"/>
      <c r="AE109" s="905"/>
      <c r="AF109" s="903" t="s">
        <v>410</v>
      </c>
      <c r="AG109" s="904"/>
      <c r="AH109" s="904"/>
      <c r="AI109" s="904"/>
      <c r="AJ109" s="905"/>
      <c r="AK109" s="903" t="s">
        <v>294</v>
      </c>
      <c r="AL109" s="904"/>
      <c r="AM109" s="904"/>
      <c r="AN109" s="904"/>
      <c r="AO109" s="905"/>
      <c r="AP109" s="903" t="s">
        <v>411</v>
      </c>
      <c r="AQ109" s="904"/>
      <c r="AR109" s="904"/>
      <c r="AS109" s="904"/>
      <c r="AT109" s="906"/>
      <c r="AU109" s="923" t="s">
        <v>408</v>
      </c>
      <c r="AV109" s="904"/>
      <c r="AW109" s="904"/>
      <c r="AX109" s="904"/>
      <c r="AY109" s="904"/>
      <c r="AZ109" s="904"/>
      <c r="BA109" s="904"/>
      <c r="BB109" s="904"/>
      <c r="BC109" s="904"/>
      <c r="BD109" s="904"/>
      <c r="BE109" s="904"/>
      <c r="BF109" s="904"/>
      <c r="BG109" s="904"/>
      <c r="BH109" s="904"/>
      <c r="BI109" s="904"/>
      <c r="BJ109" s="904"/>
      <c r="BK109" s="904"/>
      <c r="BL109" s="904"/>
      <c r="BM109" s="904"/>
      <c r="BN109" s="904"/>
      <c r="BO109" s="904"/>
      <c r="BP109" s="905"/>
      <c r="BQ109" s="903" t="s">
        <v>409</v>
      </c>
      <c r="BR109" s="904"/>
      <c r="BS109" s="904"/>
      <c r="BT109" s="904"/>
      <c r="BU109" s="905"/>
      <c r="BV109" s="903" t="s">
        <v>410</v>
      </c>
      <c r="BW109" s="904"/>
      <c r="BX109" s="904"/>
      <c r="BY109" s="904"/>
      <c r="BZ109" s="905"/>
      <c r="CA109" s="903" t="s">
        <v>294</v>
      </c>
      <c r="CB109" s="904"/>
      <c r="CC109" s="904"/>
      <c r="CD109" s="904"/>
      <c r="CE109" s="905"/>
      <c r="CF109" s="924" t="s">
        <v>411</v>
      </c>
      <c r="CG109" s="924"/>
      <c r="CH109" s="924"/>
      <c r="CI109" s="924"/>
      <c r="CJ109" s="924"/>
      <c r="CK109" s="903" t="s">
        <v>412</v>
      </c>
      <c r="CL109" s="904"/>
      <c r="CM109" s="904"/>
      <c r="CN109" s="904"/>
      <c r="CO109" s="904"/>
      <c r="CP109" s="904"/>
      <c r="CQ109" s="904"/>
      <c r="CR109" s="904"/>
      <c r="CS109" s="904"/>
      <c r="CT109" s="904"/>
      <c r="CU109" s="904"/>
      <c r="CV109" s="904"/>
      <c r="CW109" s="904"/>
      <c r="CX109" s="904"/>
      <c r="CY109" s="904"/>
      <c r="CZ109" s="904"/>
      <c r="DA109" s="904"/>
      <c r="DB109" s="904"/>
      <c r="DC109" s="904"/>
      <c r="DD109" s="904"/>
      <c r="DE109" s="904"/>
      <c r="DF109" s="905"/>
      <c r="DG109" s="903" t="s">
        <v>409</v>
      </c>
      <c r="DH109" s="904"/>
      <c r="DI109" s="904"/>
      <c r="DJ109" s="904"/>
      <c r="DK109" s="905"/>
      <c r="DL109" s="903" t="s">
        <v>410</v>
      </c>
      <c r="DM109" s="904"/>
      <c r="DN109" s="904"/>
      <c r="DO109" s="904"/>
      <c r="DP109" s="905"/>
      <c r="DQ109" s="903" t="s">
        <v>294</v>
      </c>
      <c r="DR109" s="904"/>
      <c r="DS109" s="904"/>
      <c r="DT109" s="904"/>
      <c r="DU109" s="905"/>
      <c r="DV109" s="903" t="s">
        <v>411</v>
      </c>
      <c r="DW109" s="904"/>
      <c r="DX109" s="904"/>
      <c r="DY109" s="904"/>
      <c r="DZ109" s="906"/>
    </row>
    <row r="110" spans="1:131" s="212" customFormat="1" ht="26.25" customHeight="1" x14ac:dyDescent="0.2">
      <c r="A110" s="907" t="s">
        <v>413</v>
      </c>
      <c r="B110" s="908"/>
      <c r="C110" s="908"/>
      <c r="D110" s="908"/>
      <c r="E110" s="908"/>
      <c r="F110" s="908"/>
      <c r="G110" s="908"/>
      <c r="H110" s="908"/>
      <c r="I110" s="908"/>
      <c r="J110" s="908"/>
      <c r="K110" s="908"/>
      <c r="L110" s="908"/>
      <c r="M110" s="908"/>
      <c r="N110" s="908"/>
      <c r="O110" s="908"/>
      <c r="P110" s="908"/>
      <c r="Q110" s="908"/>
      <c r="R110" s="908"/>
      <c r="S110" s="908"/>
      <c r="T110" s="908"/>
      <c r="U110" s="908"/>
      <c r="V110" s="908"/>
      <c r="W110" s="908"/>
      <c r="X110" s="908"/>
      <c r="Y110" s="908"/>
      <c r="Z110" s="909"/>
      <c r="AA110" s="910">
        <v>1348800</v>
      </c>
      <c r="AB110" s="911"/>
      <c r="AC110" s="911"/>
      <c r="AD110" s="911"/>
      <c r="AE110" s="912"/>
      <c r="AF110" s="913">
        <v>1240625</v>
      </c>
      <c r="AG110" s="911"/>
      <c r="AH110" s="911"/>
      <c r="AI110" s="911"/>
      <c r="AJ110" s="912"/>
      <c r="AK110" s="913">
        <v>1133747</v>
      </c>
      <c r="AL110" s="911"/>
      <c r="AM110" s="911"/>
      <c r="AN110" s="911"/>
      <c r="AO110" s="912"/>
      <c r="AP110" s="914">
        <v>16.8</v>
      </c>
      <c r="AQ110" s="915"/>
      <c r="AR110" s="915"/>
      <c r="AS110" s="915"/>
      <c r="AT110" s="916"/>
      <c r="AU110" s="917" t="s">
        <v>69</v>
      </c>
      <c r="AV110" s="918"/>
      <c r="AW110" s="918"/>
      <c r="AX110" s="918"/>
      <c r="AY110" s="918"/>
      <c r="AZ110" s="940" t="s">
        <v>414</v>
      </c>
      <c r="BA110" s="908"/>
      <c r="BB110" s="908"/>
      <c r="BC110" s="908"/>
      <c r="BD110" s="908"/>
      <c r="BE110" s="908"/>
      <c r="BF110" s="908"/>
      <c r="BG110" s="908"/>
      <c r="BH110" s="908"/>
      <c r="BI110" s="908"/>
      <c r="BJ110" s="908"/>
      <c r="BK110" s="908"/>
      <c r="BL110" s="908"/>
      <c r="BM110" s="908"/>
      <c r="BN110" s="908"/>
      <c r="BO110" s="908"/>
      <c r="BP110" s="909"/>
      <c r="BQ110" s="941">
        <v>6457516</v>
      </c>
      <c r="BR110" s="942"/>
      <c r="BS110" s="942"/>
      <c r="BT110" s="942"/>
      <c r="BU110" s="942"/>
      <c r="BV110" s="942">
        <v>6065303</v>
      </c>
      <c r="BW110" s="942"/>
      <c r="BX110" s="942"/>
      <c r="BY110" s="942"/>
      <c r="BZ110" s="942"/>
      <c r="CA110" s="942">
        <v>11612473</v>
      </c>
      <c r="CB110" s="942"/>
      <c r="CC110" s="942"/>
      <c r="CD110" s="942"/>
      <c r="CE110" s="942"/>
      <c r="CF110" s="955">
        <v>172.1</v>
      </c>
      <c r="CG110" s="956"/>
      <c r="CH110" s="956"/>
      <c r="CI110" s="956"/>
      <c r="CJ110" s="956"/>
      <c r="CK110" s="957" t="s">
        <v>415</v>
      </c>
      <c r="CL110" s="958"/>
      <c r="CM110" s="940" t="s">
        <v>416</v>
      </c>
      <c r="CN110" s="908"/>
      <c r="CO110" s="908"/>
      <c r="CP110" s="908"/>
      <c r="CQ110" s="908"/>
      <c r="CR110" s="908"/>
      <c r="CS110" s="908"/>
      <c r="CT110" s="908"/>
      <c r="CU110" s="908"/>
      <c r="CV110" s="908"/>
      <c r="CW110" s="908"/>
      <c r="CX110" s="908"/>
      <c r="CY110" s="908"/>
      <c r="CZ110" s="908"/>
      <c r="DA110" s="908"/>
      <c r="DB110" s="908"/>
      <c r="DC110" s="908"/>
      <c r="DD110" s="908"/>
      <c r="DE110" s="908"/>
      <c r="DF110" s="909"/>
      <c r="DG110" s="941" t="s">
        <v>122</v>
      </c>
      <c r="DH110" s="942"/>
      <c r="DI110" s="942"/>
      <c r="DJ110" s="942"/>
      <c r="DK110" s="942"/>
      <c r="DL110" s="942" t="s">
        <v>122</v>
      </c>
      <c r="DM110" s="942"/>
      <c r="DN110" s="942"/>
      <c r="DO110" s="942"/>
      <c r="DP110" s="942"/>
      <c r="DQ110" s="942" t="s">
        <v>122</v>
      </c>
      <c r="DR110" s="942"/>
      <c r="DS110" s="942"/>
      <c r="DT110" s="942"/>
      <c r="DU110" s="942"/>
      <c r="DV110" s="943" t="s">
        <v>122</v>
      </c>
      <c r="DW110" s="943"/>
      <c r="DX110" s="943"/>
      <c r="DY110" s="943"/>
      <c r="DZ110" s="944"/>
    </row>
    <row r="111" spans="1:131" s="212" customFormat="1" ht="26.25" customHeight="1" x14ac:dyDescent="0.2">
      <c r="A111" s="945" t="s">
        <v>417</v>
      </c>
      <c r="B111" s="946"/>
      <c r="C111" s="946"/>
      <c r="D111" s="946"/>
      <c r="E111" s="946"/>
      <c r="F111" s="946"/>
      <c r="G111" s="946"/>
      <c r="H111" s="946"/>
      <c r="I111" s="946"/>
      <c r="J111" s="946"/>
      <c r="K111" s="946"/>
      <c r="L111" s="946"/>
      <c r="M111" s="946"/>
      <c r="N111" s="946"/>
      <c r="O111" s="946"/>
      <c r="P111" s="946"/>
      <c r="Q111" s="946"/>
      <c r="R111" s="946"/>
      <c r="S111" s="946"/>
      <c r="T111" s="946"/>
      <c r="U111" s="946"/>
      <c r="V111" s="946"/>
      <c r="W111" s="946"/>
      <c r="X111" s="946"/>
      <c r="Y111" s="946"/>
      <c r="Z111" s="947"/>
      <c r="AA111" s="948" t="s">
        <v>122</v>
      </c>
      <c r="AB111" s="949"/>
      <c r="AC111" s="949"/>
      <c r="AD111" s="949"/>
      <c r="AE111" s="950"/>
      <c r="AF111" s="951" t="s">
        <v>122</v>
      </c>
      <c r="AG111" s="949"/>
      <c r="AH111" s="949"/>
      <c r="AI111" s="949"/>
      <c r="AJ111" s="950"/>
      <c r="AK111" s="951" t="s">
        <v>122</v>
      </c>
      <c r="AL111" s="949"/>
      <c r="AM111" s="949"/>
      <c r="AN111" s="949"/>
      <c r="AO111" s="950"/>
      <c r="AP111" s="952" t="s">
        <v>122</v>
      </c>
      <c r="AQ111" s="953"/>
      <c r="AR111" s="953"/>
      <c r="AS111" s="953"/>
      <c r="AT111" s="954"/>
      <c r="AU111" s="919"/>
      <c r="AV111" s="920"/>
      <c r="AW111" s="920"/>
      <c r="AX111" s="920"/>
      <c r="AY111" s="920"/>
      <c r="AZ111" s="933" t="s">
        <v>418</v>
      </c>
      <c r="BA111" s="934"/>
      <c r="BB111" s="934"/>
      <c r="BC111" s="934"/>
      <c r="BD111" s="934"/>
      <c r="BE111" s="934"/>
      <c r="BF111" s="934"/>
      <c r="BG111" s="934"/>
      <c r="BH111" s="934"/>
      <c r="BI111" s="934"/>
      <c r="BJ111" s="934"/>
      <c r="BK111" s="934"/>
      <c r="BL111" s="934"/>
      <c r="BM111" s="934"/>
      <c r="BN111" s="934"/>
      <c r="BO111" s="934"/>
      <c r="BP111" s="935"/>
      <c r="BQ111" s="936" t="s">
        <v>122</v>
      </c>
      <c r="BR111" s="937"/>
      <c r="BS111" s="937"/>
      <c r="BT111" s="937"/>
      <c r="BU111" s="937"/>
      <c r="BV111" s="937" t="s">
        <v>122</v>
      </c>
      <c r="BW111" s="937"/>
      <c r="BX111" s="937"/>
      <c r="BY111" s="937"/>
      <c r="BZ111" s="937"/>
      <c r="CA111" s="937" t="s">
        <v>122</v>
      </c>
      <c r="CB111" s="937"/>
      <c r="CC111" s="937"/>
      <c r="CD111" s="937"/>
      <c r="CE111" s="937"/>
      <c r="CF111" s="931" t="s">
        <v>122</v>
      </c>
      <c r="CG111" s="932"/>
      <c r="CH111" s="932"/>
      <c r="CI111" s="932"/>
      <c r="CJ111" s="932"/>
      <c r="CK111" s="959"/>
      <c r="CL111" s="960"/>
      <c r="CM111" s="933" t="s">
        <v>419</v>
      </c>
      <c r="CN111" s="934"/>
      <c r="CO111" s="934"/>
      <c r="CP111" s="934"/>
      <c r="CQ111" s="934"/>
      <c r="CR111" s="934"/>
      <c r="CS111" s="934"/>
      <c r="CT111" s="934"/>
      <c r="CU111" s="934"/>
      <c r="CV111" s="934"/>
      <c r="CW111" s="934"/>
      <c r="CX111" s="934"/>
      <c r="CY111" s="934"/>
      <c r="CZ111" s="934"/>
      <c r="DA111" s="934"/>
      <c r="DB111" s="934"/>
      <c r="DC111" s="934"/>
      <c r="DD111" s="934"/>
      <c r="DE111" s="934"/>
      <c r="DF111" s="935"/>
      <c r="DG111" s="936" t="s">
        <v>122</v>
      </c>
      <c r="DH111" s="937"/>
      <c r="DI111" s="937"/>
      <c r="DJ111" s="937"/>
      <c r="DK111" s="937"/>
      <c r="DL111" s="937" t="s">
        <v>122</v>
      </c>
      <c r="DM111" s="937"/>
      <c r="DN111" s="937"/>
      <c r="DO111" s="937"/>
      <c r="DP111" s="937"/>
      <c r="DQ111" s="937" t="s">
        <v>122</v>
      </c>
      <c r="DR111" s="937"/>
      <c r="DS111" s="937"/>
      <c r="DT111" s="937"/>
      <c r="DU111" s="937"/>
      <c r="DV111" s="938" t="s">
        <v>122</v>
      </c>
      <c r="DW111" s="938"/>
      <c r="DX111" s="938"/>
      <c r="DY111" s="938"/>
      <c r="DZ111" s="939"/>
    </row>
    <row r="112" spans="1:131" s="212" customFormat="1" ht="26.25" customHeight="1" x14ac:dyDescent="0.2">
      <c r="A112" s="963" t="s">
        <v>420</v>
      </c>
      <c r="B112" s="964"/>
      <c r="C112" s="934" t="s">
        <v>421</v>
      </c>
      <c r="D112" s="934"/>
      <c r="E112" s="934"/>
      <c r="F112" s="934"/>
      <c r="G112" s="934"/>
      <c r="H112" s="934"/>
      <c r="I112" s="934"/>
      <c r="J112" s="934"/>
      <c r="K112" s="934"/>
      <c r="L112" s="934"/>
      <c r="M112" s="934"/>
      <c r="N112" s="934"/>
      <c r="O112" s="934"/>
      <c r="P112" s="934"/>
      <c r="Q112" s="934"/>
      <c r="R112" s="934"/>
      <c r="S112" s="934"/>
      <c r="T112" s="934"/>
      <c r="U112" s="934"/>
      <c r="V112" s="934"/>
      <c r="W112" s="934"/>
      <c r="X112" s="934"/>
      <c r="Y112" s="934"/>
      <c r="Z112" s="935"/>
      <c r="AA112" s="969" t="s">
        <v>122</v>
      </c>
      <c r="AB112" s="970"/>
      <c r="AC112" s="970"/>
      <c r="AD112" s="970"/>
      <c r="AE112" s="971"/>
      <c r="AF112" s="972" t="s">
        <v>122</v>
      </c>
      <c r="AG112" s="970"/>
      <c r="AH112" s="970"/>
      <c r="AI112" s="970"/>
      <c r="AJ112" s="971"/>
      <c r="AK112" s="972" t="s">
        <v>122</v>
      </c>
      <c r="AL112" s="970"/>
      <c r="AM112" s="970"/>
      <c r="AN112" s="970"/>
      <c r="AO112" s="971"/>
      <c r="AP112" s="973" t="s">
        <v>122</v>
      </c>
      <c r="AQ112" s="974"/>
      <c r="AR112" s="974"/>
      <c r="AS112" s="974"/>
      <c r="AT112" s="975"/>
      <c r="AU112" s="919"/>
      <c r="AV112" s="920"/>
      <c r="AW112" s="920"/>
      <c r="AX112" s="920"/>
      <c r="AY112" s="920"/>
      <c r="AZ112" s="933" t="s">
        <v>422</v>
      </c>
      <c r="BA112" s="934"/>
      <c r="BB112" s="934"/>
      <c r="BC112" s="934"/>
      <c r="BD112" s="934"/>
      <c r="BE112" s="934"/>
      <c r="BF112" s="934"/>
      <c r="BG112" s="934"/>
      <c r="BH112" s="934"/>
      <c r="BI112" s="934"/>
      <c r="BJ112" s="934"/>
      <c r="BK112" s="934"/>
      <c r="BL112" s="934"/>
      <c r="BM112" s="934"/>
      <c r="BN112" s="934"/>
      <c r="BO112" s="934"/>
      <c r="BP112" s="935"/>
      <c r="BQ112" s="936">
        <v>7087299</v>
      </c>
      <c r="BR112" s="937"/>
      <c r="BS112" s="937"/>
      <c r="BT112" s="937"/>
      <c r="BU112" s="937"/>
      <c r="BV112" s="937">
        <v>7422215</v>
      </c>
      <c r="BW112" s="937"/>
      <c r="BX112" s="937"/>
      <c r="BY112" s="937"/>
      <c r="BZ112" s="937"/>
      <c r="CA112" s="937">
        <v>7992507</v>
      </c>
      <c r="CB112" s="937"/>
      <c r="CC112" s="937"/>
      <c r="CD112" s="937"/>
      <c r="CE112" s="937"/>
      <c r="CF112" s="931">
        <v>118.4</v>
      </c>
      <c r="CG112" s="932"/>
      <c r="CH112" s="932"/>
      <c r="CI112" s="932"/>
      <c r="CJ112" s="932"/>
      <c r="CK112" s="959"/>
      <c r="CL112" s="960"/>
      <c r="CM112" s="933" t="s">
        <v>423</v>
      </c>
      <c r="CN112" s="934"/>
      <c r="CO112" s="934"/>
      <c r="CP112" s="934"/>
      <c r="CQ112" s="934"/>
      <c r="CR112" s="934"/>
      <c r="CS112" s="934"/>
      <c r="CT112" s="934"/>
      <c r="CU112" s="934"/>
      <c r="CV112" s="934"/>
      <c r="CW112" s="934"/>
      <c r="CX112" s="934"/>
      <c r="CY112" s="934"/>
      <c r="CZ112" s="934"/>
      <c r="DA112" s="934"/>
      <c r="DB112" s="934"/>
      <c r="DC112" s="934"/>
      <c r="DD112" s="934"/>
      <c r="DE112" s="934"/>
      <c r="DF112" s="935"/>
      <c r="DG112" s="936" t="s">
        <v>122</v>
      </c>
      <c r="DH112" s="937"/>
      <c r="DI112" s="937"/>
      <c r="DJ112" s="937"/>
      <c r="DK112" s="937"/>
      <c r="DL112" s="937" t="s">
        <v>122</v>
      </c>
      <c r="DM112" s="937"/>
      <c r="DN112" s="937"/>
      <c r="DO112" s="937"/>
      <c r="DP112" s="937"/>
      <c r="DQ112" s="937" t="s">
        <v>122</v>
      </c>
      <c r="DR112" s="937"/>
      <c r="DS112" s="937"/>
      <c r="DT112" s="937"/>
      <c r="DU112" s="937"/>
      <c r="DV112" s="938" t="s">
        <v>122</v>
      </c>
      <c r="DW112" s="938"/>
      <c r="DX112" s="938"/>
      <c r="DY112" s="938"/>
      <c r="DZ112" s="939"/>
    </row>
    <row r="113" spans="1:130" s="212" customFormat="1" ht="26.25" customHeight="1" x14ac:dyDescent="0.2">
      <c r="A113" s="965"/>
      <c r="B113" s="966"/>
      <c r="C113" s="934" t="s">
        <v>424</v>
      </c>
      <c r="D113" s="934"/>
      <c r="E113" s="934"/>
      <c r="F113" s="934"/>
      <c r="G113" s="934"/>
      <c r="H113" s="934"/>
      <c r="I113" s="934"/>
      <c r="J113" s="934"/>
      <c r="K113" s="934"/>
      <c r="L113" s="934"/>
      <c r="M113" s="934"/>
      <c r="N113" s="934"/>
      <c r="O113" s="934"/>
      <c r="P113" s="934"/>
      <c r="Q113" s="934"/>
      <c r="R113" s="934"/>
      <c r="S113" s="934"/>
      <c r="T113" s="934"/>
      <c r="U113" s="934"/>
      <c r="V113" s="934"/>
      <c r="W113" s="934"/>
      <c r="X113" s="934"/>
      <c r="Y113" s="934"/>
      <c r="Z113" s="935"/>
      <c r="AA113" s="948">
        <v>785920</v>
      </c>
      <c r="AB113" s="949"/>
      <c r="AC113" s="949"/>
      <c r="AD113" s="949"/>
      <c r="AE113" s="950"/>
      <c r="AF113" s="951">
        <v>767784</v>
      </c>
      <c r="AG113" s="949"/>
      <c r="AH113" s="949"/>
      <c r="AI113" s="949"/>
      <c r="AJ113" s="950"/>
      <c r="AK113" s="951">
        <v>704571</v>
      </c>
      <c r="AL113" s="949"/>
      <c r="AM113" s="949"/>
      <c r="AN113" s="949"/>
      <c r="AO113" s="950"/>
      <c r="AP113" s="952">
        <v>10.4</v>
      </c>
      <c r="AQ113" s="953"/>
      <c r="AR113" s="953"/>
      <c r="AS113" s="953"/>
      <c r="AT113" s="954"/>
      <c r="AU113" s="919"/>
      <c r="AV113" s="920"/>
      <c r="AW113" s="920"/>
      <c r="AX113" s="920"/>
      <c r="AY113" s="920"/>
      <c r="AZ113" s="933" t="s">
        <v>425</v>
      </c>
      <c r="BA113" s="934"/>
      <c r="BB113" s="934"/>
      <c r="BC113" s="934"/>
      <c r="BD113" s="934"/>
      <c r="BE113" s="934"/>
      <c r="BF113" s="934"/>
      <c r="BG113" s="934"/>
      <c r="BH113" s="934"/>
      <c r="BI113" s="934"/>
      <c r="BJ113" s="934"/>
      <c r="BK113" s="934"/>
      <c r="BL113" s="934"/>
      <c r="BM113" s="934"/>
      <c r="BN113" s="934"/>
      <c r="BO113" s="934"/>
      <c r="BP113" s="935"/>
      <c r="BQ113" s="936">
        <v>529959</v>
      </c>
      <c r="BR113" s="937"/>
      <c r="BS113" s="937"/>
      <c r="BT113" s="937"/>
      <c r="BU113" s="937"/>
      <c r="BV113" s="937">
        <v>555567</v>
      </c>
      <c r="BW113" s="937"/>
      <c r="BX113" s="937"/>
      <c r="BY113" s="937"/>
      <c r="BZ113" s="937"/>
      <c r="CA113" s="937">
        <v>488526</v>
      </c>
      <c r="CB113" s="937"/>
      <c r="CC113" s="937"/>
      <c r="CD113" s="937"/>
      <c r="CE113" s="937"/>
      <c r="CF113" s="931">
        <v>7.2</v>
      </c>
      <c r="CG113" s="932"/>
      <c r="CH113" s="932"/>
      <c r="CI113" s="932"/>
      <c r="CJ113" s="932"/>
      <c r="CK113" s="959"/>
      <c r="CL113" s="960"/>
      <c r="CM113" s="933" t="s">
        <v>426</v>
      </c>
      <c r="CN113" s="934"/>
      <c r="CO113" s="934"/>
      <c r="CP113" s="934"/>
      <c r="CQ113" s="934"/>
      <c r="CR113" s="934"/>
      <c r="CS113" s="934"/>
      <c r="CT113" s="934"/>
      <c r="CU113" s="934"/>
      <c r="CV113" s="934"/>
      <c r="CW113" s="934"/>
      <c r="CX113" s="934"/>
      <c r="CY113" s="934"/>
      <c r="CZ113" s="934"/>
      <c r="DA113" s="934"/>
      <c r="DB113" s="934"/>
      <c r="DC113" s="934"/>
      <c r="DD113" s="934"/>
      <c r="DE113" s="934"/>
      <c r="DF113" s="935"/>
      <c r="DG113" s="969" t="s">
        <v>122</v>
      </c>
      <c r="DH113" s="970"/>
      <c r="DI113" s="970"/>
      <c r="DJ113" s="970"/>
      <c r="DK113" s="971"/>
      <c r="DL113" s="972" t="s">
        <v>122</v>
      </c>
      <c r="DM113" s="970"/>
      <c r="DN113" s="970"/>
      <c r="DO113" s="970"/>
      <c r="DP113" s="971"/>
      <c r="DQ113" s="972" t="s">
        <v>122</v>
      </c>
      <c r="DR113" s="970"/>
      <c r="DS113" s="970"/>
      <c r="DT113" s="970"/>
      <c r="DU113" s="971"/>
      <c r="DV113" s="973" t="s">
        <v>122</v>
      </c>
      <c r="DW113" s="974"/>
      <c r="DX113" s="974"/>
      <c r="DY113" s="974"/>
      <c r="DZ113" s="975"/>
    </row>
    <row r="114" spans="1:130" s="212" customFormat="1" ht="26.25" customHeight="1" x14ac:dyDescent="0.2">
      <c r="A114" s="965"/>
      <c r="B114" s="966"/>
      <c r="C114" s="934" t="s">
        <v>427</v>
      </c>
      <c r="D114" s="934"/>
      <c r="E114" s="934"/>
      <c r="F114" s="934"/>
      <c r="G114" s="934"/>
      <c r="H114" s="934"/>
      <c r="I114" s="934"/>
      <c r="J114" s="934"/>
      <c r="K114" s="934"/>
      <c r="L114" s="934"/>
      <c r="M114" s="934"/>
      <c r="N114" s="934"/>
      <c r="O114" s="934"/>
      <c r="P114" s="934"/>
      <c r="Q114" s="934"/>
      <c r="R114" s="934"/>
      <c r="S114" s="934"/>
      <c r="T114" s="934"/>
      <c r="U114" s="934"/>
      <c r="V114" s="934"/>
      <c r="W114" s="934"/>
      <c r="X114" s="934"/>
      <c r="Y114" s="934"/>
      <c r="Z114" s="935"/>
      <c r="AA114" s="969">
        <v>96849</v>
      </c>
      <c r="AB114" s="970"/>
      <c r="AC114" s="970"/>
      <c r="AD114" s="970"/>
      <c r="AE114" s="971"/>
      <c r="AF114" s="972">
        <v>86493</v>
      </c>
      <c r="AG114" s="970"/>
      <c r="AH114" s="970"/>
      <c r="AI114" s="970"/>
      <c r="AJ114" s="971"/>
      <c r="AK114" s="972">
        <v>76233</v>
      </c>
      <c r="AL114" s="970"/>
      <c r="AM114" s="970"/>
      <c r="AN114" s="970"/>
      <c r="AO114" s="971"/>
      <c r="AP114" s="973">
        <v>1.1000000000000001</v>
      </c>
      <c r="AQ114" s="974"/>
      <c r="AR114" s="974"/>
      <c r="AS114" s="974"/>
      <c r="AT114" s="975"/>
      <c r="AU114" s="919"/>
      <c r="AV114" s="920"/>
      <c r="AW114" s="920"/>
      <c r="AX114" s="920"/>
      <c r="AY114" s="920"/>
      <c r="AZ114" s="933" t="s">
        <v>428</v>
      </c>
      <c r="BA114" s="934"/>
      <c r="BB114" s="934"/>
      <c r="BC114" s="934"/>
      <c r="BD114" s="934"/>
      <c r="BE114" s="934"/>
      <c r="BF114" s="934"/>
      <c r="BG114" s="934"/>
      <c r="BH114" s="934"/>
      <c r="BI114" s="934"/>
      <c r="BJ114" s="934"/>
      <c r="BK114" s="934"/>
      <c r="BL114" s="934"/>
      <c r="BM114" s="934"/>
      <c r="BN114" s="934"/>
      <c r="BO114" s="934"/>
      <c r="BP114" s="935"/>
      <c r="BQ114" s="936">
        <v>2259261</v>
      </c>
      <c r="BR114" s="937"/>
      <c r="BS114" s="937"/>
      <c r="BT114" s="937"/>
      <c r="BU114" s="937"/>
      <c r="BV114" s="937">
        <v>2220108</v>
      </c>
      <c r="BW114" s="937"/>
      <c r="BX114" s="937"/>
      <c r="BY114" s="937"/>
      <c r="BZ114" s="937"/>
      <c r="CA114" s="937">
        <v>2176726</v>
      </c>
      <c r="CB114" s="937"/>
      <c r="CC114" s="937"/>
      <c r="CD114" s="937"/>
      <c r="CE114" s="937"/>
      <c r="CF114" s="931">
        <v>32.299999999999997</v>
      </c>
      <c r="CG114" s="932"/>
      <c r="CH114" s="932"/>
      <c r="CI114" s="932"/>
      <c r="CJ114" s="932"/>
      <c r="CK114" s="959"/>
      <c r="CL114" s="960"/>
      <c r="CM114" s="933" t="s">
        <v>429</v>
      </c>
      <c r="CN114" s="934"/>
      <c r="CO114" s="934"/>
      <c r="CP114" s="934"/>
      <c r="CQ114" s="934"/>
      <c r="CR114" s="934"/>
      <c r="CS114" s="934"/>
      <c r="CT114" s="934"/>
      <c r="CU114" s="934"/>
      <c r="CV114" s="934"/>
      <c r="CW114" s="934"/>
      <c r="CX114" s="934"/>
      <c r="CY114" s="934"/>
      <c r="CZ114" s="934"/>
      <c r="DA114" s="934"/>
      <c r="DB114" s="934"/>
      <c r="DC114" s="934"/>
      <c r="DD114" s="934"/>
      <c r="DE114" s="934"/>
      <c r="DF114" s="935"/>
      <c r="DG114" s="969" t="s">
        <v>122</v>
      </c>
      <c r="DH114" s="970"/>
      <c r="DI114" s="970"/>
      <c r="DJ114" s="970"/>
      <c r="DK114" s="971"/>
      <c r="DL114" s="972" t="s">
        <v>122</v>
      </c>
      <c r="DM114" s="970"/>
      <c r="DN114" s="970"/>
      <c r="DO114" s="970"/>
      <c r="DP114" s="971"/>
      <c r="DQ114" s="972" t="s">
        <v>122</v>
      </c>
      <c r="DR114" s="970"/>
      <c r="DS114" s="970"/>
      <c r="DT114" s="970"/>
      <c r="DU114" s="971"/>
      <c r="DV114" s="973" t="s">
        <v>122</v>
      </c>
      <c r="DW114" s="974"/>
      <c r="DX114" s="974"/>
      <c r="DY114" s="974"/>
      <c r="DZ114" s="975"/>
    </row>
    <row r="115" spans="1:130" s="212" customFormat="1" ht="26.25" customHeight="1" x14ac:dyDescent="0.2">
      <c r="A115" s="965"/>
      <c r="B115" s="966"/>
      <c r="C115" s="934" t="s">
        <v>430</v>
      </c>
      <c r="D115" s="934"/>
      <c r="E115" s="934"/>
      <c r="F115" s="934"/>
      <c r="G115" s="934"/>
      <c r="H115" s="934"/>
      <c r="I115" s="934"/>
      <c r="J115" s="934"/>
      <c r="K115" s="934"/>
      <c r="L115" s="934"/>
      <c r="M115" s="934"/>
      <c r="N115" s="934"/>
      <c r="O115" s="934"/>
      <c r="P115" s="934"/>
      <c r="Q115" s="934"/>
      <c r="R115" s="934"/>
      <c r="S115" s="934"/>
      <c r="T115" s="934"/>
      <c r="U115" s="934"/>
      <c r="V115" s="934"/>
      <c r="W115" s="934"/>
      <c r="X115" s="934"/>
      <c r="Y115" s="934"/>
      <c r="Z115" s="935"/>
      <c r="AA115" s="948" t="s">
        <v>122</v>
      </c>
      <c r="AB115" s="949"/>
      <c r="AC115" s="949"/>
      <c r="AD115" s="949"/>
      <c r="AE115" s="950"/>
      <c r="AF115" s="951" t="s">
        <v>122</v>
      </c>
      <c r="AG115" s="949"/>
      <c r="AH115" s="949"/>
      <c r="AI115" s="949"/>
      <c r="AJ115" s="950"/>
      <c r="AK115" s="951" t="s">
        <v>122</v>
      </c>
      <c r="AL115" s="949"/>
      <c r="AM115" s="949"/>
      <c r="AN115" s="949"/>
      <c r="AO115" s="950"/>
      <c r="AP115" s="952" t="s">
        <v>122</v>
      </c>
      <c r="AQ115" s="953"/>
      <c r="AR115" s="953"/>
      <c r="AS115" s="953"/>
      <c r="AT115" s="954"/>
      <c r="AU115" s="919"/>
      <c r="AV115" s="920"/>
      <c r="AW115" s="920"/>
      <c r="AX115" s="920"/>
      <c r="AY115" s="920"/>
      <c r="AZ115" s="933" t="s">
        <v>431</v>
      </c>
      <c r="BA115" s="934"/>
      <c r="BB115" s="934"/>
      <c r="BC115" s="934"/>
      <c r="BD115" s="934"/>
      <c r="BE115" s="934"/>
      <c r="BF115" s="934"/>
      <c r="BG115" s="934"/>
      <c r="BH115" s="934"/>
      <c r="BI115" s="934"/>
      <c r="BJ115" s="934"/>
      <c r="BK115" s="934"/>
      <c r="BL115" s="934"/>
      <c r="BM115" s="934"/>
      <c r="BN115" s="934"/>
      <c r="BO115" s="934"/>
      <c r="BP115" s="935"/>
      <c r="BQ115" s="936" t="s">
        <v>122</v>
      </c>
      <c r="BR115" s="937"/>
      <c r="BS115" s="937"/>
      <c r="BT115" s="937"/>
      <c r="BU115" s="937"/>
      <c r="BV115" s="937" t="s">
        <v>122</v>
      </c>
      <c r="BW115" s="937"/>
      <c r="BX115" s="937"/>
      <c r="BY115" s="937"/>
      <c r="BZ115" s="937"/>
      <c r="CA115" s="937" t="s">
        <v>122</v>
      </c>
      <c r="CB115" s="937"/>
      <c r="CC115" s="937"/>
      <c r="CD115" s="937"/>
      <c r="CE115" s="937"/>
      <c r="CF115" s="931" t="s">
        <v>122</v>
      </c>
      <c r="CG115" s="932"/>
      <c r="CH115" s="932"/>
      <c r="CI115" s="932"/>
      <c r="CJ115" s="932"/>
      <c r="CK115" s="959"/>
      <c r="CL115" s="960"/>
      <c r="CM115" s="933" t="s">
        <v>432</v>
      </c>
      <c r="CN115" s="934"/>
      <c r="CO115" s="934"/>
      <c r="CP115" s="934"/>
      <c r="CQ115" s="934"/>
      <c r="CR115" s="934"/>
      <c r="CS115" s="934"/>
      <c r="CT115" s="934"/>
      <c r="CU115" s="934"/>
      <c r="CV115" s="934"/>
      <c r="CW115" s="934"/>
      <c r="CX115" s="934"/>
      <c r="CY115" s="934"/>
      <c r="CZ115" s="934"/>
      <c r="DA115" s="934"/>
      <c r="DB115" s="934"/>
      <c r="DC115" s="934"/>
      <c r="DD115" s="934"/>
      <c r="DE115" s="934"/>
      <c r="DF115" s="935"/>
      <c r="DG115" s="969" t="s">
        <v>122</v>
      </c>
      <c r="DH115" s="970"/>
      <c r="DI115" s="970"/>
      <c r="DJ115" s="970"/>
      <c r="DK115" s="971"/>
      <c r="DL115" s="972" t="s">
        <v>122</v>
      </c>
      <c r="DM115" s="970"/>
      <c r="DN115" s="970"/>
      <c r="DO115" s="970"/>
      <c r="DP115" s="971"/>
      <c r="DQ115" s="972" t="s">
        <v>122</v>
      </c>
      <c r="DR115" s="970"/>
      <c r="DS115" s="970"/>
      <c r="DT115" s="970"/>
      <c r="DU115" s="971"/>
      <c r="DV115" s="973" t="s">
        <v>122</v>
      </c>
      <c r="DW115" s="974"/>
      <c r="DX115" s="974"/>
      <c r="DY115" s="974"/>
      <c r="DZ115" s="975"/>
    </row>
    <row r="116" spans="1:130" s="212" customFormat="1" ht="26.25" customHeight="1" x14ac:dyDescent="0.2">
      <c r="A116" s="967"/>
      <c r="B116" s="968"/>
      <c r="C116" s="976" t="s">
        <v>433</v>
      </c>
      <c r="D116" s="976"/>
      <c r="E116" s="976"/>
      <c r="F116" s="976"/>
      <c r="G116" s="976"/>
      <c r="H116" s="976"/>
      <c r="I116" s="976"/>
      <c r="J116" s="976"/>
      <c r="K116" s="976"/>
      <c r="L116" s="976"/>
      <c r="M116" s="976"/>
      <c r="N116" s="976"/>
      <c r="O116" s="976"/>
      <c r="P116" s="976"/>
      <c r="Q116" s="976"/>
      <c r="R116" s="976"/>
      <c r="S116" s="976"/>
      <c r="T116" s="976"/>
      <c r="U116" s="976"/>
      <c r="V116" s="976"/>
      <c r="W116" s="976"/>
      <c r="X116" s="976"/>
      <c r="Y116" s="976"/>
      <c r="Z116" s="977"/>
      <c r="AA116" s="969" t="s">
        <v>122</v>
      </c>
      <c r="AB116" s="970"/>
      <c r="AC116" s="970"/>
      <c r="AD116" s="970"/>
      <c r="AE116" s="971"/>
      <c r="AF116" s="972" t="s">
        <v>122</v>
      </c>
      <c r="AG116" s="970"/>
      <c r="AH116" s="970"/>
      <c r="AI116" s="970"/>
      <c r="AJ116" s="971"/>
      <c r="AK116" s="972" t="s">
        <v>122</v>
      </c>
      <c r="AL116" s="970"/>
      <c r="AM116" s="970"/>
      <c r="AN116" s="970"/>
      <c r="AO116" s="971"/>
      <c r="AP116" s="973" t="s">
        <v>122</v>
      </c>
      <c r="AQ116" s="974"/>
      <c r="AR116" s="974"/>
      <c r="AS116" s="974"/>
      <c r="AT116" s="975"/>
      <c r="AU116" s="919"/>
      <c r="AV116" s="920"/>
      <c r="AW116" s="920"/>
      <c r="AX116" s="920"/>
      <c r="AY116" s="920"/>
      <c r="AZ116" s="978" t="s">
        <v>434</v>
      </c>
      <c r="BA116" s="979"/>
      <c r="BB116" s="979"/>
      <c r="BC116" s="979"/>
      <c r="BD116" s="979"/>
      <c r="BE116" s="979"/>
      <c r="BF116" s="979"/>
      <c r="BG116" s="979"/>
      <c r="BH116" s="979"/>
      <c r="BI116" s="979"/>
      <c r="BJ116" s="979"/>
      <c r="BK116" s="979"/>
      <c r="BL116" s="979"/>
      <c r="BM116" s="979"/>
      <c r="BN116" s="979"/>
      <c r="BO116" s="979"/>
      <c r="BP116" s="980"/>
      <c r="BQ116" s="936" t="s">
        <v>122</v>
      </c>
      <c r="BR116" s="937"/>
      <c r="BS116" s="937"/>
      <c r="BT116" s="937"/>
      <c r="BU116" s="937"/>
      <c r="BV116" s="937" t="s">
        <v>122</v>
      </c>
      <c r="BW116" s="937"/>
      <c r="BX116" s="937"/>
      <c r="BY116" s="937"/>
      <c r="BZ116" s="937"/>
      <c r="CA116" s="937" t="s">
        <v>122</v>
      </c>
      <c r="CB116" s="937"/>
      <c r="CC116" s="937"/>
      <c r="CD116" s="937"/>
      <c r="CE116" s="937"/>
      <c r="CF116" s="931" t="s">
        <v>122</v>
      </c>
      <c r="CG116" s="932"/>
      <c r="CH116" s="932"/>
      <c r="CI116" s="932"/>
      <c r="CJ116" s="932"/>
      <c r="CK116" s="959"/>
      <c r="CL116" s="960"/>
      <c r="CM116" s="933" t="s">
        <v>435</v>
      </c>
      <c r="CN116" s="934"/>
      <c r="CO116" s="934"/>
      <c r="CP116" s="934"/>
      <c r="CQ116" s="934"/>
      <c r="CR116" s="934"/>
      <c r="CS116" s="934"/>
      <c r="CT116" s="934"/>
      <c r="CU116" s="934"/>
      <c r="CV116" s="934"/>
      <c r="CW116" s="934"/>
      <c r="CX116" s="934"/>
      <c r="CY116" s="934"/>
      <c r="CZ116" s="934"/>
      <c r="DA116" s="934"/>
      <c r="DB116" s="934"/>
      <c r="DC116" s="934"/>
      <c r="DD116" s="934"/>
      <c r="DE116" s="934"/>
      <c r="DF116" s="935"/>
      <c r="DG116" s="969" t="s">
        <v>122</v>
      </c>
      <c r="DH116" s="970"/>
      <c r="DI116" s="970"/>
      <c r="DJ116" s="970"/>
      <c r="DK116" s="971"/>
      <c r="DL116" s="972" t="s">
        <v>122</v>
      </c>
      <c r="DM116" s="970"/>
      <c r="DN116" s="970"/>
      <c r="DO116" s="970"/>
      <c r="DP116" s="971"/>
      <c r="DQ116" s="972" t="s">
        <v>122</v>
      </c>
      <c r="DR116" s="970"/>
      <c r="DS116" s="970"/>
      <c r="DT116" s="970"/>
      <c r="DU116" s="971"/>
      <c r="DV116" s="973" t="s">
        <v>122</v>
      </c>
      <c r="DW116" s="974"/>
      <c r="DX116" s="974"/>
      <c r="DY116" s="974"/>
      <c r="DZ116" s="975"/>
    </row>
    <row r="117" spans="1:130" s="212" customFormat="1" ht="26.25" customHeight="1" x14ac:dyDescent="0.2">
      <c r="A117" s="923" t="s">
        <v>177</v>
      </c>
      <c r="B117" s="904"/>
      <c r="C117" s="904"/>
      <c r="D117" s="904"/>
      <c r="E117" s="904"/>
      <c r="F117" s="904"/>
      <c r="G117" s="904"/>
      <c r="H117" s="904"/>
      <c r="I117" s="904"/>
      <c r="J117" s="904"/>
      <c r="K117" s="904"/>
      <c r="L117" s="904"/>
      <c r="M117" s="904"/>
      <c r="N117" s="904"/>
      <c r="O117" s="904"/>
      <c r="P117" s="904"/>
      <c r="Q117" s="904"/>
      <c r="R117" s="904"/>
      <c r="S117" s="904"/>
      <c r="T117" s="904"/>
      <c r="U117" s="904"/>
      <c r="V117" s="904"/>
      <c r="W117" s="904"/>
      <c r="X117" s="904"/>
      <c r="Y117" s="988" t="s">
        <v>436</v>
      </c>
      <c r="Z117" s="905"/>
      <c r="AA117" s="989">
        <v>2231569</v>
      </c>
      <c r="AB117" s="990"/>
      <c r="AC117" s="990"/>
      <c r="AD117" s="990"/>
      <c r="AE117" s="991"/>
      <c r="AF117" s="992">
        <v>2094902</v>
      </c>
      <c r="AG117" s="990"/>
      <c r="AH117" s="990"/>
      <c r="AI117" s="990"/>
      <c r="AJ117" s="991"/>
      <c r="AK117" s="992">
        <v>1914551</v>
      </c>
      <c r="AL117" s="990"/>
      <c r="AM117" s="990"/>
      <c r="AN117" s="990"/>
      <c r="AO117" s="991"/>
      <c r="AP117" s="993"/>
      <c r="AQ117" s="994"/>
      <c r="AR117" s="994"/>
      <c r="AS117" s="994"/>
      <c r="AT117" s="995"/>
      <c r="AU117" s="919"/>
      <c r="AV117" s="920"/>
      <c r="AW117" s="920"/>
      <c r="AX117" s="920"/>
      <c r="AY117" s="920"/>
      <c r="AZ117" s="985" t="s">
        <v>437</v>
      </c>
      <c r="BA117" s="986"/>
      <c r="BB117" s="986"/>
      <c r="BC117" s="986"/>
      <c r="BD117" s="986"/>
      <c r="BE117" s="986"/>
      <c r="BF117" s="986"/>
      <c r="BG117" s="986"/>
      <c r="BH117" s="986"/>
      <c r="BI117" s="986"/>
      <c r="BJ117" s="986"/>
      <c r="BK117" s="986"/>
      <c r="BL117" s="986"/>
      <c r="BM117" s="986"/>
      <c r="BN117" s="986"/>
      <c r="BO117" s="986"/>
      <c r="BP117" s="987"/>
      <c r="BQ117" s="936" t="s">
        <v>122</v>
      </c>
      <c r="BR117" s="937"/>
      <c r="BS117" s="937"/>
      <c r="BT117" s="937"/>
      <c r="BU117" s="937"/>
      <c r="BV117" s="937" t="s">
        <v>122</v>
      </c>
      <c r="BW117" s="937"/>
      <c r="BX117" s="937"/>
      <c r="BY117" s="937"/>
      <c r="BZ117" s="937"/>
      <c r="CA117" s="937" t="s">
        <v>122</v>
      </c>
      <c r="CB117" s="937"/>
      <c r="CC117" s="937"/>
      <c r="CD117" s="937"/>
      <c r="CE117" s="937"/>
      <c r="CF117" s="931" t="s">
        <v>122</v>
      </c>
      <c r="CG117" s="932"/>
      <c r="CH117" s="932"/>
      <c r="CI117" s="932"/>
      <c r="CJ117" s="932"/>
      <c r="CK117" s="959"/>
      <c r="CL117" s="960"/>
      <c r="CM117" s="933" t="s">
        <v>438</v>
      </c>
      <c r="CN117" s="934"/>
      <c r="CO117" s="934"/>
      <c r="CP117" s="934"/>
      <c r="CQ117" s="934"/>
      <c r="CR117" s="934"/>
      <c r="CS117" s="934"/>
      <c r="CT117" s="934"/>
      <c r="CU117" s="934"/>
      <c r="CV117" s="934"/>
      <c r="CW117" s="934"/>
      <c r="CX117" s="934"/>
      <c r="CY117" s="934"/>
      <c r="CZ117" s="934"/>
      <c r="DA117" s="934"/>
      <c r="DB117" s="934"/>
      <c r="DC117" s="934"/>
      <c r="DD117" s="934"/>
      <c r="DE117" s="934"/>
      <c r="DF117" s="935"/>
      <c r="DG117" s="969" t="s">
        <v>122</v>
      </c>
      <c r="DH117" s="970"/>
      <c r="DI117" s="970"/>
      <c r="DJ117" s="970"/>
      <c r="DK117" s="971"/>
      <c r="DL117" s="972" t="s">
        <v>122</v>
      </c>
      <c r="DM117" s="970"/>
      <c r="DN117" s="970"/>
      <c r="DO117" s="970"/>
      <c r="DP117" s="971"/>
      <c r="DQ117" s="972" t="s">
        <v>122</v>
      </c>
      <c r="DR117" s="970"/>
      <c r="DS117" s="970"/>
      <c r="DT117" s="970"/>
      <c r="DU117" s="971"/>
      <c r="DV117" s="973" t="s">
        <v>122</v>
      </c>
      <c r="DW117" s="974"/>
      <c r="DX117" s="974"/>
      <c r="DY117" s="974"/>
      <c r="DZ117" s="975"/>
    </row>
    <row r="118" spans="1:130" s="212" customFormat="1" ht="26.25" customHeight="1" x14ac:dyDescent="0.2">
      <c r="A118" s="923" t="s">
        <v>412</v>
      </c>
      <c r="B118" s="904"/>
      <c r="C118" s="904"/>
      <c r="D118" s="904"/>
      <c r="E118" s="904"/>
      <c r="F118" s="904"/>
      <c r="G118" s="904"/>
      <c r="H118" s="904"/>
      <c r="I118" s="904"/>
      <c r="J118" s="904"/>
      <c r="K118" s="904"/>
      <c r="L118" s="904"/>
      <c r="M118" s="904"/>
      <c r="N118" s="904"/>
      <c r="O118" s="904"/>
      <c r="P118" s="904"/>
      <c r="Q118" s="904"/>
      <c r="R118" s="904"/>
      <c r="S118" s="904"/>
      <c r="T118" s="904"/>
      <c r="U118" s="904"/>
      <c r="V118" s="904"/>
      <c r="W118" s="904"/>
      <c r="X118" s="904"/>
      <c r="Y118" s="904"/>
      <c r="Z118" s="905"/>
      <c r="AA118" s="903" t="s">
        <v>409</v>
      </c>
      <c r="AB118" s="904"/>
      <c r="AC118" s="904"/>
      <c r="AD118" s="904"/>
      <c r="AE118" s="905"/>
      <c r="AF118" s="903" t="s">
        <v>410</v>
      </c>
      <c r="AG118" s="904"/>
      <c r="AH118" s="904"/>
      <c r="AI118" s="904"/>
      <c r="AJ118" s="905"/>
      <c r="AK118" s="903" t="s">
        <v>294</v>
      </c>
      <c r="AL118" s="904"/>
      <c r="AM118" s="904"/>
      <c r="AN118" s="904"/>
      <c r="AO118" s="905"/>
      <c r="AP118" s="981" t="s">
        <v>411</v>
      </c>
      <c r="AQ118" s="982"/>
      <c r="AR118" s="982"/>
      <c r="AS118" s="982"/>
      <c r="AT118" s="983"/>
      <c r="AU118" s="919"/>
      <c r="AV118" s="920"/>
      <c r="AW118" s="920"/>
      <c r="AX118" s="920"/>
      <c r="AY118" s="920"/>
      <c r="AZ118" s="984" t="s">
        <v>439</v>
      </c>
      <c r="BA118" s="976"/>
      <c r="BB118" s="976"/>
      <c r="BC118" s="976"/>
      <c r="BD118" s="976"/>
      <c r="BE118" s="976"/>
      <c r="BF118" s="976"/>
      <c r="BG118" s="976"/>
      <c r="BH118" s="976"/>
      <c r="BI118" s="976"/>
      <c r="BJ118" s="976"/>
      <c r="BK118" s="976"/>
      <c r="BL118" s="976"/>
      <c r="BM118" s="976"/>
      <c r="BN118" s="976"/>
      <c r="BO118" s="976"/>
      <c r="BP118" s="977"/>
      <c r="BQ118" s="1010" t="s">
        <v>122</v>
      </c>
      <c r="BR118" s="1011"/>
      <c r="BS118" s="1011"/>
      <c r="BT118" s="1011"/>
      <c r="BU118" s="1011"/>
      <c r="BV118" s="1011" t="s">
        <v>122</v>
      </c>
      <c r="BW118" s="1011"/>
      <c r="BX118" s="1011"/>
      <c r="BY118" s="1011"/>
      <c r="BZ118" s="1011"/>
      <c r="CA118" s="1011" t="s">
        <v>122</v>
      </c>
      <c r="CB118" s="1011"/>
      <c r="CC118" s="1011"/>
      <c r="CD118" s="1011"/>
      <c r="CE118" s="1011"/>
      <c r="CF118" s="931" t="s">
        <v>122</v>
      </c>
      <c r="CG118" s="932"/>
      <c r="CH118" s="932"/>
      <c r="CI118" s="932"/>
      <c r="CJ118" s="932"/>
      <c r="CK118" s="959"/>
      <c r="CL118" s="960"/>
      <c r="CM118" s="933" t="s">
        <v>440</v>
      </c>
      <c r="CN118" s="934"/>
      <c r="CO118" s="934"/>
      <c r="CP118" s="934"/>
      <c r="CQ118" s="934"/>
      <c r="CR118" s="934"/>
      <c r="CS118" s="934"/>
      <c r="CT118" s="934"/>
      <c r="CU118" s="934"/>
      <c r="CV118" s="934"/>
      <c r="CW118" s="934"/>
      <c r="CX118" s="934"/>
      <c r="CY118" s="934"/>
      <c r="CZ118" s="934"/>
      <c r="DA118" s="934"/>
      <c r="DB118" s="934"/>
      <c r="DC118" s="934"/>
      <c r="DD118" s="934"/>
      <c r="DE118" s="934"/>
      <c r="DF118" s="935"/>
      <c r="DG118" s="969" t="s">
        <v>122</v>
      </c>
      <c r="DH118" s="970"/>
      <c r="DI118" s="970"/>
      <c r="DJ118" s="970"/>
      <c r="DK118" s="971"/>
      <c r="DL118" s="972" t="s">
        <v>122</v>
      </c>
      <c r="DM118" s="970"/>
      <c r="DN118" s="970"/>
      <c r="DO118" s="970"/>
      <c r="DP118" s="971"/>
      <c r="DQ118" s="972" t="s">
        <v>122</v>
      </c>
      <c r="DR118" s="970"/>
      <c r="DS118" s="970"/>
      <c r="DT118" s="970"/>
      <c r="DU118" s="971"/>
      <c r="DV118" s="973" t="s">
        <v>122</v>
      </c>
      <c r="DW118" s="974"/>
      <c r="DX118" s="974"/>
      <c r="DY118" s="974"/>
      <c r="DZ118" s="975"/>
    </row>
    <row r="119" spans="1:130" s="212" customFormat="1" ht="26.25" customHeight="1" x14ac:dyDescent="0.2">
      <c r="A119" s="1067" t="s">
        <v>415</v>
      </c>
      <c r="B119" s="958"/>
      <c r="C119" s="940" t="s">
        <v>416</v>
      </c>
      <c r="D119" s="908"/>
      <c r="E119" s="908"/>
      <c r="F119" s="908"/>
      <c r="G119" s="908"/>
      <c r="H119" s="908"/>
      <c r="I119" s="908"/>
      <c r="J119" s="908"/>
      <c r="K119" s="908"/>
      <c r="L119" s="908"/>
      <c r="M119" s="908"/>
      <c r="N119" s="908"/>
      <c r="O119" s="908"/>
      <c r="P119" s="908"/>
      <c r="Q119" s="908"/>
      <c r="R119" s="908"/>
      <c r="S119" s="908"/>
      <c r="T119" s="908"/>
      <c r="U119" s="908"/>
      <c r="V119" s="908"/>
      <c r="W119" s="908"/>
      <c r="X119" s="908"/>
      <c r="Y119" s="908"/>
      <c r="Z119" s="909"/>
      <c r="AA119" s="910" t="s">
        <v>122</v>
      </c>
      <c r="AB119" s="911"/>
      <c r="AC119" s="911"/>
      <c r="AD119" s="911"/>
      <c r="AE119" s="912"/>
      <c r="AF119" s="913" t="s">
        <v>122</v>
      </c>
      <c r="AG119" s="911"/>
      <c r="AH119" s="911"/>
      <c r="AI119" s="911"/>
      <c r="AJ119" s="912"/>
      <c r="AK119" s="913" t="s">
        <v>122</v>
      </c>
      <c r="AL119" s="911"/>
      <c r="AM119" s="911"/>
      <c r="AN119" s="911"/>
      <c r="AO119" s="912"/>
      <c r="AP119" s="914" t="s">
        <v>122</v>
      </c>
      <c r="AQ119" s="915"/>
      <c r="AR119" s="915"/>
      <c r="AS119" s="915"/>
      <c r="AT119" s="916"/>
      <c r="AU119" s="921"/>
      <c r="AV119" s="922"/>
      <c r="AW119" s="922"/>
      <c r="AX119" s="922"/>
      <c r="AY119" s="922"/>
      <c r="AZ119" s="233" t="s">
        <v>177</v>
      </c>
      <c r="BA119" s="233"/>
      <c r="BB119" s="233"/>
      <c r="BC119" s="233"/>
      <c r="BD119" s="233"/>
      <c r="BE119" s="233"/>
      <c r="BF119" s="233"/>
      <c r="BG119" s="233"/>
      <c r="BH119" s="233"/>
      <c r="BI119" s="233"/>
      <c r="BJ119" s="233"/>
      <c r="BK119" s="233"/>
      <c r="BL119" s="233"/>
      <c r="BM119" s="233"/>
      <c r="BN119" s="233"/>
      <c r="BO119" s="988" t="s">
        <v>441</v>
      </c>
      <c r="BP119" s="1016"/>
      <c r="BQ119" s="1010">
        <v>16334035</v>
      </c>
      <c r="BR119" s="1011"/>
      <c r="BS119" s="1011"/>
      <c r="BT119" s="1011"/>
      <c r="BU119" s="1011"/>
      <c r="BV119" s="1011">
        <v>16263193</v>
      </c>
      <c r="BW119" s="1011"/>
      <c r="BX119" s="1011"/>
      <c r="BY119" s="1011"/>
      <c r="BZ119" s="1011"/>
      <c r="CA119" s="1011">
        <v>22270232</v>
      </c>
      <c r="CB119" s="1011"/>
      <c r="CC119" s="1011"/>
      <c r="CD119" s="1011"/>
      <c r="CE119" s="1011"/>
      <c r="CF119" s="1012"/>
      <c r="CG119" s="1013"/>
      <c r="CH119" s="1013"/>
      <c r="CI119" s="1013"/>
      <c r="CJ119" s="1014"/>
      <c r="CK119" s="961"/>
      <c r="CL119" s="962"/>
      <c r="CM119" s="984" t="s">
        <v>442</v>
      </c>
      <c r="CN119" s="976"/>
      <c r="CO119" s="976"/>
      <c r="CP119" s="976"/>
      <c r="CQ119" s="976"/>
      <c r="CR119" s="976"/>
      <c r="CS119" s="976"/>
      <c r="CT119" s="976"/>
      <c r="CU119" s="976"/>
      <c r="CV119" s="976"/>
      <c r="CW119" s="976"/>
      <c r="CX119" s="976"/>
      <c r="CY119" s="976"/>
      <c r="CZ119" s="976"/>
      <c r="DA119" s="976"/>
      <c r="DB119" s="976"/>
      <c r="DC119" s="976"/>
      <c r="DD119" s="976"/>
      <c r="DE119" s="976"/>
      <c r="DF119" s="977"/>
      <c r="DG119" s="1015" t="s">
        <v>122</v>
      </c>
      <c r="DH119" s="997"/>
      <c r="DI119" s="997"/>
      <c r="DJ119" s="997"/>
      <c r="DK119" s="998"/>
      <c r="DL119" s="996" t="s">
        <v>122</v>
      </c>
      <c r="DM119" s="997"/>
      <c r="DN119" s="997"/>
      <c r="DO119" s="997"/>
      <c r="DP119" s="998"/>
      <c r="DQ119" s="996" t="s">
        <v>122</v>
      </c>
      <c r="DR119" s="997"/>
      <c r="DS119" s="997"/>
      <c r="DT119" s="997"/>
      <c r="DU119" s="998"/>
      <c r="DV119" s="999" t="s">
        <v>122</v>
      </c>
      <c r="DW119" s="1000"/>
      <c r="DX119" s="1000"/>
      <c r="DY119" s="1000"/>
      <c r="DZ119" s="1001"/>
    </row>
    <row r="120" spans="1:130" s="212" customFormat="1" ht="26.25" customHeight="1" x14ac:dyDescent="0.2">
      <c r="A120" s="1068"/>
      <c r="B120" s="960"/>
      <c r="C120" s="933" t="s">
        <v>419</v>
      </c>
      <c r="D120" s="934"/>
      <c r="E120" s="934"/>
      <c r="F120" s="934"/>
      <c r="G120" s="934"/>
      <c r="H120" s="934"/>
      <c r="I120" s="934"/>
      <c r="J120" s="934"/>
      <c r="K120" s="934"/>
      <c r="L120" s="934"/>
      <c r="M120" s="934"/>
      <c r="N120" s="934"/>
      <c r="O120" s="934"/>
      <c r="P120" s="934"/>
      <c r="Q120" s="934"/>
      <c r="R120" s="934"/>
      <c r="S120" s="934"/>
      <c r="T120" s="934"/>
      <c r="U120" s="934"/>
      <c r="V120" s="934"/>
      <c r="W120" s="934"/>
      <c r="X120" s="934"/>
      <c r="Y120" s="934"/>
      <c r="Z120" s="935"/>
      <c r="AA120" s="969" t="s">
        <v>122</v>
      </c>
      <c r="AB120" s="970"/>
      <c r="AC120" s="970"/>
      <c r="AD120" s="970"/>
      <c r="AE120" s="971"/>
      <c r="AF120" s="972" t="s">
        <v>122</v>
      </c>
      <c r="AG120" s="970"/>
      <c r="AH120" s="970"/>
      <c r="AI120" s="970"/>
      <c r="AJ120" s="971"/>
      <c r="AK120" s="972" t="s">
        <v>122</v>
      </c>
      <c r="AL120" s="970"/>
      <c r="AM120" s="970"/>
      <c r="AN120" s="970"/>
      <c r="AO120" s="971"/>
      <c r="AP120" s="973" t="s">
        <v>122</v>
      </c>
      <c r="AQ120" s="974"/>
      <c r="AR120" s="974"/>
      <c r="AS120" s="974"/>
      <c r="AT120" s="975"/>
      <c r="AU120" s="1002" t="s">
        <v>443</v>
      </c>
      <c r="AV120" s="1003"/>
      <c r="AW120" s="1003"/>
      <c r="AX120" s="1003"/>
      <c r="AY120" s="1004"/>
      <c r="AZ120" s="940" t="s">
        <v>444</v>
      </c>
      <c r="BA120" s="908"/>
      <c r="BB120" s="908"/>
      <c r="BC120" s="908"/>
      <c r="BD120" s="908"/>
      <c r="BE120" s="908"/>
      <c r="BF120" s="908"/>
      <c r="BG120" s="908"/>
      <c r="BH120" s="908"/>
      <c r="BI120" s="908"/>
      <c r="BJ120" s="908"/>
      <c r="BK120" s="908"/>
      <c r="BL120" s="908"/>
      <c r="BM120" s="908"/>
      <c r="BN120" s="908"/>
      <c r="BO120" s="908"/>
      <c r="BP120" s="909"/>
      <c r="BQ120" s="941">
        <v>6848457</v>
      </c>
      <c r="BR120" s="942"/>
      <c r="BS120" s="942"/>
      <c r="BT120" s="942"/>
      <c r="BU120" s="942"/>
      <c r="BV120" s="942">
        <v>7179509</v>
      </c>
      <c r="BW120" s="942"/>
      <c r="BX120" s="942"/>
      <c r="BY120" s="942"/>
      <c r="BZ120" s="942"/>
      <c r="CA120" s="942">
        <v>7766574</v>
      </c>
      <c r="CB120" s="942"/>
      <c r="CC120" s="942"/>
      <c r="CD120" s="942"/>
      <c r="CE120" s="942"/>
      <c r="CF120" s="955">
        <v>115.1</v>
      </c>
      <c r="CG120" s="956"/>
      <c r="CH120" s="956"/>
      <c r="CI120" s="956"/>
      <c r="CJ120" s="956"/>
      <c r="CK120" s="1017" t="s">
        <v>445</v>
      </c>
      <c r="CL120" s="1018"/>
      <c r="CM120" s="1018"/>
      <c r="CN120" s="1018"/>
      <c r="CO120" s="1019"/>
      <c r="CP120" s="1025" t="s">
        <v>394</v>
      </c>
      <c r="CQ120" s="1026"/>
      <c r="CR120" s="1026"/>
      <c r="CS120" s="1026"/>
      <c r="CT120" s="1026"/>
      <c r="CU120" s="1026"/>
      <c r="CV120" s="1026"/>
      <c r="CW120" s="1026"/>
      <c r="CX120" s="1026"/>
      <c r="CY120" s="1026"/>
      <c r="CZ120" s="1026"/>
      <c r="DA120" s="1026"/>
      <c r="DB120" s="1026"/>
      <c r="DC120" s="1026"/>
      <c r="DD120" s="1026"/>
      <c r="DE120" s="1026"/>
      <c r="DF120" s="1027"/>
      <c r="DG120" s="941">
        <v>5822126</v>
      </c>
      <c r="DH120" s="942"/>
      <c r="DI120" s="942"/>
      <c r="DJ120" s="942"/>
      <c r="DK120" s="942"/>
      <c r="DL120" s="942">
        <v>6267848</v>
      </c>
      <c r="DM120" s="942"/>
      <c r="DN120" s="942"/>
      <c r="DO120" s="942"/>
      <c r="DP120" s="942"/>
      <c r="DQ120" s="942">
        <v>6959056</v>
      </c>
      <c r="DR120" s="942"/>
      <c r="DS120" s="942"/>
      <c r="DT120" s="942"/>
      <c r="DU120" s="942"/>
      <c r="DV120" s="943">
        <v>103.1</v>
      </c>
      <c r="DW120" s="943"/>
      <c r="DX120" s="943"/>
      <c r="DY120" s="943"/>
      <c r="DZ120" s="944"/>
    </row>
    <row r="121" spans="1:130" s="212" customFormat="1" ht="26.25" customHeight="1" x14ac:dyDescent="0.2">
      <c r="A121" s="1068"/>
      <c r="B121" s="960"/>
      <c r="C121" s="985" t="s">
        <v>446</v>
      </c>
      <c r="D121" s="986"/>
      <c r="E121" s="986"/>
      <c r="F121" s="986"/>
      <c r="G121" s="986"/>
      <c r="H121" s="986"/>
      <c r="I121" s="986"/>
      <c r="J121" s="986"/>
      <c r="K121" s="986"/>
      <c r="L121" s="986"/>
      <c r="M121" s="986"/>
      <c r="N121" s="986"/>
      <c r="O121" s="986"/>
      <c r="P121" s="986"/>
      <c r="Q121" s="986"/>
      <c r="R121" s="986"/>
      <c r="S121" s="986"/>
      <c r="T121" s="986"/>
      <c r="U121" s="986"/>
      <c r="V121" s="986"/>
      <c r="W121" s="986"/>
      <c r="X121" s="986"/>
      <c r="Y121" s="986"/>
      <c r="Z121" s="987"/>
      <c r="AA121" s="969" t="s">
        <v>122</v>
      </c>
      <c r="AB121" s="970"/>
      <c r="AC121" s="970"/>
      <c r="AD121" s="970"/>
      <c r="AE121" s="971"/>
      <c r="AF121" s="972" t="s">
        <v>122</v>
      </c>
      <c r="AG121" s="970"/>
      <c r="AH121" s="970"/>
      <c r="AI121" s="970"/>
      <c r="AJ121" s="971"/>
      <c r="AK121" s="972" t="s">
        <v>122</v>
      </c>
      <c r="AL121" s="970"/>
      <c r="AM121" s="970"/>
      <c r="AN121" s="970"/>
      <c r="AO121" s="971"/>
      <c r="AP121" s="973" t="s">
        <v>122</v>
      </c>
      <c r="AQ121" s="974"/>
      <c r="AR121" s="974"/>
      <c r="AS121" s="974"/>
      <c r="AT121" s="975"/>
      <c r="AU121" s="1005"/>
      <c r="AV121" s="1006"/>
      <c r="AW121" s="1006"/>
      <c r="AX121" s="1006"/>
      <c r="AY121" s="1007"/>
      <c r="AZ121" s="933" t="s">
        <v>447</v>
      </c>
      <c r="BA121" s="934"/>
      <c r="BB121" s="934"/>
      <c r="BC121" s="934"/>
      <c r="BD121" s="934"/>
      <c r="BE121" s="934"/>
      <c r="BF121" s="934"/>
      <c r="BG121" s="934"/>
      <c r="BH121" s="934"/>
      <c r="BI121" s="934"/>
      <c r="BJ121" s="934"/>
      <c r="BK121" s="934"/>
      <c r="BL121" s="934"/>
      <c r="BM121" s="934"/>
      <c r="BN121" s="934"/>
      <c r="BO121" s="934"/>
      <c r="BP121" s="935"/>
      <c r="BQ121" s="936">
        <v>41281</v>
      </c>
      <c r="BR121" s="937"/>
      <c r="BS121" s="937"/>
      <c r="BT121" s="937"/>
      <c r="BU121" s="937"/>
      <c r="BV121" s="937">
        <v>34370</v>
      </c>
      <c r="BW121" s="937"/>
      <c r="BX121" s="937"/>
      <c r="BY121" s="937"/>
      <c r="BZ121" s="937"/>
      <c r="CA121" s="937">
        <v>28813</v>
      </c>
      <c r="CB121" s="937"/>
      <c r="CC121" s="937"/>
      <c r="CD121" s="937"/>
      <c r="CE121" s="937"/>
      <c r="CF121" s="931">
        <v>0.4</v>
      </c>
      <c r="CG121" s="932"/>
      <c r="CH121" s="932"/>
      <c r="CI121" s="932"/>
      <c r="CJ121" s="932"/>
      <c r="CK121" s="1020"/>
      <c r="CL121" s="1021"/>
      <c r="CM121" s="1021"/>
      <c r="CN121" s="1021"/>
      <c r="CO121" s="1022"/>
      <c r="CP121" s="1030" t="s">
        <v>393</v>
      </c>
      <c r="CQ121" s="1031"/>
      <c r="CR121" s="1031"/>
      <c r="CS121" s="1031"/>
      <c r="CT121" s="1031"/>
      <c r="CU121" s="1031"/>
      <c r="CV121" s="1031"/>
      <c r="CW121" s="1031"/>
      <c r="CX121" s="1031"/>
      <c r="CY121" s="1031"/>
      <c r="CZ121" s="1031"/>
      <c r="DA121" s="1031"/>
      <c r="DB121" s="1031"/>
      <c r="DC121" s="1031"/>
      <c r="DD121" s="1031"/>
      <c r="DE121" s="1031"/>
      <c r="DF121" s="1032"/>
      <c r="DG121" s="936">
        <v>734320</v>
      </c>
      <c r="DH121" s="937"/>
      <c r="DI121" s="937"/>
      <c r="DJ121" s="937"/>
      <c r="DK121" s="937"/>
      <c r="DL121" s="937">
        <v>651700</v>
      </c>
      <c r="DM121" s="937"/>
      <c r="DN121" s="937"/>
      <c r="DO121" s="937"/>
      <c r="DP121" s="937"/>
      <c r="DQ121" s="937">
        <v>550323</v>
      </c>
      <c r="DR121" s="937"/>
      <c r="DS121" s="937"/>
      <c r="DT121" s="937"/>
      <c r="DU121" s="937"/>
      <c r="DV121" s="938">
        <v>8.1999999999999993</v>
      </c>
      <c r="DW121" s="938"/>
      <c r="DX121" s="938"/>
      <c r="DY121" s="938"/>
      <c r="DZ121" s="939"/>
    </row>
    <row r="122" spans="1:130" s="212" customFormat="1" ht="26.25" customHeight="1" x14ac:dyDescent="0.2">
      <c r="A122" s="1068"/>
      <c r="B122" s="960"/>
      <c r="C122" s="933" t="s">
        <v>429</v>
      </c>
      <c r="D122" s="934"/>
      <c r="E122" s="934"/>
      <c r="F122" s="934"/>
      <c r="G122" s="934"/>
      <c r="H122" s="934"/>
      <c r="I122" s="934"/>
      <c r="J122" s="934"/>
      <c r="K122" s="934"/>
      <c r="L122" s="934"/>
      <c r="M122" s="934"/>
      <c r="N122" s="934"/>
      <c r="O122" s="934"/>
      <c r="P122" s="934"/>
      <c r="Q122" s="934"/>
      <c r="R122" s="934"/>
      <c r="S122" s="934"/>
      <c r="T122" s="934"/>
      <c r="U122" s="934"/>
      <c r="V122" s="934"/>
      <c r="W122" s="934"/>
      <c r="X122" s="934"/>
      <c r="Y122" s="934"/>
      <c r="Z122" s="935"/>
      <c r="AA122" s="969" t="s">
        <v>122</v>
      </c>
      <c r="AB122" s="970"/>
      <c r="AC122" s="970"/>
      <c r="AD122" s="970"/>
      <c r="AE122" s="971"/>
      <c r="AF122" s="972" t="s">
        <v>122</v>
      </c>
      <c r="AG122" s="970"/>
      <c r="AH122" s="970"/>
      <c r="AI122" s="970"/>
      <c r="AJ122" s="971"/>
      <c r="AK122" s="972" t="s">
        <v>122</v>
      </c>
      <c r="AL122" s="970"/>
      <c r="AM122" s="970"/>
      <c r="AN122" s="970"/>
      <c r="AO122" s="971"/>
      <c r="AP122" s="973" t="s">
        <v>122</v>
      </c>
      <c r="AQ122" s="974"/>
      <c r="AR122" s="974"/>
      <c r="AS122" s="974"/>
      <c r="AT122" s="975"/>
      <c r="AU122" s="1005"/>
      <c r="AV122" s="1006"/>
      <c r="AW122" s="1006"/>
      <c r="AX122" s="1006"/>
      <c r="AY122" s="1007"/>
      <c r="AZ122" s="984" t="s">
        <v>448</v>
      </c>
      <c r="BA122" s="976"/>
      <c r="BB122" s="976"/>
      <c r="BC122" s="976"/>
      <c r="BD122" s="976"/>
      <c r="BE122" s="976"/>
      <c r="BF122" s="976"/>
      <c r="BG122" s="976"/>
      <c r="BH122" s="976"/>
      <c r="BI122" s="976"/>
      <c r="BJ122" s="976"/>
      <c r="BK122" s="976"/>
      <c r="BL122" s="976"/>
      <c r="BM122" s="976"/>
      <c r="BN122" s="976"/>
      <c r="BO122" s="976"/>
      <c r="BP122" s="977"/>
      <c r="BQ122" s="1010">
        <v>14985370</v>
      </c>
      <c r="BR122" s="1011"/>
      <c r="BS122" s="1011"/>
      <c r="BT122" s="1011"/>
      <c r="BU122" s="1011"/>
      <c r="BV122" s="1011">
        <v>14473232</v>
      </c>
      <c r="BW122" s="1011"/>
      <c r="BX122" s="1011"/>
      <c r="BY122" s="1011"/>
      <c r="BZ122" s="1011"/>
      <c r="CA122" s="1011">
        <v>18957088</v>
      </c>
      <c r="CB122" s="1011"/>
      <c r="CC122" s="1011"/>
      <c r="CD122" s="1011"/>
      <c r="CE122" s="1011"/>
      <c r="CF122" s="1028">
        <v>280.89999999999998</v>
      </c>
      <c r="CG122" s="1029"/>
      <c r="CH122" s="1029"/>
      <c r="CI122" s="1029"/>
      <c r="CJ122" s="1029"/>
      <c r="CK122" s="1020"/>
      <c r="CL122" s="1021"/>
      <c r="CM122" s="1021"/>
      <c r="CN122" s="1021"/>
      <c r="CO122" s="1022"/>
      <c r="CP122" s="1030" t="s">
        <v>391</v>
      </c>
      <c r="CQ122" s="1031"/>
      <c r="CR122" s="1031"/>
      <c r="CS122" s="1031"/>
      <c r="CT122" s="1031"/>
      <c r="CU122" s="1031"/>
      <c r="CV122" s="1031"/>
      <c r="CW122" s="1031"/>
      <c r="CX122" s="1031"/>
      <c r="CY122" s="1031"/>
      <c r="CZ122" s="1031"/>
      <c r="DA122" s="1031"/>
      <c r="DB122" s="1031"/>
      <c r="DC122" s="1031"/>
      <c r="DD122" s="1031"/>
      <c r="DE122" s="1031"/>
      <c r="DF122" s="1032"/>
      <c r="DG122" s="936">
        <v>530853</v>
      </c>
      <c r="DH122" s="937"/>
      <c r="DI122" s="937"/>
      <c r="DJ122" s="937"/>
      <c r="DK122" s="937"/>
      <c r="DL122" s="937">
        <v>502667</v>
      </c>
      <c r="DM122" s="937"/>
      <c r="DN122" s="937"/>
      <c r="DO122" s="937"/>
      <c r="DP122" s="937"/>
      <c r="DQ122" s="937">
        <v>483128</v>
      </c>
      <c r="DR122" s="937"/>
      <c r="DS122" s="937"/>
      <c r="DT122" s="937"/>
      <c r="DU122" s="937"/>
      <c r="DV122" s="938">
        <v>7.2</v>
      </c>
      <c r="DW122" s="938"/>
      <c r="DX122" s="938"/>
      <c r="DY122" s="938"/>
      <c r="DZ122" s="939"/>
    </row>
    <row r="123" spans="1:130" s="212" customFormat="1" ht="26.25" customHeight="1" x14ac:dyDescent="0.2">
      <c r="A123" s="1068"/>
      <c r="B123" s="960"/>
      <c r="C123" s="933" t="s">
        <v>435</v>
      </c>
      <c r="D123" s="934"/>
      <c r="E123" s="934"/>
      <c r="F123" s="934"/>
      <c r="G123" s="934"/>
      <c r="H123" s="934"/>
      <c r="I123" s="934"/>
      <c r="J123" s="934"/>
      <c r="K123" s="934"/>
      <c r="L123" s="934"/>
      <c r="M123" s="934"/>
      <c r="N123" s="934"/>
      <c r="O123" s="934"/>
      <c r="P123" s="934"/>
      <c r="Q123" s="934"/>
      <c r="R123" s="934"/>
      <c r="S123" s="934"/>
      <c r="T123" s="934"/>
      <c r="U123" s="934"/>
      <c r="V123" s="934"/>
      <c r="W123" s="934"/>
      <c r="X123" s="934"/>
      <c r="Y123" s="934"/>
      <c r="Z123" s="935"/>
      <c r="AA123" s="969" t="s">
        <v>122</v>
      </c>
      <c r="AB123" s="970"/>
      <c r="AC123" s="970"/>
      <c r="AD123" s="970"/>
      <c r="AE123" s="971"/>
      <c r="AF123" s="972" t="s">
        <v>122</v>
      </c>
      <c r="AG123" s="970"/>
      <c r="AH123" s="970"/>
      <c r="AI123" s="970"/>
      <c r="AJ123" s="971"/>
      <c r="AK123" s="972" t="s">
        <v>122</v>
      </c>
      <c r="AL123" s="970"/>
      <c r="AM123" s="970"/>
      <c r="AN123" s="970"/>
      <c r="AO123" s="971"/>
      <c r="AP123" s="973" t="s">
        <v>122</v>
      </c>
      <c r="AQ123" s="974"/>
      <c r="AR123" s="974"/>
      <c r="AS123" s="974"/>
      <c r="AT123" s="975"/>
      <c r="AU123" s="1008"/>
      <c r="AV123" s="1009"/>
      <c r="AW123" s="1009"/>
      <c r="AX123" s="1009"/>
      <c r="AY123" s="1009"/>
      <c r="AZ123" s="233" t="s">
        <v>177</v>
      </c>
      <c r="BA123" s="233"/>
      <c r="BB123" s="233"/>
      <c r="BC123" s="233"/>
      <c r="BD123" s="233"/>
      <c r="BE123" s="233"/>
      <c r="BF123" s="233"/>
      <c r="BG123" s="233"/>
      <c r="BH123" s="233"/>
      <c r="BI123" s="233"/>
      <c r="BJ123" s="233"/>
      <c r="BK123" s="233"/>
      <c r="BL123" s="233"/>
      <c r="BM123" s="233"/>
      <c r="BN123" s="233"/>
      <c r="BO123" s="988" t="s">
        <v>449</v>
      </c>
      <c r="BP123" s="1016"/>
      <c r="BQ123" s="1074">
        <v>21875108</v>
      </c>
      <c r="BR123" s="1075"/>
      <c r="BS123" s="1075"/>
      <c r="BT123" s="1075"/>
      <c r="BU123" s="1075"/>
      <c r="BV123" s="1075">
        <v>21687111</v>
      </c>
      <c r="BW123" s="1075"/>
      <c r="BX123" s="1075"/>
      <c r="BY123" s="1075"/>
      <c r="BZ123" s="1075"/>
      <c r="CA123" s="1075">
        <v>26752475</v>
      </c>
      <c r="CB123" s="1075"/>
      <c r="CC123" s="1075"/>
      <c r="CD123" s="1075"/>
      <c r="CE123" s="1075"/>
      <c r="CF123" s="1012"/>
      <c r="CG123" s="1013"/>
      <c r="CH123" s="1013"/>
      <c r="CI123" s="1013"/>
      <c r="CJ123" s="1014"/>
      <c r="CK123" s="1020"/>
      <c r="CL123" s="1021"/>
      <c r="CM123" s="1021"/>
      <c r="CN123" s="1021"/>
      <c r="CO123" s="1022"/>
      <c r="CP123" s="1030" t="s">
        <v>389</v>
      </c>
      <c r="CQ123" s="1031"/>
      <c r="CR123" s="1031"/>
      <c r="CS123" s="1031"/>
      <c r="CT123" s="1031"/>
      <c r="CU123" s="1031"/>
      <c r="CV123" s="1031"/>
      <c r="CW123" s="1031"/>
      <c r="CX123" s="1031"/>
      <c r="CY123" s="1031"/>
      <c r="CZ123" s="1031"/>
      <c r="DA123" s="1031"/>
      <c r="DB123" s="1031"/>
      <c r="DC123" s="1031"/>
      <c r="DD123" s="1031"/>
      <c r="DE123" s="1031"/>
      <c r="DF123" s="1032"/>
      <c r="DG123" s="969" t="s">
        <v>122</v>
      </c>
      <c r="DH123" s="970"/>
      <c r="DI123" s="970"/>
      <c r="DJ123" s="970"/>
      <c r="DK123" s="971"/>
      <c r="DL123" s="972" t="s">
        <v>122</v>
      </c>
      <c r="DM123" s="970"/>
      <c r="DN123" s="970"/>
      <c r="DO123" s="970"/>
      <c r="DP123" s="971"/>
      <c r="DQ123" s="972" t="s">
        <v>122</v>
      </c>
      <c r="DR123" s="970"/>
      <c r="DS123" s="970"/>
      <c r="DT123" s="970"/>
      <c r="DU123" s="971"/>
      <c r="DV123" s="973" t="s">
        <v>122</v>
      </c>
      <c r="DW123" s="974"/>
      <c r="DX123" s="974"/>
      <c r="DY123" s="974"/>
      <c r="DZ123" s="975"/>
    </row>
    <row r="124" spans="1:130" s="212" customFormat="1" ht="26.25" customHeight="1" thickBot="1" x14ac:dyDescent="0.25">
      <c r="A124" s="1068"/>
      <c r="B124" s="960"/>
      <c r="C124" s="933" t="s">
        <v>438</v>
      </c>
      <c r="D124" s="934"/>
      <c r="E124" s="934"/>
      <c r="F124" s="934"/>
      <c r="G124" s="934"/>
      <c r="H124" s="934"/>
      <c r="I124" s="934"/>
      <c r="J124" s="934"/>
      <c r="K124" s="934"/>
      <c r="L124" s="934"/>
      <c r="M124" s="934"/>
      <c r="N124" s="934"/>
      <c r="O124" s="934"/>
      <c r="P124" s="934"/>
      <c r="Q124" s="934"/>
      <c r="R124" s="934"/>
      <c r="S124" s="934"/>
      <c r="T124" s="934"/>
      <c r="U124" s="934"/>
      <c r="V124" s="934"/>
      <c r="W124" s="934"/>
      <c r="X124" s="934"/>
      <c r="Y124" s="934"/>
      <c r="Z124" s="935"/>
      <c r="AA124" s="969" t="s">
        <v>122</v>
      </c>
      <c r="AB124" s="970"/>
      <c r="AC124" s="970"/>
      <c r="AD124" s="970"/>
      <c r="AE124" s="971"/>
      <c r="AF124" s="972" t="s">
        <v>122</v>
      </c>
      <c r="AG124" s="970"/>
      <c r="AH124" s="970"/>
      <c r="AI124" s="970"/>
      <c r="AJ124" s="971"/>
      <c r="AK124" s="972" t="s">
        <v>122</v>
      </c>
      <c r="AL124" s="970"/>
      <c r="AM124" s="970"/>
      <c r="AN124" s="970"/>
      <c r="AO124" s="971"/>
      <c r="AP124" s="973" t="s">
        <v>122</v>
      </c>
      <c r="AQ124" s="974"/>
      <c r="AR124" s="974"/>
      <c r="AS124" s="974"/>
      <c r="AT124" s="975"/>
      <c r="AU124" s="1070" t="s">
        <v>450</v>
      </c>
      <c r="AV124" s="1071"/>
      <c r="AW124" s="1071"/>
      <c r="AX124" s="1071"/>
      <c r="AY124" s="1071"/>
      <c r="AZ124" s="1071"/>
      <c r="BA124" s="1071"/>
      <c r="BB124" s="1071"/>
      <c r="BC124" s="1071"/>
      <c r="BD124" s="1071"/>
      <c r="BE124" s="1071"/>
      <c r="BF124" s="1071"/>
      <c r="BG124" s="1071"/>
      <c r="BH124" s="1071"/>
      <c r="BI124" s="1071"/>
      <c r="BJ124" s="1071"/>
      <c r="BK124" s="1071"/>
      <c r="BL124" s="1071"/>
      <c r="BM124" s="1071"/>
      <c r="BN124" s="1071"/>
      <c r="BO124" s="1071"/>
      <c r="BP124" s="1072"/>
      <c r="BQ124" s="1073" t="s">
        <v>122</v>
      </c>
      <c r="BR124" s="1038"/>
      <c r="BS124" s="1038"/>
      <c r="BT124" s="1038"/>
      <c r="BU124" s="1038"/>
      <c r="BV124" s="1038" t="s">
        <v>122</v>
      </c>
      <c r="BW124" s="1038"/>
      <c r="BX124" s="1038"/>
      <c r="BY124" s="1038"/>
      <c r="BZ124" s="1038"/>
      <c r="CA124" s="1038" t="s">
        <v>122</v>
      </c>
      <c r="CB124" s="1038"/>
      <c r="CC124" s="1038"/>
      <c r="CD124" s="1038"/>
      <c r="CE124" s="1038"/>
      <c r="CF124" s="1039"/>
      <c r="CG124" s="1040"/>
      <c r="CH124" s="1040"/>
      <c r="CI124" s="1040"/>
      <c r="CJ124" s="1041"/>
      <c r="CK124" s="1023"/>
      <c r="CL124" s="1023"/>
      <c r="CM124" s="1023"/>
      <c r="CN124" s="1023"/>
      <c r="CO124" s="1024"/>
      <c r="CP124" s="1030" t="s">
        <v>451</v>
      </c>
      <c r="CQ124" s="1031"/>
      <c r="CR124" s="1031"/>
      <c r="CS124" s="1031"/>
      <c r="CT124" s="1031"/>
      <c r="CU124" s="1031"/>
      <c r="CV124" s="1031"/>
      <c r="CW124" s="1031"/>
      <c r="CX124" s="1031"/>
      <c r="CY124" s="1031"/>
      <c r="CZ124" s="1031"/>
      <c r="DA124" s="1031"/>
      <c r="DB124" s="1031"/>
      <c r="DC124" s="1031"/>
      <c r="DD124" s="1031"/>
      <c r="DE124" s="1031"/>
      <c r="DF124" s="1032"/>
      <c r="DG124" s="1015" t="s">
        <v>122</v>
      </c>
      <c r="DH124" s="997"/>
      <c r="DI124" s="997"/>
      <c r="DJ124" s="997"/>
      <c r="DK124" s="998"/>
      <c r="DL124" s="996" t="s">
        <v>122</v>
      </c>
      <c r="DM124" s="997"/>
      <c r="DN124" s="997"/>
      <c r="DO124" s="997"/>
      <c r="DP124" s="998"/>
      <c r="DQ124" s="996" t="s">
        <v>122</v>
      </c>
      <c r="DR124" s="997"/>
      <c r="DS124" s="997"/>
      <c r="DT124" s="997"/>
      <c r="DU124" s="998"/>
      <c r="DV124" s="999" t="s">
        <v>122</v>
      </c>
      <c r="DW124" s="1000"/>
      <c r="DX124" s="1000"/>
      <c r="DY124" s="1000"/>
      <c r="DZ124" s="1001"/>
    </row>
    <row r="125" spans="1:130" s="212" customFormat="1" ht="26.25" customHeight="1" x14ac:dyDescent="0.2">
      <c r="A125" s="1068"/>
      <c r="B125" s="960"/>
      <c r="C125" s="933" t="s">
        <v>440</v>
      </c>
      <c r="D125" s="934"/>
      <c r="E125" s="934"/>
      <c r="F125" s="934"/>
      <c r="G125" s="934"/>
      <c r="H125" s="934"/>
      <c r="I125" s="934"/>
      <c r="J125" s="934"/>
      <c r="K125" s="934"/>
      <c r="L125" s="934"/>
      <c r="M125" s="934"/>
      <c r="N125" s="934"/>
      <c r="O125" s="934"/>
      <c r="P125" s="934"/>
      <c r="Q125" s="934"/>
      <c r="R125" s="934"/>
      <c r="S125" s="934"/>
      <c r="T125" s="934"/>
      <c r="U125" s="934"/>
      <c r="V125" s="934"/>
      <c r="W125" s="934"/>
      <c r="X125" s="934"/>
      <c r="Y125" s="934"/>
      <c r="Z125" s="935"/>
      <c r="AA125" s="969" t="s">
        <v>122</v>
      </c>
      <c r="AB125" s="970"/>
      <c r="AC125" s="970"/>
      <c r="AD125" s="970"/>
      <c r="AE125" s="971"/>
      <c r="AF125" s="972" t="s">
        <v>122</v>
      </c>
      <c r="AG125" s="970"/>
      <c r="AH125" s="970"/>
      <c r="AI125" s="970"/>
      <c r="AJ125" s="971"/>
      <c r="AK125" s="972" t="s">
        <v>122</v>
      </c>
      <c r="AL125" s="970"/>
      <c r="AM125" s="970"/>
      <c r="AN125" s="970"/>
      <c r="AO125" s="971"/>
      <c r="AP125" s="973" t="s">
        <v>122</v>
      </c>
      <c r="AQ125" s="974"/>
      <c r="AR125" s="974"/>
      <c r="AS125" s="974"/>
      <c r="AT125" s="975"/>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3" t="s">
        <v>452</v>
      </c>
      <c r="CL125" s="1018"/>
      <c r="CM125" s="1018"/>
      <c r="CN125" s="1018"/>
      <c r="CO125" s="1019"/>
      <c r="CP125" s="940" t="s">
        <v>453</v>
      </c>
      <c r="CQ125" s="908"/>
      <c r="CR125" s="908"/>
      <c r="CS125" s="908"/>
      <c r="CT125" s="908"/>
      <c r="CU125" s="908"/>
      <c r="CV125" s="908"/>
      <c r="CW125" s="908"/>
      <c r="CX125" s="908"/>
      <c r="CY125" s="908"/>
      <c r="CZ125" s="908"/>
      <c r="DA125" s="908"/>
      <c r="DB125" s="908"/>
      <c r="DC125" s="908"/>
      <c r="DD125" s="908"/>
      <c r="DE125" s="908"/>
      <c r="DF125" s="909"/>
      <c r="DG125" s="941" t="s">
        <v>122</v>
      </c>
      <c r="DH125" s="942"/>
      <c r="DI125" s="942"/>
      <c r="DJ125" s="942"/>
      <c r="DK125" s="942"/>
      <c r="DL125" s="942" t="s">
        <v>122</v>
      </c>
      <c r="DM125" s="942"/>
      <c r="DN125" s="942"/>
      <c r="DO125" s="942"/>
      <c r="DP125" s="942"/>
      <c r="DQ125" s="942" t="s">
        <v>122</v>
      </c>
      <c r="DR125" s="942"/>
      <c r="DS125" s="942"/>
      <c r="DT125" s="942"/>
      <c r="DU125" s="942"/>
      <c r="DV125" s="943" t="s">
        <v>122</v>
      </c>
      <c r="DW125" s="943"/>
      <c r="DX125" s="943"/>
      <c r="DY125" s="943"/>
      <c r="DZ125" s="944"/>
    </row>
    <row r="126" spans="1:130" s="212" customFormat="1" ht="26.25" customHeight="1" thickBot="1" x14ac:dyDescent="0.25">
      <c r="A126" s="1068"/>
      <c r="B126" s="960"/>
      <c r="C126" s="933" t="s">
        <v>442</v>
      </c>
      <c r="D126" s="934"/>
      <c r="E126" s="934"/>
      <c r="F126" s="934"/>
      <c r="G126" s="934"/>
      <c r="H126" s="934"/>
      <c r="I126" s="934"/>
      <c r="J126" s="934"/>
      <c r="K126" s="934"/>
      <c r="L126" s="934"/>
      <c r="M126" s="934"/>
      <c r="N126" s="934"/>
      <c r="O126" s="934"/>
      <c r="P126" s="934"/>
      <c r="Q126" s="934"/>
      <c r="R126" s="934"/>
      <c r="S126" s="934"/>
      <c r="T126" s="934"/>
      <c r="U126" s="934"/>
      <c r="V126" s="934"/>
      <c r="W126" s="934"/>
      <c r="X126" s="934"/>
      <c r="Y126" s="934"/>
      <c r="Z126" s="935"/>
      <c r="AA126" s="969" t="s">
        <v>122</v>
      </c>
      <c r="AB126" s="970"/>
      <c r="AC126" s="970"/>
      <c r="AD126" s="970"/>
      <c r="AE126" s="971"/>
      <c r="AF126" s="972" t="s">
        <v>122</v>
      </c>
      <c r="AG126" s="970"/>
      <c r="AH126" s="970"/>
      <c r="AI126" s="970"/>
      <c r="AJ126" s="971"/>
      <c r="AK126" s="972" t="s">
        <v>122</v>
      </c>
      <c r="AL126" s="970"/>
      <c r="AM126" s="970"/>
      <c r="AN126" s="970"/>
      <c r="AO126" s="971"/>
      <c r="AP126" s="973" t="s">
        <v>122</v>
      </c>
      <c r="AQ126" s="974"/>
      <c r="AR126" s="974"/>
      <c r="AS126" s="974"/>
      <c r="AT126" s="975"/>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4"/>
      <c r="CL126" s="1021"/>
      <c r="CM126" s="1021"/>
      <c r="CN126" s="1021"/>
      <c r="CO126" s="1022"/>
      <c r="CP126" s="933" t="s">
        <v>454</v>
      </c>
      <c r="CQ126" s="934"/>
      <c r="CR126" s="934"/>
      <c r="CS126" s="934"/>
      <c r="CT126" s="934"/>
      <c r="CU126" s="934"/>
      <c r="CV126" s="934"/>
      <c r="CW126" s="934"/>
      <c r="CX126" s="934"/>
      <c r="CY126" s="934"/>
      <c r="CZ126" s="934"/>
      <c r="DA126" s="934"/>
      <c r="DB126" s="934"/>
      <c r="DC126" s="934"/>
      <c r="DD126" s="934"/>
      <c r="DE126" s="934"/>
      <c r="DF126" s="935"/>
      <c r="DG126" s="936" t="s">
        <v>122</v>
      </c>
      <c r="DH126" s="937"/>
      <c r="DI126" s="937"/>
      <c r="DJ126" s="937"/>
      <c r="DK126" s="937"/>
      <c r="DL126" s="937" t="s">
        <v>122</v>
      </c>
      <c r="DM126" s="937"/>
      <c r="DN126" s="937"/>
      <c r="DO126" s="937"/>
      <c r="DP126" s="937"/>
      <c r="DQ126" s="937" t="s">
        <v>122</v>
      </c>
      <c r="DR126" s="937"/>
      <c r="DS126" s="937"/>
      <c r="DT126" s="937"/>
      <c r="DU126" s="937"/>
      <c r="DV126" s="938" t="s">
        <v>122</v>
      </c>
      <c r="DW126" s="938"/>
      <c r="DX126" s="938"/>
      <c r="DY126" s="938"/>
      <c r="DZ126" s="939"/>
    </row>
    <row r="127" spans="1:130" s="212" customFormat="1" ht="26.25" customHeight="1" x14ac:dyDescent="0.2">
      <c r="A127" s="1069"/>
      <c r="B127" s="962"/>
      <c r="C127" s="984" t="s">
        <v>455</v>
      </c>
      <c r="D127" s="976"/>
      <c r="E127" s="976"/>
      <c r="F127" s="976"/>
      <c r="G127" s="976"/>
      <c r="H127" s="976"/>
      <c r="I127" s="976"/>
      <c r="J127" s="976"/>
      <c r="K127" s="976"/>
      <c r="L127" s="976"/>
      <c r="M127" s="976"/>
      <c r="N127" s="976"/>
      <c r="O127" s="976"/>
      <c r="P127" s="976"/>
      <c r="Q127" s="976"/>
      <c r="R127" s="976"/>
      <c r="S127" s="976"/>
      <c r="T127" s="976"/>
      <c r="U127" s="976"/>
      <c r="V127" s="976"/>
      <c r="W127" s="976"/>
      <c r="X127" s="976"/>
      <c r="Y127" s="976"/>
      <c r="Z127" s="977"/>
      <c r="AA127" s="969" t="s">
        <v>122</v>
      </c>
      <c r="AB127" s="970"/>
      <c r="AC127" s="970"/>
      <c r="AD127" s="970"/>
      <c r="AE127" s="971"/>
      <c r="AF127" s="972" t="s">
        <v>122</v>
      </c>
      <c r="AG127" s="970"/>
      <c r="AH127" s="970"/>
      <c r="AI127" s="970"/>
      <c r="AJ127" s="971"/>
      <c r="AK127" s="972" t="s">
        <v>122</v>
      </c>
      <c r="AL127" s="970"/>
      <c r="AM127" s="970"/>
      <c r="AN127" s="970"/>
      <c r="AO127" s="971"/>
      <c r="AP127" s="973" t="s">
        <v>122</v>
      </c>
      <c r="AQ127" s="974"/>
      <c r="AR127" s="974"/>
      <c r="AS127" s="974"/>
      <c r="AT127" s="975"/>
      <c r="AU127" s="214"/>
      <c r="AV127" s="214"/>
      <c r="AW127" s="214"/>
      <c r="AX127" s="1042" t="s">
        <v>456</v>
      </c>
      <c r="AY127" s="1043"/>
      <c r="AZ127" s="1043"/>
      <c r="BA127" s="1043"/>
      <c r="BB127" s="1043"/>
      <c r="BC127" s="1043"/>
      <c r="BD127" s="1043"/>
      <c r="BE127" s="1044"/>
      <c r="BF127" s="1045" t="s">
        <v>457</v>
      </c>
      <c r="BG127" s="1043"/>
      <c r="BH127" s="1043"/>
      <c r="BI127" s="1043"/>
      <c r="BJ127" s="1043"/>
      <c r="BK127" s="1043"/>
      <c r="BL127" s="1044"/>
      <c r="BM127" s="1045" t="s">
        <v>458</v>
      </c>
      <c r="BN127" s="1043"/>
      <c r="BO127" s="1043"/>
      <c r="BP127" s="1043"/>
      <c r="BQ127" s="1043"/>
      <c r="BR127" s="1043"/>
      <c r="BS127" s="1044"/>
      <c r="BT127" s="1045" t="s">
        <v>459</v>
      </c>
      <c r="BU127" s="1043"/>
      <c r="BV127" s="1043"/>
      <c r="BW127" s="1043"/>
      <c r="BX127" s="1043"/>
      <c r="BY127" s="1043"/>
      <c r="BZ127" s="1066"/>
      <c r="CA127" s="214"/>
      <c r="CB127" s="214"/>
      <c r="CC127" s="214"/>
      <c r="CD127" s="237"/>
      <c r="CE127" s="237"/>
      <c r="CF127" s="237"/>
      <c r="CG127" s="214"/>
      <c r="CH127" s="214"/>
      <c r="CI127" s="214"/>
      <c r="CJ127" s="236"/>
      <c r="CK127" s="1034"/>
      <c r="CL127" s="1021"/>
      <c r="CM127" s="1021"/>
      <c r="CN127" s="1021"/>
      <c r="CO127" s="1022"/>
      <c r="CP127" s="933" t="s">
        <v>460</v>
      </c>
      <c r="CQ127" s="934"/>
      <c r="CR127" s="934"/>
      <c r="CS127" s="934"/>
      <c r="CT127" s="934"/>
      <c r="CU127" s="934"/>
      <c r="CV127" s="934"/>
      <c r="CW127" s="934"/>
      <c r="CX127" s="934"/>
      <c r="CY127" s="934"/>
      <c r="CZ127" s="934"/>
      <c r="DA127" s="934"/>
      <c r="DB127" s="934"/>
      <c r="DC127" s="934"/>
      <c r="DD127" s="934"/>
      <c r="DE127" s="934"/>
      <c r="DF127" s="935"/>
      <c r="DG127" s="936" t="s">
        <v>122</v>
      </c>
      <c r="DH127" s="937"/>
      <c r="DI127" s="937"/>
      <c r="DJ127" s="937"/>
      <c r="DK127" s="937"/>
      <c r="DL127" s="937" t="s">
        <v>122</v>
      </c>
      <c r="DM127" s="937"/>
      <c r="DN127" s="937"/>
      <c r="DO127" s="937"/>
      <c r="DP127" s="937"/>
      <c r="DQ127" s="937" t="s">
        <v>122</v>
      </c>
      <c r="DR127" s="937"/>
      <c r="DS127" s="937"/>
      <c r="DT127" s="937"/>
      <c r="DU127" s="937"/>
      <c r="DV127" s="938" t="s">
        <v>122</v>
      </c>
      <c r="DW127" s="938"/>
      <c r="DX127" s="938"/>
      <c r="DY127" s="938"/>
      <c r="DZ127" s="939"/>
    </row>
    <row r="128" spans="1:130" s="212" customFormat="1" ht="26.25" customHeight="1" thickBot="1" x14ac:dyDescent="0.25">
      <c r="A128" s="1052" t="s">
        <v>461</v>
      </c>
      <c r="B128" s="1053"/>
      <c r="C128" s="1053"/>
      <c r="D128" s="1053"/>
      <c r="E128" s="1053"/>
      <c r="F128" s="1053"/>
      <c r="G128" s="1053"/>
      <c r="H128" s="1053"/>
      <c r="I128" s="1053"/>
      <c r="J128" s="1053"/>
      <c r="K128" s="1053"/>
      <c r="L128" s="1053"/>
      <c r="M128" s="1053"/>
      <c r="N128" s="1053"/>
      <c r="O128" s="1053"/>
      <c r="P128" s="1053"/>
      <c r="Q128" s="1053"/>
      <c r="R128" s="1053"/>
      <c r="S128" s="1053"/>
      <c r="T128" s="1053"/>
      <c r="U128" s="1053"/>
      <c r="V128" s="1053"/>
      <c r="W128" s="1054" t="s">
        <v>462</v>
      </c>
      <c r="X128" s="1054"/>
      <c r="Y128" s="1054"/>
      <c r="Z128" s="1055"/>
      <c r="AA128" s="1056">
        <v>17461</v>
      </c>
      <c r="AB128" s="1057"/>
      <c r="AC128" s="1057"/>
      <c r="AD128" s="1057"/>
      <c r="AE128" s="1058"/>
      <c r="AF128" s="1059">
        <v>10730</v>
      </c>
      <c r="AG128" s="1057"/>
      <c r="AH128" s="1057"/>
      <c r="AI128" s="1057"/>
      <c r="AJ128" s="1058"/>
      <c r="AK128" s="1059">
        <v>5557</v>
      </c>
      <c r="AL128" s="1057"/>
      <c r="AM128" s="1057"/>
      <c r="AN128" s="1057"/>
      <c r="AO128" s="1058"/>
      <c r="AP128" s="1060"/>
      <c r="AQ128" s="1061"/>
      <c r="AR128" s="1061"/>
      <c r="AS128" s="1061"/>
      <c r="AT128" s="1062"/>
      <c r="AU128" s="214"/>
      <c r="AV128" s="214"/>
      <c r="AW128" s="214"/>
      <c r="AX128" s="907" t="s">
        <v>463</v>
      </c>
      <c r="AY128" s="908"/>
      <c r="AZ128" s="908"/>
      <c r="BA128" s="908"/>
      <c r="BB128" s="908"/>
      <c r="BC128" s="908"/>
      <c r="BD128" s="908"/>
      <c r="BE128" s="909"/>
      <c r="BF128" s="1063" t="s">
        <v>122</v>
      </c>
      <c r="BG128" s="1064"/>
      <c r="BH128" s="1064"/>
      <c r="BI128" s="1064"/>
      <c r="BJ128" s="1064"/>
      <c r="BK128" s="1064"/>
      <c r="BL128" s="1065"/>
      <c r="BM128" s="1063">
        <v>13.7</v>
      </c>
      <c r="BN128" s="1064"/>
      <c r="BO128" s="1064"/>
      <c r="BP128" s="1064"/>
      <c r="BQ128" s="1064"/>
      <c r="BR128" s="1064"/>
      <c r="BS128" s="1065"/>
      <c r="BT128" s="1063">
        <v>20</v>
      </c>
      <c r="BU128" s="1064"/>
      <c r="BV128" s="1064"/>
      <c r="BW128" s="1064"/>
      <c r="BX128" s="1064"/>
      <c r="BY128" s="1064"/>
      <c r="BZ128" s="1087"/>
      <c r="CA128" s="237"/>
      <c r="CB128" s="237"/>
      <c r="CC128" s="237"/>
      <c r="CD128" s="237"/>
      <c r="CE128" s="237"/>
      <c r="CF128" s="237"/>
      <c r="CG128" s="214"/>
      <c r="CH128" s="214"/>
      <c r="CI128" s="214"/>
      <c r="CJ128" s="236"/>
      <c r="CK128" s="1035"/>
      <c r="CL128" s="1036"/>
      <c r="CM128" s="1036"/>
      <c r="CN128" s="1036"/>
      <c r="CO128" s="1037"/>
      <c r="CP128" s="1046" t="s">
        <v>464</v>
      </c>
      <c r="CQ128" s="737"/>
      <c r="CR128" s="737"/>
      <c r="CS128" s="737"/>
      <c r="CT128" s="737"/>
      <c r="CU128" s="737"/>
      <c r="CV128" s="737"/>
      <c r="CW128" s="737"/>
      <c r="CX128" s="737"/>
      <c r="CY128" s="737"/>
      <c r="CZ128" s="737"/>
      <c r="DA128" s="737"/>
      <c r="DB128" s="737"/>
      <c r="DC128" s="737"/>
      <c r="DD128" s="737"/>
      <c r="DE128" s="737"/>
      <c r="DF128" s="1047"/>
      <c r="DG128" s="1048" t="s">
        <v>122</v>
      </c>
      <c r="DH128" s="1049"/>
      <c r="DI128" s="1049"/>
      <c r="DJ128" s="1049"/>
      <c r="DK128" s="1049"/>
      <c r="DL128" s="1049" t="s">
        <v>122</v>
      </c>
      <c r="DM128" s="1049"/>
      <c r="DN128" s="1049"/>
      <c r="DO128" s="1049"/>
      <c r="DP128" s="1049"/>
      <c r="DQ128" s="1049" t="s">
        <v>122</v>
      </c>
      <c r="DR128" s="1049"/>
      <c r="DS128" s="1049"/>
      <c r="DT128" s="1049"/>
      <c r="DU128" s="1049"/>
      <c r="DV128" s="1050" t="s">
        <v>122</v>
      </c>
      <c r="DW128" s="1050"/>
      <c r="DX128" s="1050"/>
      <c r="DY128" s="1050"/>
      <c r="DZ128" s="1051"/>
    </row>
    <row r="129" spans="1:131" s="212" customFormat="1" ht="26.25" customHeight="1" x14ac:dyDescent="0.2">
      <c r="A129" s="945" t="s">
        <v>102</v>
      </c>
      <c r="B129" s="946"/>
      <c r="C129" s="946"/>
      <c r="D129" s="946"/>
      <c r="E129" s="946"/>
      <c r="F129" s="946"/>
      <c r="G129" s="946"/>
      <c r="H129" s="946"/>
      <c r="I129" s="946"/>
      <c r="J129" s="946"/>
      <c r="K129" s="946"/>
      <c r="L129" s="946"/>
      <c r="M129" s="946"/>
      <c r="N129" s="946"/>
      <c r="O129" s="946"/>
      <c r="P129" s="946"/>
      <c r="Q129" s="946"/>
      <c r="R129" s="946"/>
      <c r="S129" s="946"/>
      <c r="T129" s="946"/>
      <c r="U129" s="946"/>
      <c r="V129" s="946"/>
      <c r="W129" s="1081" t="s">
        <v>465</v>
      </c>
      <c r="X129" s="1082"/>
      <c r="Y129" s="1082"/>
      <c r="Z129" s="1083"/>
      <c r="AA129" s="969">
        <v>8311545</v>
      </c>
      <c r="AB129" s="970"/>
      <c r="AC129" s="970"/>
      <c r="AD129" s="970"/>
      <c r="AE129" s="971"/>
      <c r="AF129" s="972">
        <v>8288284</v>
      </c>
      <c r="AG129" s="970"/>
      <c r="AH129" s="970"/>
      <c r="AI129" s="970"/>
      <c r="AJ129" s="971"/>
      <c r="AK129" s="972">
        <v>8207313</v>
      </c>
      <c r="AL129" s="970"/>
      <c r="AM129" s="970"/>
      <c r="AN129" s="970"/>
      <c r="AO129" s="971"/>
      <c r="AP129" s="1084"/>
      <c r="AQ129" s="1085"/>
      <c r="AR129" s="1085"/>
      <c r="AS129" s="1085"/>
      <c r="AT129" s="1086"/>
      <c r="AU129" s="215"/>
      <c r="AV129" s="215"/>
      <c r="AW129" s="215"/>
      <c r="AX129" s="1076" t="s">
        <v>466</v>
      </c>
      <c r="AY129" s="934"/>
      <c r="AZ129" s="934"/>
      <c r="BA129" s="934"/>
      <c r="BB129" s="934"/>
      <c r="BC129" s="934"/>
      <c r="BD129" s="934"/>
      <c r="BE129" s="935"/>
      <c r="BF129" s="1077" t="s">
        <v>122</v>
      </c>
      <c r="BG129" s="1078"/>
      <c r="BH129" s="1078"/>
      <c r="BI129" s="1078"/>
      <c r="BJ129" s="1078"/>
      <c r="BK129" s="1078"/>
      <c r="BL129" s="1079"/>
      <c r="BM129" s="1077">
        <v>18.7</v>
      </c>
      <c r="BN129" s="1078"/>
      <c r="BO129" s="1078"/>
      <c r="BP129" s="1078"/>
      <c r="BQ129" s="1078"/>
      <c r="BR129" s="1078"/>
      <c r="BS129" s="1079"/>
      <c r="BT129" s="1077">
        <v>30</v>
      </c>
      <c r="BU129" s="1078"/>
      <c r="BV129" s="1078"/>
      <c r="BW129" s="1078"/>
      <c r="BX129" s="1078"/>
      <c r="BY129" s="1078"/>
      <c r="BZ129" s="108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5" t="s">
        <v>467</v>
      </c>
      <c r="B130" s="946"/>
      <c r="C130" s="946"/>
      <c r="D130" s="946"/>
      <c r="E130" s="946"/>
      <c r="F130" s="946"/>
      <c r="G130" s="946"/>
      <c r="H130" s="946"/>
      <c r="I130" s="946"/>
      <c r="J130" s="946"/>
      <c r="K130" s="946"/>
      <c r="L130" s="946"/>
      <c r="M130" s="946"/>
      <c r="N130" s="946"/>
      <c r="O130" s="946"/>
      <c r="P130" s="946"/>
      <c r="Q130" s="946"/>
      <c r="R130" s="946"/>
      <c r="S130" s="946"/>
      <c r="T130" s="946"/>
      <c r="U130" s="946"/>
      <c r="V130" s="946"/>
      <c r="W130" s="1081" t="s">
        <v>468</v>
      </c>
      <c r="X130" s="1082"/>
      <c r="Y130" s="1082"/>
      <c r="Z130" s="1083"/>
      <c r="AA130" s="969">
        <v>1621266</v>
      </c>
      <c r="AB130" s="970"/>
      <c r="AC130" s="970"/>
      <c r="AD130" s="970"/>
      <c r="AE130" s="971"/>
      <c r="AF130" s="972">
        <v>1557654</v>
      </c>
      <c r="AG130" s="970"/>
      <c r="AH130" s="970"/>
      <c r="AI130" s="970"/>
      <c r="AJ130" s="971"/>
      <c r="AK130" s="972">
        <v>1459186</v>
      </c>
      <c r="AL130" s="970"/>
      <c r="AM130" s="970"/>
      <c r="AN130" s="970"/>
      <c r="AO130" s="971"/>
      <c r="AP130" s="1084"/>
      <c r="AQ130" s="1085"/>
      <c r="AR130" s="1085"/>
      <c r="AS130" s="1085"/>
      <c r="AT130" s="1086"/>
      <c r="AU130" s="215"/>
      <c r="AV130" s="215"/>
      <c r="AW130" s="215"/>
      <c r="AX130" s="1076" t="s">
        <v>469</v>
      </c>
      <c r="AY130" s="934"/>
      <c r="AZ130" s="934"/>
      <c r="BA130" s="934"/>
      <c r="BB130" s="934"/>
      <c r="BC130" s="934"/>
      <c r="BD130" s="934"/>
      <c r="BE130" s="935"/>
      <c r="BF130" s="1112">
        <v>7.7</v>
      </c>
      <c r="BG130" s="1113"/>
      <c r="BH130" s="1113"/>
      <c r="BI130" s="1113"/>
      <c r="BJ130" s="1113"/>
      <c r="BK130" s="1113"/>
      <c r="BL130" s="1114"/>
      <c r="BM130" s="1112">
        <v>25</v>
      </c>
      <c r="BN130" s="1113"/>
      <c r="BO130" s="1113"/>
      <c r="BP130" s="1113"/>
      <c r="BQ130" s="1113"/>
      <c r="BR130" s="1113"/>
      <c r="BS130" s="1114"/>
      <c r="BT130" s="1112">
        <v>35</v>
      </c>
      <c r="BU130" s="1113"/>
      <c r="BV130" s="1113"/>
      <c r="BW130" s="1113"/>
      <c r="BX130" s="1113"/>
      <c r="BY130" s="1113"/>
      <c r="BZ130" s="1115"/>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6"/>
      <c r="B131" s="1117"/>
      <c r="C131" s="1117"/>
      <c r="D131" s="1117"/>
      <c r="E131" s="1117"/>
      <c r="F131" s="1117"/>
      <c r="G131" s="1117"/>
      <c r="H131" s="1117"/>
      <c r="I131" s="1117"/>
      <c r="J131" s="1117"/>
      <c r="K131" s="1117"/>
      <c r="L131" s="1117"/>
      <c r="M131" s="1117"/>
      <c r="N131" s="1117"/>
      <c r="O131" s="1117"/>
      <c r="P131" s="1117"/>
      <c r="Q131" s="1117"/>
      <c r="R131" s="1117"/>
      <c r="S131" s="1117"/>
      <c r="T131" s="1117"/>
      <c r="U131" s="1117"/>
      <c r="V131" s="1117"/>
      <c r="W131" s="1118" t="s">
        <v>470</v>
      </c>
      <c r="X131" s="1119"/>
      <c r="Y131" s="1119"/>
      <c r="Z131" s="1120"/>
      <c r="AA131" s="1015">
        <v>6690279</v>
      </c>
      <c r="AB131" s="997"/>
      <c r="AC131" s="997"/>
      <c r="AD131" s="997"/>
      <c r="AE131" s="998"/>
      <c r="AF131" s="996">
        <v>6730630</v>
      </c>
      <c r="AG131" s="997"/>
      <c r="AH131" s="997"/>
      <c r="AI131" s="997"/>
      <c r="AJ131" s="998"/>
      <c r="AK131" s="996">
        <v>6748127</v>
      </c>
      <c r="AL131" s="997"/>
      <c r="AM131" s="997"/>
      <c r="AN131" s="997"/>
      <c r="AO131" s="998"/>
      <c r="AP131" s="1121"/>
      <c r="AQ131" s="1122"/>
      <c r="AR131" s="1122"/>
      <c r="AS131" s="1122"/>
      <c r="AT131" s="1123"/>
      <c r="AU131" s="215"/>
      <c r="AV131" s="215"/>
      <c r="AW131" s="215"/>
      <c r="AX131" s="1094" t="s">
        <v>471</v>
      </c>
      <c r="AY131" s="737"/>
      <c r="AZ131" s="737"/>
      <c r="BA131" s="737"/>
      <c r="BB131" s="737"/>
      <c r="BC131" s="737"/>
      <c r="BD131" s="737"/>
      <c r="BE131" s="1047"/>
      <c r="BF131" s="1095" t="s">
        <v>122</v>
      </c>
      <c r="BG131" s="1096"/>
      <c r="BH131" s="1096"/>
      <c r="BI131" s="1096"/>
      <c r="BJ131" s="1096"/>
      <c r="BK131" s="1096"/>
      <c r="BL131" s="1097"/>
      <c r="BM131" s="1095">
        <v>350</v>
      </c>
      <c r="BN131" s="1096"/>
      <c r="BO131" s="1096"/>
      <c r="BP131" s="1096"/>
      <c r="BQ131" s="1096"/>
      <c r="BR131" s="1096"/>
      <c r="BS131" s="1097"/>
      <c r="BT131" s="1098"/>
      <c r="BU131" s="1099"/>
      <c r="BV131" s="1099"/>
      <c r="BW131" s="1099"/>
      <c r="BX131" s="1099"/>
      <c r="BY131" s="1099"/>
      <c r="BZ131" s="110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1" t="s">
        <v>472</v>
      </c>
      <c r="B132" s="1102"/>
      <c r="C132" s="1102"/>
      <c r="D132" s="1102"/>
      <c r="E132" s="1102"/>
      <c r="F132" s="1102"/>
      <c r="G132" s="1102"/>
      <c r="H132" s="1102"/>
      <c r="I132" s="1102"/>
      <c r="J132" s="1102"/>
      <c r="K132" s="1102"/>
      <c r="L132" s="1102"/>
      <c r="M132" s="1102"/>
      <c r="N132" s="1102"/>
      <c r="O132" s="1102"/>
      <c r="P132" s="1102"/>
      <c r="Q132" s="1102"/>
      <c r="R132" s="1102"/>
      <c r="S132" s="1102"/>
      <c r="T132" s="1102"/>
      <c r="U132" s="1102"/>
      <c r="V132" s="1105" t="s">
        <v>473</v>
      </c>
      <c r="W132" s="1105"/>
      <c r="X132" s="1105"/>
      <c r="Y132" s="1105"/>
      <c r="Z132" s="1106"/>
      <c r="AA132" s="1107">
        <v>8.8612447999999997</v>
      </c>
      <c r="AB132" s="1108"/>
      <c r="AC132" s="1108"/>
      <c r="AD132" s="1108"/>
      <c r="AE132" s="1109"/>
      <c r="AF132" s="1110">
        <v>7.822714961</v>
      </c>
      <c r="AG132" s="1108"/>
      <c r="AH132" s="1108"/>
      <c r="AI132" s="1108"/>
      <c r="AJ132" s="1109"/>
      <c r="AK132" s="1110">
        <v>6.6656718230000003</v>
      </c>
      <c r="AL132" s="1108"/>
      <c r="AM132" s="1108"/>
      <c r="AN132" s="1108"/>
      <c r="AO132" s="1109"/>
      <c r="AP132" s="1012"/>
      <c r="AQ132" s="1013"/>
      <c r="AR132" s="1013"/>
      <c r="AS132" s="1013"/>
      <c r="AT132" s="1111"/>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3"/>
      <c r="B133" s="1104"/>
      <c r="C133" s="1104"/>
      <c r="D133" s="1104"/>
      <c r="E133" s="1104"/>
      <c r="F133" s="1104"/>
      <c r="G133" s="1104"/>
      <c r="H133" s="1104"/>
      <c r="I133" s="1104"/>
      <c r="J133" s="1104"/>
      <c r="K133" s="1104"/>
      <c r="L133" s="1104"/>
      <c r="M133" s="1104"/>
      <c r="N133" s="1104"/>
      <c r="O133" s="1104"/>
      <c r="P133" s="1104"/>
      <c r="Q133" s="1104"/>
      <c r="R133" s="1104"/>
      <c r="S133" s="1104"/>
      <c r="T133" s="1104"/>
      <c r="U133" s="1104"/>
      <c r="V133" s="1088" t="s">
        <v>474</v>
      </c>
      <c r="W133" s="1088"/>
      <c r="X133" s="1088"/>
      <c r="Y133" s="1088"/>
      <c r="Z133" s="1089"/>
      <c r="AA133" s="1090">
        <v>8.8000000000000007</v>
      </c>
      <c r="AB133" s="1091"/>
      <c r="AC133" s="1091"/>
      <c r="AD133" s="1091"/>
      <c r="AE133" s="1092"/>
      <c r="AF133" s="1090">
        <v>8.5</v>
      </c>
      <c r="AG133" s="1091"/>
      <c r="AH133" s="1091"/>
      <c r="AI133" s="1091"/>
      <c r="AJ133" s="1092"/>
      <c r="AK133" s="1090">
        <v>7.7</v>
      </c>
      <c r="AL133" s="1091"/>
      <c r="AM133" s="1091"/>
      <c r="AN133" s="1091"/>
      <c r="AO133" s="1092"/>
      <c r="AP133" s="1039"/>
      <c r="AQ133" s="1040"/>
      <c r="AR133" s="1040"/>
      <c r="AS133" s="1040"/>
      <c r="AT133" s="109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ZxPbCM96X/TXLvruL9rIwSakjJT19Kv7TWpHIYO0V3SzI7VkSmy+KDbAqUK5UHL31JDPPsl7lSJsaKgX9HSZ7A==" saltValue="SKrvRBkZ13+3gUSRncLIH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Cruge2oJGBo2vypqN+/+RiYdQJTflosig2dy0fGN/WjHCEax6Y5MCwL4R7Q8Hg7EBWq0nAtPxSfjGaMR4C7cUA==" saltValue="BNChklPCi23S8n1LzgVgAA==" spinCount="100000" sheet="1" objects="1" scenarios="1"/>
  <dataConsolidate/>
  <phoneticPr fontId="2"/>
  <printOptions horizontalCentered="1" verticalCentered="1"/>
  <pageMargins left="0" right="0" top="0" bottom="0" header="0" footer="0"/>
  <pageSetup paperSize="9" scale="30"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P8ZZQbFqxJWSQvJA3XsYsyOlj7x0rEnO7nirxSzOJaqoBqJnrF3qh91e2cuaIjGB5UnfJ0tkaS+43TMxpWNgHg==" saltValue="mB9lA5BRiIkQmVg7cE/f9A=="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25" t="s">
        <v>478</v>
      </c>
      <c r="AP7" s="253"/>
      <c r="AQ7" s="254" t="s">
        <v>479</v>
      </c>
      <c r="AR7" s="255"/>
    </row>
    <row r="8" spans="1:46" ht="13.2" x14ac:dyDescent="0.2">
      <c r="A8" s="247"/>
      <c r="AK8" s="256"/>
      <c r="AL8" s="257"/>
      <c r="AM8" s="257"/>
      <c r="AN8" s="258"/>
      <c r="AO8" s="1126"/>
      <c r="AP8" s="259" t="s">
        <v>480</v>
      </c>
      <c r="AQ8" s="260" t="s">
        <v>481</v>
      </c>
      <c r="AR8" s="261" t="s">
        <v>482</v>
      </c>
    </row>
    <row r="9" spans="1:46" ht="13.2" x14ac:dyDescent="0.2">
      <c r="A9" s="247"/>
      <c r="AK9" s="1127" t="s">
        <v>483</v>
      </c>
      <c r="AL9" s="1128"/>
      <c r="AM9" s="1128"/>
      <c r="AN9" s="1129"/>
      <c r="AO9" s="262">
        <v>2251170</v>
      </c>
      <c r="AP9" s="262">
        <v>127842</v>
      </c>
      <c r="AQ9" s="263">
        <v>110873</v>
      </c>
      <c r="AR9" s="264">
        <v>15.3</v>
      </c>
    </row>
    <row r="10" spans="1:46" ht="13.5" customHeight="1" x14ac:dyDescent="0.2">
      <c r="A10" s="247"/>
      <c r="AK10" s="1127" t="s">
        <v>484</v>
      </c>
      <c r="AL10" s="1128"/>
      <c r="AM10" s="1128"/>
      <c r="AN10" s="1129"/>
      <c r="AO10" s="265">
        <v>327923</v>
      </c>
      <c r="AP10" s="265">
        <v>18622</v>
      </c>
      <c r="AQ10" s="266">
        <v>12701</v>
      </c>
      <c r="AR10" s="267">
        <v>46.6</v>
      </c>
    </row>
    <row r="11" spans="1:46" ht="13.5" customHeight="1" x14ac:dyDescent="0.2">
      <c r="A11" s="247"/>
      <c r="AK11" s="1127" t="s">
        <v>485</v>
      </c>
      <c r="AL11" s="1128"/>
      <c r="AM11" s="1128"/>
      <c r="AN11" s="1129"/>
      <c r="AO11" s="265" t="s">
        <v>486</v>
      </c>
      <c r="AP11" s="265" t="s">
        <v>486</v>
      </c>
      <c r="AQ11" s="266">
        <v>1473</v>
      </c>
      <c r="AR11" s="267" t="s">
        <v>486</v>
      </c>
    </row>
    <row r="12" spans="1:46" ht="13.5" customHeight="1" x14ac:dyDescent="0.2">
      <c r="A12" s="247"/>
      <c r="AK12" s="1127" t="s">
        <v>487</v>
      </c>
      <c r="AL12" s="1128"/>
      <c r="AM12" s="1128"/>
      <c r="AN12" s="1129"/>
      <c r="AO12" s="265" t="s">
        <v>486</v>
      </c>
      <c r="AP12" s="265" t="s">
        <v>486</v>
      </c>
      <c r="AQ12" s="266">
        <v>4</v>
      </c>
      <c r="AR12" s="267" t="s">
        <v>486</v>
      </c>
    </row>
    <row r="13" spans="1:46" ht="13.5" customHeight="1" x14ac:dyDescent="0.2">
      <c r="A13" s="247"/>
      <c r="AK13" s="1127" t="s">
        <v>488</v>
      </c>
      <c r="AL13" s="1128"/>
      <c r="AM13" s="1128"/>
      <c r="AN13" s="1129"/>
      <c r="AO13" s="265">
        <v>16017</v>
      </c>
      <c r="AP13" s="265">
        <v>910</v>
      </c>
      <c r="AQ13" s="266">
        <v>3598</v>
      </c>
      <c r="AR13" s="267">
        <v>-74.7</v>
      </c>
    </row>
    <row r="14" spans="1:46" ht="13.5" customHeight="1" x14ac:dyDescent="0.2">
      <c r="A14" s="247"/>
      <c r="AK14" s="1127" t="s">
        <v>489</v>
      </c>
      <c r="AL14" s="1128"/>
      <c r="AM14" s="1128"/>
      <c r="AN14" s="1129"/>
      <c r="AO14" s="265" t="s">
        <v>486</v>
      </c>
      <c r="AP14" s="265" t="s">
        <v>486</v>
      </c>
      <c r="AQ14" s="266">
        <v>2175</v>
      </c>
      <c r="AR14" s="267" t="s">
        <v>486</v>
      </c>
    </row>
    <row r="15" spans="1:46" ht="13.5" customHeight="1" x14ac:dyDescent="0.2">
      <c r="A15" s="247"/>
      <c r="AK15" s="1130" t="s">
        <v>490</v>
      </c>
      <c r="AL15" s="1131"/>
      <c r="AM15" s="1131"/>
      <c r="AN15" s="1132"/>
      <c r="AO15" s="265">
        <v>-164605</v>
      </c>
      <c r="AP15" s="265">
        <v>-9348</v>
      </c>
      <c r="AQ15" s="266">
        <v>-6566</v>
      </c>
      <c r="AR15" s="267">
        <v>42.4</v>
      </c>
    </row>
    <row r="16" spans="1:46" ht="13.2" x14ac:dyDescent="0.2">
      <c r="A16" s="247"/>
      <c r="AK16" s="1130" t="s">
        <v>177</v>
      </c>
      <c r="AL16" s="1131"/>
      <c r="AM16" s="1131"/>
      <c r="AN16" s="1132"/>
      <c r="AO16" s="265">
        <v>2430505</v>
      </c>
      <c r="AP16" s="265">
        <v>138026</v>
      </c>
      <c r="AQ16" s="266">
        <v>124259</v>
      </c>
      <c r="AR16" s="267">
        <v>11.1</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33" t="s">
        <v>495</v>
      </c>
      <c r="AL21" s="1134"/>
      <c r="AM21" s="1134"/>
      <c r="AN21" s="1135"/>
      <c r="AO21" s="277">
        <v>12.89</v>
      </c>
      <c r="AP21" s="278">
        <v>10.18</v>
      </c>
      <c r="AQ21" s="279">
        <v>2.71</v>
      </c>
      <c r="AS21" s="280"/>
      <c r="AT21" s="276"/>
    </row>
    <row r="22" spans="1:46" s="248" customFormat="1" ht="13.2" x14ac:dyDescent="0.2">
      <c r="A22" s="276"/>
      <c r="AK22" s="1133" t="s">
        <v>496</v>
      </c>
      <c r="AL22" s="1134"/>
      <c r="AM22" s="1134"/>
      <c r="AN22" s="1135"/>
      <c r="AO22" s="281">
        <v>93.4</v>
      </c>
      <c r="AP22" s="282">
        <v>96.1</v>
      </c>
      <c r="AQ22" s="283">
        <v>-2.7</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4" t="s">
        <v>497</v>
      </c>
      <c r="B26" s="1124"/>
      <c r="C26" s="1124"/>
      <c r="D26" s="1124"/>
      <c r="E26" s="1124"/>
      <c r="F26" s="1124"/>
      <c r="G26" s="1124"/>
      <c r="H26" s="1124"/>
      <c r="I26" s="1124"/>
      <c r="J26" s="1124"/>
      <c r="K26" s="1124"/>
      <c r="L26" s="1124"/>
      <c r="M26" s="1124"/>
      <c r="N26" s="1124"/>
      <c r="O26" s="1124"/>
      <c r="P26" s="1124"/>
      <c r="Q26" s="1124"/>
      <c r="R26" s="1124"/>
      <c r="S26" s="1124"/>
      <c r="T26" s="1124"/>
      <c r="U26" s="1124"/>
      <c r="V26" s="1124"/>
      <c r="W26" s="1124"/>
      <c r="X26" s="1124"/>
      <c r="Y26" s="1124"/>
      <c r="Z26" s="1124"/>
      <c r="AA26" s="1124"/>
      <c r="AB26" s="1124"/>
      <c r="AC26" s="1124"/>
      <c r="AD26" s="1124"/>
      <c r="AE26" s="1124"/>
      <c r="AF26" s="1124"/>
      <c r="AG26" s="1124"/>
      <c r="AH26" s="1124"/>
      <c r="AI26" s="1124"/>
      <c r="AJ26" s="1124"/>
      <c r="AK26" s="1124"/>
      <c r="AL26" s="1124"/>
      <c r="AM26" s="1124"/>
      <c r="AN26" s="1124"/>
      <c r="AO26" s="1124"/>
      <c r="AP26" s="1124"/>
      <c r="AQ26" s="1124"/>
      <c r="AR26" s="1124"/>
      <c r="AS26" s="1124"/>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25" t="s">
        <v>478</v>
      </c>
      <c r="AP30" s="253"/>
      <c r="AQ30" s="254" t="s">
        <v>479</v>
      </c>
      <c r="AR30" s="255"/>
    </row>
    <row r="31" spans="1:46" ht="13.2" x14ac:dyDescent="0.2">
      <c r="A31" s="247"/>
      <c r="AK31" s="256"/>
      <c r="AL31" s="257"/>
      <c r="AM31" s="257"/>
      <c r="AN31" s="258"/>
      <c r="AO31" s="1126"/>
      <c r="AP31" s="259" t="s">
        <v>480</v>
      </c>
      <c r="AQ31" s="260" t="s">
        <v>481</v>
      </c>
      <c r="AR31" s="261" t="s">
        <v>482</v>
      </c>
    </row>
    <row r="32" spans="1:46" ht="27" customHeight="1" x14ac:dyDescent="0.2">
      <c r="A32" s="247"/>
      <c r="AK32" s="1141" t="s">
        <v>500</v>
      </c>
      <c r="AL32" s="1142"/>
      <c r="AM32" s="1142"/>
      <c r="AN32" s="1143"/>
      <c r="AO32" s="291">
        <v>1133747</v>
      </c>
      <c r="AP32" s="291">
        <v>64385</v>
      </c>
      <c r="AQ32" s="292">
        <v>56040</v>
      </c>
      <c r="AR32" s="293">
        <v>14.9</v>
      </c>
    </row>
    <row r="33" spans="1:46" ht="13.5" customHeight="1" x14ac:dyDescent="0.2">
      <c r="A33" s="247"/>
      <c r="AK33" s="1141" t="s">
        <v>501</v>
      </c>
      <c r="AL33" s="1142"/>
      <c r="AM33" s="1142"/>
      <c r="AN33" s="1143"/>
      <c r="AO33" s="291" t="s">
        <v>486</v>
      </c>
      <c r="AP33" s="291" t="s">
        <v>486</v>
      </c>
      <c r="AQ33" s="292" t="s">
        <v>486</v>
      </c>
      <c r="AR33" s="293" t="s">
        <v>486</v>
      </c>
    </row>
    <row r="34" spans="1:46" ht="27" customHeight="1" x14ac:dyDescent="0.2">
      <c r="A34" s="247"/>
      <c r="AK34" s="1141" t="s">
        <v>502</v>
      </c>
      <c r="AL34" s="1142"/>
      <c r="AM34" s="1142"/>
      <c r="AN34" s="1143"/>
      <c r="AO34" s="291" t="s">
        <v>486</v>
      </c>
      <c r="AP34" s="291" t="s">
        <v>486</v>
      </c>
      <c r="AQ34" s="292" t="s">
        <v>486</v>
      </c>
      <c r="AR34" s="293" t="s">
        <v>486</v>
      </c>
    </row>
    <row r="35" spans="1:46" ht="27" customHeight="1" x14ac:dyDescent="0.2">
      <c r="A35" s="247"/>
      <c r="AK35" s="1141" t="s">
        <v>503</v>
      </c>
      <c r="AL35" s="1142"/>
      <c r="AM35" s="1142"/>
      <c r="AN35" s="1143"/>
      <c r="AO35" s="291">
        <v>704571</v>
      </c>
      <c r="AP35" s="291">
        <v>40012</v>
      </c>
      <c r="AQ35" s="292">
        <v>19608</v>
      </c>
      <c r="AR35" s="293">
        <v>104.1</v>
      </c>
    </row>
    <row r="36" spans="1:46" ht="27" customHeight="1" x14ac:dyDescent="0.2">
      <c r="A36" s="247"/>
      <c r="AK36" s="1141" t="s">
        <v>504</v>
      </c>
      <c r="AL36" s="1142"/>
      <c r="AM36" s="1142"/>
      <c r="AN36" s="1143"/>
      <c r="AO36" s="291">
        <v>76233</v>
      </c>
      <c r="AP36" s="291">
        <v>4329</v>
      </c>
      <c r="AQ36" s="292">
        <v>3090</v>
      </c>
      <c r="AR36" s="293">
        <v>40.1</v>
      </c>
    </row>
    <row r="37" spans="1:46" ht="13.5" customHeight="1" x14ac:dyDescent="0.2">
      <c r="A37" s="247"/>
      <c r="AK37" s="1141" t="s">
        <v>505</v>
      </c>
      <c r="AL37" s="1142"/>
      <c r="AM37" s="1142"/>
      <c r="AN37" s="1143"/>
      <c r="AO37" s="291" t="s">
        <v>486</v>
      </c>
      <c r="AP37" s="291" t="s">
        <v>486</v>
      </c>
      <c r="AQ37" s="292">
        <v>590</v>
      </c>
      <c r="AR37" s="293" t="s">
        <v>486</v>
      </c>
    </row>
    <row r="38" spans="1:46" ht="27" customHeight="1" x14ac:dyDescent="0.2">
      <c r="A38" s="247"/>
      <c r="AK38" s="1144" t="s">
        <v>506</v>
      </c>
      <c r="AL38" s="1145"/>
      <c r="AM38" s="1145"/>
      <c r="AN38" s="1146"/>
      <c r="AO38" s="294" t="s">
        <v>486</v>
      </c>
      <c r="AP38" s="294" t="s">
        <v>486</v>
      </c>
      <c r="AQ38" s="295">
        <v>10</v>
      </c>
      <c r="AR38" s="283" t="s">
        <v>486</v>
      </c>
      <c r="AS38" s="290"/>
    </row>
    <row r="39" spans="1:46" ht="13.2" x14ac:dyDescent="0.2">
      <c r="A39" s="247"/>
      <c r="AK39" s="1144" t="s">
        <v>507</v>
      </c>
      <c r="AL39" s="1145"/>
      <c r="AM39" s="1145"/>
      <c r="AN39" s="1146"/>
      <c r="AO39" s="291">
        <v>-5557</v>
      </c>
      <c r="AP39" s="291">
        <v>-316</v>
      </c>
      <c r="AQ39" s="292">
        <v>-2093</v>
      </c>
      <c r="AR39" s="293">
        <v>-84.9</v>
      </c>
      <c r="AS39" s="290"/>
    </row>
    <row r="40" spans="1:46" ht="27" customHeight="1" x14ac:dyDescent="0.2">
      <c r="A40" s="247"/>
      <c r="AK40" s="1141" t="s">
        <v>508</v>
      </c>
      <c r="AL40" s="1142"/>
      <c r="AM40" s="1142"/>
      <c r="AN40" s="1143"/>
      <c r="AO40" s="291">
        <v>-1459186</v>
      </c>
      <c r="AP40" s="291">
        <v>-82866</v>
      </c>
      <c r="AQ40" s="292">
        <v>-52347</v>
      </c>
      <c r="AR40" s="293">
        <v>58.3</v>
      </c>
      <c r="AS40" s="290"/>
    </row>
    <row r="41" spans="1:46" ht="13.2" x14ac:dyDescent="0.2">
      <c r="A41" s="247"/>
      <c r="AK41" s="1147" t="s">
        <v>287</v>
      </c>
      <c r="AL41" s="1148"/>
      <c r="AM41" s="1148"/>
      <c r="AN41" s="1149"/>
      <c r="AO41" s="291">
        <v>449808</v>
      </c>
      <c r="AP41" s="291">
        <v>25544</v>
      </c>
      <c r="AQ41" s="292">
        <v>24899</v>
      </c>
      <c r="AR41" s="293">
        <v>2.6</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36" t="s">
        <v>478</v>
      </c>
      <c r="AN49" s="1138" t="s">
        <v>511</v>
      </c>
      <c r="AO49" s="1139"/>
      <c r="AP49" s="1139"/>
      <c r="AQ49" s="1139"/>
      <c r="AR49" s="1140"/>
    </row>
    <row r="50" spans="1:44" ht="13.2" x14ac:dyDescent="0.2">
      <c r="A50" s="247"/>
      <c r="AK50" s="305"/>
      <c r="AL50" s="306"/>
      <c r="AM50" s="1137"/>
      <c r="AN50" s="307" t="s">
        <v>512</v>
      </c>
      <c r="AO50" s="308" t="s">
        <v>513</v>
      </c>
      <c r="AP50" s="309" t="s">
        <v>514</v>
      </c>
      <c r="AQ50" s="310" t="s">
        <v>515</v>
      </c>
      <c r="AR50" s="311" t="s">
        <v>516</v>
      </c>
    </row>
    <row r="51" spans="1:44" ht="13.2" x14ac:dyDescent="0.2">
      <c r="A51" s="247"/>
      <c r="AK51" s="303" t="s">
        <v>517</v>
      </c>
      <c r="AL51" s="304"/>
      <c r="AM51" s="312">
        <v>1561345</v>
      </c>
      <c r="AN51" s="313">
        <v>79856</v>
      </c>
      <c r="AO51" s="314">
        <v>-23.2</v>
      </c>
      <c r="AP51" s="315">
        <v>84459</v>
      </c>
      <c r="AQ51" s="316">
        <v>42.9</v>
      </c>
      <c r="AR51" s="317">
        <v>-66.099999999999994</v>
      </c>
    </row>
    <row r="52" spans="1:44" ht="13.2" x14ac:dyDescent="0.2">
      <c r="A52" s="247"/>
      <c r="AK52" s="318"/>
      <c r="AL52" s="319" t="s">
        <v>518</v>
      </c>
      <c r="AM52" s="320">
        <v>785382</v>
      </c>
      <c r="AN52" s="321">
        <v>40169</v>
      </c>
      <c r="AO52" s="322">
        <v>-44.6</v>
      </c>
      <c r="AP52" s="323">
        <v>47314</v>
      </c>
      <c r="AQ52" s="324">
        <v>58.2</v>
      </c>
      <c r="AR52" s="325">
        <v>-102.8</v>
      </c>
    </row>
    <row r="53" spans="1:44" ht="13.2" x14ac:dyDescent="0.2">
      <c r="A53" s="247"/>
      <c r="AK53" s="303" t="s">
        <v>519</v>
      </c>
      <c r="AL53" s="304"/>
      <c r="AM53" s="312">
        <v>1797711</v>
      </c>
      <c r="AN53" s="313">
        <v>93738</v>
      </c>
      <c r="AO53" s="314">
        <v>17.399999999999999</v>
      </c>
      <c r="AP53" s="315">
        <v>74568</v>
      </c>
      <c r="AQ53" s="316">
        <v>-11.7</v>
      </c>
      <c r="AR53" s="317">
        <v>29.1</v>
      </c>
    </row>
    <row r="54" spans="1:44" ht="13.2" x14ac:dyDescent="0.2">
      <c r="A54" s="247"/>
      <c r="AK54" s="318"/>
      <c r="AL54" s="319" t="s">
        <v>518</v>
      </c>
      <c r="AM54" s="320">
        <v>742708</v>
      </c>
      <c r="AN54" s="321">
        <v>38727</v>
      </c>
      <c r="AO54" s="322">
        <v>-3.6</v>
      </c>
      <c r="AP54" s="323">
        <v>42558</v>
      </c>
      <c r="AQ54" s="324">
        <v>-10.1</v>
      </c>
      <c r="AR54" s="325">
        <v>6.5</v>
      </c>
    </row>
    <row r="55" spans="1:44" ht="13.2" x14ac:dyDescent="0.2">
      <c r="A55" s="247"/>
      <c r="AK55" s="303" t="s">
        <v>520</v>
      </c>
      <c r="AL55" s="304"/>
      <c r="AM55" s="312">
        <v>1901899</v>
      </c>
      <c r="AN55" s="313">
        <v>101451</v>
      </c>
      <c r="AO55" s="314">
        <v>8.1999999999999993</v>
      </c>
      <c r="AP55" s="315">
        <v>73693</v>
      </c>
      <c r="AQ55" s="316">
        <v>-1.2</v>
      </c>
      <c r="AR55" s="317">
        <v>9.4</v>
      </c>
    </row>
    <row r="56" spans="1:44" ht="13.2" x14ac:dyDescent="0.2">
      <c r="A56" s="247"/>
      <c r="AK56" s="318"/>
      <c r="AL56" s="319" t="s">
        <v>518</v>
      </c>
      <c r="AM56" s="320">
        <v>1207173</v>
      </c>
      <c r="AN56" s="321">
        <v>64393</v>
      </c>
      <c r="AO56" s="322">
        <v>66.3</v>
      </c>
      <c r="AP56" s="323">
        <v>44203</v>
      </c>
      <c r="AQ56" s="324">
        <v>3.9</v>
      </c>
      <c r="AR56" s="325">
        <v>62.4</v>
      </c>
    </row>
    <row r="57" spans="1:44" ht="13.2" x14ac:dyDescent="0.2">
      <c r="A57" s="247"/>
      <c r="AK57" s="303" t="s">
        <v>521</v>
      </c>
      <c r="AL57" s="304"/>
      <c r="AM57" s="312">
        <v>1198118</v>
      </c>
      <c r="AN57" s="313">
        <v>65604</v>
      </c>
      <c r="AO57" s="314">
        <v>-35.299999999999997</v>
      </c>
      <c r="AP57" s="315">
        <v>79401</v>
      </c>
      <c r="AQ57" s="316">
        <v>7.7</v>
      </c>
      <c r="AR57" s="317">
        <v>-43</v>
      </c>
    </row>
    <row r="58" spans="1:44" ht="13.2" x14ac:dyDescent="0.2">
      <c r="A58" s="247"/>
      <c r="AK58" s="318"/>
      <c r="AL58" s="319" t="s">
        <v>518</v>
      </c>
      <c r="AM58" s="320">
        <v>759144</v>
      </c>
      <c r="AN58" s="321">
        <v>41567</v>
      </c>
      <c r="AO58" s="322">
        <v>-35.4</v>
      </c>
      <c r="AP58" s="323">
        <v>49347</v>
      </c>
      <c r="AQ58" s="324">
        <v>11.6</v>
      </c>
      <c r="AR58" s="325">
        <v>-47</v>
      </c>
    </row>
    <row r="59" spans="1:44" ht="13.2" x14ac:dyDescent="0.2">
      <c r="A59" s="247"/>
      <c r="AK59" s="303" t="s">
        <v>522</v>
      </c>
      <c r="AL59" s="304"/>
      <c r="AM59" s="312">
        <v>933763</v>
      </c>
      <c r="AN59" s="313">
        <v>53028</v>
      </c>
      <c r="AO59" s="314">
        <v>-19.2</v>
      </c>
      <c r="AP59" s="315">
        <v>87379</v>
      </c>
      <c r="AQ59" s="316">
        <v>10</v>
      </c>
      <c r="AR59" s="317">
        <v>-29.2</v>
      </c>
    </row>
    <row r="60" spans="1:44" ht="13.2" x14ac:dyDescent="0.2">
      <c r="A60" s="247"/>
      <c r="AK60" s="318"/>
      <c r="AL60" s="319" t="s">
        <v>518</v>
      </c>
      <c r="AM60" s="320">
        <v>564201</v>
      </c>
      <c r="AN60" s="321">
        <v>32040</v>
      </c>
      <c r="AO60" s="322">
        <v>-22.9</v>
      </c>
      <c r="AP60" s="323">
        <v>55855</v>
      </c>
      <c r="AQ60" s="324">
        <v>13.2</v>
      </c>
      <c r="AR60" s="325">
        <v>-36.1</v>
      </c>
    </row>
    <row r="61" spans="1:44" ht="13.2" x14ac:dyDescent="0.2">
      <c r="A61" s="247"/>
      <c r="AK61" s="303" t="s">
        <v>523</v>
      </c>
      <c r="AL61" s="326"/>
      <c r="AM61" s="312">
        <v>1478567</v>
      </c>
      <c r="AN61" s="313">
        <v>78735</v>
      </c>
      <c r="AO61" s="314">
        <v>-10.4</v>
      </c>
      <c r="AP61" s="315">
        <v>79900</v>
      </c>
      <c r="AQ61" s="327">
        <v>9.5</v>
      </c>
      <c r="AR61" s="317">
        <v>-19.899999999999999</v>
      </c>
    </row>
    <row r="62" spans="1:44" ht="13.2" x14ac:dyDescent="0.2">
      <c r="A62" s="247"/>
      <c r="AK62" s="318"/>
      <c r="AL62" s="319" t="s">
        <v>518</v>
      </c>
      <c r="AM62" s="320">
        <v>811722</v>
      </c>
      <c r="AN62" s="321">
        <v>43379</v>
      </c>
      <c r="AO62" s="322">
        <v>-8</v>
      </c>
      <c r="AP62" s="323">
        <v>47855</v>
      </c>
      <c r="AQ62" s="324">
        <v>15.4</v>
      </c>
      <c r="AR62" s="325">
        <v>-23.4</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VyG3f4nInSut8BZzu0KN0eOfbg3kYkoEF42JBpDIcwLtd98ztMVyF6URbHoM7CZ620DJlDHOQBFM1h6aRsFplw==" saltValue="OQq7IEek89fNIdBvWydUm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42"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yC8dhE8oJuGITsaxNJkfy0kZLDidT33IDhoMcqsePYtfhh0LY/HgW5PpPSQBhVh+mkJNrHIfYiTaJOHswzhdjg==" saltValue="EIzsvTu6JVgsWB3GNKyUr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rs0aJ34FSXRS+8Fq4OH0wypxkxNfcc/e4MVmYfFjPrmtKqwMpirVztX0f1/5zKQt2YfWYY04SH0kZy7VIqTXZA==" saltValue="KXg5ErfmSP7d3EY+hb2jd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50" t="s">
        <v>3</v>
      </c>
      <c r="D47" s="1150"/>
      <c r="E47" s="1151"/>
      <c r="F47" s="11">
        <v>37.83</v>
      </c>
      <c r="G47" s="12">
        <v>40.049999999999997</v>
      </c>
      <c r="H47" s="12">
        <v>44.2</v>
      </c>
      <c r="I47" s="12">
        <v>41.35</v>
      </c>
      <c r="J47" s="13">
        <v>34.28</v>
      </c>
    </row>
    <row r="48" spans="2:10" ht="57.75" customHeight="1" x14ac:dyDescent="0.2">
      <c r="B48" s="14"/>
      <c r="C48" s="1152" t="s">
        <v>4</v>
      </c>
      <c r="D48" s="1152"/>
      <c r="E48" s="1153"/>
      <c r="F48" s="15">
        <v>1.31</v>
      </c>
      <c r="G48" s="16">
        <v>1.51</v>
      </c>
      <c r="H48" s="16">
        <v>1.63</v>
      </c>
      <c r="I48" s="16">
        <v>11.28</v>
      </c>
      <c r="J48" s="17">
        <v>20.059999999999999</v>
      </c>
    </row>
    <row r="49" spans="2:10" ht="57.75" customHeight="1" thickBot="1" x14ac:dyDescent="0.25">
      <c r="B49" s="18"/>
      <c r="C49" s="1154" t="s">
        <v>5</v>
      </c>
      <c r="D49" s="1154"/>
      <c r="E49" s="1155"/>
      <c r="F49" s="19">
        <v>0.66</v>
      </c>
      <c r="G49" s="20">
        <v>7.74</v>
      </c>
      <c r="H49" s="20">
        <v>0.85</v>
      </c>
      <c r="I49" s="20">
        <v>6.66</v>
      </c>
      <c r="J49" s="21">
        <v>1.2</v>
      </c>
    </row>
    <row r="50" spans="2:10" ht="13.2" x14ac:dyDescent="0.2"/>
  </sheetData>
  <sheetProtection algorithmName="SHA-512" hashValue="lo2SGJnfGSZof8aLbx7ruBrD4DqPTtGgsSIFfIISzKOCJ2mdrvW9ZmiUKb3ai9hM1eviNG0pXBfIPO+TdNkq4w==" saltValue="N6cALpG7WVy7n0ZdMcLAyw=="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60" t="s">
        <v>530</v>
      </c>
      <c r="D34" s="1160"/>
      <c r="E34" s="1161"/>
      <c r="F34" s="32">
        <v>22.98</v>
      </c>
      <c r="G34" s="33">
        <v>22.43</v>
      </c>
      <c r="H34" s="33">
        <v>25.46</v>
      </c>
      <c r="I34" s="33">
        <v>15.84</v>
      </c>
      <c r="J34" s="34">
        <v>22.85</v>
      </c>
      <c r="K34" s="22"/>
      <c r="L34" s="22"/>
      <c r="M34" s="22"/>
      <c r="N34" s="22"/>
      <c r="O34" s="22"/>
      <c r="P34" s="22"/>
    </row>
    <row r="35" spans="1:16" ht="39" customHeight="1" x14ac:dyDescent="0.2">
      <c r="A35" s="22"/>
      <c r="B35" s="35"/>
      <c r="C35" s="1156" t="s">
        <v>531</v>
      </c>
      <c r="D35" s="1156"/>
      <c r="E35" s="1157"/>
      <c r="F35" s="36">
        <v>1.3</v>
      </c>
      <c r="G35" s="37">
        <v>1.51</v>
      </c>
      <c r="H35" s="37">
        <v>1.63</v>
      </c>
      <c r="I35" s="37">
        <v>11.27</v>
      </c>
      <c r="J35" s="38">
        <v>20.059999999999999</v>
      </c>
      <c r="K35" s="22"/>
      <c r="L35" s="22"/>
      <c r="M35" s="22"/>
      <c r="N35" s="22"/>
      <c r="O35" s="22"/>
      <c r="P35" s="22"/>
    </row>
    <row r="36" spans="1:16" ht="39" customHeight="1" x14ac:dyDescent="0.2">
      <c r="A36" s="22"/>
      <c r="B36" s="35"/>
      <c r="C36" s="1156" t="s">
        <v>532</v>
      </c>
      <c r="D36" s="1156"/>
      <c r="E36" s="1157"/>
      <c r="F36" s="36">
        <v>11.05</v>
      </c>
      <c r="G36" s="37">
        <v>12.38</v>
      </c>
      <c r="H36" s="37">
        <v>14.29</v>
      </c>
      <c r="I36" s="37">
        <v>13.61</v>
      </c>
      <c r="J36" s="38">
        <v>8.77</v>
      </c>
      <c r="K36" s="22"/>
      <c r="L36" s="22"/>
      <c r="M36" s="22"/>
      <c r="N36" s="22"/>
      <c r="O36" s="22"/>
      <c r="P36" s="22"/>
    </row>
    <row r="37" spans="1:16" ht="39" customHeight="1" x14ac:dyDescent="0.2">
      <c r="A37" s="22"/>
      <c r="B37" s="35"/>
      <c r="C37" s="1156" t="s">
        <v>533</v>
      </c>
      <c r="D37" s="1156"/>
      <c r="E37" s="1157"/>
      <c r="F37" s="36">
        <v>0.95</v>
      </c>
      <c r="G37" s="37">
        <v>1.79</v>
      </c>
      <c r="H37" s="37">
        <v>2.86</v>
      </c>
      <c r="I37" s="37">
        <v>2.3199999999999998</v>
      </c>
      <c r="J37" s="38">
        <v>2.34</v>
      </c>
      <c r="K37" s="22"/>
      <c r="L37" s="22"/>
      <c r="M37" s="22"/>
      <c r="N37" s="22"/>
      <c r="O37" s="22"/>
      <c r="P37" s="22"/>
    </row>
    <row r="38" spans="1:16" ht="39" customHeight="1" x14ac:dyDescent="0.2">
      <c r="A38" s="22"/>
      <c r="B38" s="35"/>
      <c r="C38" s="1156" t="s">
        <v>534</v>
      </c>
      <c r="D38" s="1156"/>
      <c r="E38" s="1157"/>
      <c r="F38" s="36">
        <v>0.08</v>
      </c>
      <c r="G38" s="37">
        <v>7.0000000000000007E-2</v>
      </c>
      <c r="H38" s="37">
        <v>0.03</v>
      </c>
      <c r="I38" s="37">
        <v>7.0000000000000007E-2</v>
      </c>
      <c r="J38" s="38">
        <v>0.09</v>
      </c>
      <c r="K38" s="22"/>
      <c r="L38" s="22"/>
      <c r="M38" s="22"/>
      <c r="N38" s="22"/>
      <c r="O38" s="22"/>
      <c r="P38" s="22"/>
    </row>
    <row r="39" spans="1:16" ht="39" customHeight="1" x14ac:dyDescent="0.2">
      <c r="A39" s="22"/>
      <c r="B39" s="35"/>
      <c r="C39" s="1156" t="s">
        <v>535</v>
      </c>
      <c r="D39" s="1156"/>
      <c r="E39" s="1157"/>
      <c r="F39" s="36">
        <v>0.05</v>
      </c>
      <c r="G39" s="37">
        <v>0.12</v>
      </c>
      <c r="H39" s="37">
        <v>0.1</v>
      </c>
      <c r="I39" s="37">
        <v>0</v>
      </c>
      <c r="J39" s="38">
        <v>0.04</v>
      </c>
      <c r="K39" s="22"/>
      <c r="L39" s="22"/>
      <c r="M39" s="22"/>
      <c r="N39" s="22"/>
      <c r="O39" s="22"/>
      <c r="P39" s="22"/>
    </row>
    <row r="40" spans="1:16" ht="39" customHeight="1" x14ac:dyDescent="0.2">
      <c r="A40" s="22"/>
      <c r="B40" s="35"/>
      <c r="C40" s="1156" t="s">
        <v>536</v>
      </c>
      <c r="D40" s="1156"/>
      <c r="E40" s="1157"/>
      <c r="F40" s="36">
        <v>0</v>
      </c>
      <c r="G40" s="37">
        <v>0.01</v>
      </c>
      <c r="H40" s="37">
        <v>0</v>
      </c>
      <c r="I40" s="37">
        <v>0</v>
      </c>
      <c r="J40" s="38">
        <v>0</v>
      </c>
      <c r="K40" s="22"/>
      <c r="L40" s="22"/>
      <c r="M40" s="22"/>
      <c r="N40" s="22"/>
      <c r="O40" s="22"/>
      <c r="P40" s="22"/>
    </row>
    <row r="41" spans="1:16" ht="39" customHeight="1" x14ac:dyDescent="0.2">
      <c r="A41" s="22"/>
      <c r="B41" s="35"/>
      <c r="C41" s="1156" t="s">
        <v>537</v>
      </c>
      <c r="D41" s="1156"/>
      <c r="E41" s="1157"/>
      <c r="F41" s="36">
        <v>0</v>
      </c>
      <c r="G41" s="37">
        <v>0</v>
      </c>
      <c r="H41" s="37">
        <v>0</v>
      </c>
      <c r="I41" s="37">
        <v>0</v>
      </c>
      <c r="J41" s="38">
        <v>0</v>
      </c>
      <c r="K41" s="22"/>
      <c r="L41" s="22"/>
      <c r="M41" s="22"/>
      <c r="N41" s="22"/>
      <c r="O41" s="22"/>
      <c r="P41" s="22"/>
    </row>
    <row r="42" spans="1:16" ht="39" customHeight="1" x14ac:dyDescent="0.2">
      <c r="A42" s="22"/>
      <c r="B42" s="39"/>
      <c r="C42" s="1156" t="s">
        <v>538</v>
      </c>
      <c r="D42" s="1156"/>
      <c r="E42" s="1157"/>
      <c r="F42" s="36" t="s">
        <v>486</v>
      </c>
      <c r="G42" s="37" t="s">
        <v>486</v>
      </c>
      <c r="H42" s="37" t="s">
        <v>486</v>
      </c>
      <c r="I42" s="37" t="s">
        <v>486</v>
      </c>
      <c r="J42" s="38" t="s">
        <v>486</v>
      </c>
      <c r="K42" s="22"/>
      <c r="L42" s="22"/>
      <c r="M42" s="22"/>
      <c r="N42" s="22"/>
      <c r="O42" s="22"/>
      <c r="P42" s="22"/>
    </row>
    <row r="43" spans="1:16" ht="39" customHeight="1" thickBot="1" x14ac:dyDescent="0.25">
      <c r="A43" s="22"/>
      <c r="B43" s="40"/>
      <c r="C43" s="1158" t="s">
        <v>539</v>
      </c>
      <c r="D43" s="1158"/>
      <c r="E43" s="1159"/>
      <c r="F43" s="41">
        <v>0</v>
      </c>
      <c r="G43" s="42">
        <v>0</v>
      </c>
      <c r="H43" s="42" t="s">
        <v>486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L8hUsUu4yNK4irwo4JYciaiEYSx7UJMUyRvLu/XpdLPmfB3Ylcok9G+kCyxfzL5+oRwhdDB9UZDH9KZyafYDjQ==" saltValue="saiq+I5ooEqe1fMbg1JsJ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62" t="s">
        <v>9</v>
      </c>
      <c r="C45" s="1163"/>
      <c r="D45" s="56"/>
      <c r="E45" s="1168" t="s">
        <v>10</v>
      </c>
      <c r="F45" s="1168"/>
      <c r="G45" s="1168"/>
      <c r="H45" s="1168"/>
      <c r="I45" s="1168"/>
      <c r="J45" s="1169"/>
      <c r="K45" s="57">
        <v>1579</v>
      </c>
      <c r="L45" s="58">
        <v>1568</v>
      </c>
      <c r="M45" s="58">
        <v>1349</v>
      </c>
      <c r="N45" s="58">
        <v>1241</v>
      </c>
      <c r="O45" s="59">
        <v>1134</v>
      </c>
      <c r="P45" s="46"/>
      <c r="Q45" s="46"/>
      <c r="R45" s="46"/>
      <c r="S45" s="46"/>
      <c r="T45" s="46"/>
      <c r="U45" s="46"/>
    </row>
    <row r="46" spans="1:21" ht="30.75" customHeight="1" x14ac:dyDescent="0.2">
      <c r="A46" s="46"/>
      <c r="B46" s="1164"/>
      <c r="C46" s="1165"/>
      <c r="D46" s="60"/>
      <c r="E46" s="1170" t="s">
        <v>11</v>
      </c>
      <c r="F46" s="1170"/>
      <c r="G46" s="1170"/>
      <c r="H46" s="1170"/>
      <c r="I46" s="1170"/>
      <c r="J46" s="1171"/>
      <c r="K46" s="61" t="s">
        <v>486</v>
      </c>
      <c r="L46" s="62" t="s">
        <v>486</v>
      </c>
      <c r="M46" s="62" t="s">
        <v>486</v>
      </c>
      <c r="N46" s="62" t="s">
        <v>486</v>
      </c>
      <c r="O46" s="63" t="s">
        <v>486</v>
      </c>
      <c r="P46" s="46"/>
      <c r="Q46" s="46"/>
      <c r="R46" s="46"/>
      <c r="S46" s="46"/>
      <c r="T46" s="46"/>
      <c r="U46" s="46"/>
    </row>
    <row r="47" spans="1:21" ht="30.75" customHeight="1" x14ac:dyDescent="0.2">
      <c r="A47" s="46"/>
      <c r="B47" s="1164"/>
      <c r="C47" s="1165"/>
      <c r="D47" s="60"/>
      <c r="E47" s="1170" t="s">
        <v>12</v>
      </c>
      <c r="F47" s="1170"/>
      <c r="G47" s="1170"/>
      <c r="H47" s="1170"/>
      <c r="I47" s="1170"/>
      <c r="J47" s="1171"/>
      <c r="K47" s="61" t="s">
        <v>486</v>
      </c>
      <c r="L47" s="62" t="s">
        <v>486</v>
      </c>
      <c r="M47" s="62" t="s">
        <v>486</v>
      </c>
      <c r="N47" s="62" t="s">
        <v>486</v>
      </c>
      <c r="O47" s="63" t="s">
        <v>486</v>
      </c>
      <c r="P47" s="46"/>
      <c r="Q47" s="46"/>
      <c r="R47" s="46"/>
      <c r="S47" s="46"/>
      <c r="T47" s="46"/>
      <c r="U47" s="46"/>
    </row>
    <row r="48" spans="1:21" ht="30.75" customHeight="1" x14ac:dyDescent="0.2">
      <c r="A48" s="46"/>
      <c r="B48" s="1164"/>
      <c r="C48" s="1165"/>
      <c r="D48" s="60"/>
      <c r="E48" s="1170" t="s">
        <v>13</v>
      </c>
      <c r="F48" s="1170"/>
      <c r="G48" s="1170"/>
      <c r="H48" s="1170"/>
      <c r="I48" s="1170"/>
      <c r="J48" s="1171"/>
      <c r="K48" s="61">
        <v>829</v>
      </c>
      <c r="L48" s="62">
        <v>827</v>
      </c>
      <c r="M48" s="62">
        <v>786</v>
      </c>
      <c r="N48" s="62">
        <v>768</v>
      </c>
      <c r="O48" s="63">
        <v>705</v>
      </c>
      <c r="P48" s="46"/>
      <c r="Q48" s="46"/>
      <c r="R48" s="46"/>
      <c r="S48" s="46"/>
      <c r="T48" s="46"/>
      <c r="U48" s="46"/>
    </row>
    <row r="49" spans="1:21" ht="30.75" customHeight="1" x14ac:dyDescent="0.2">
      <c r="A49" s="46"/>
      <c r="B49" s="1164"/>
      <c r="C49" s="1165"/>
      <c r="D49" s="60"/>
      <c r="E49" s="1170" t="s">
        <v>14</v>
      </c>
      <c r="F49" s="1170"/>
      <c r="G49" s="1170"/>
      <c r="H49" s="1170"/>
      <c r="I49" s="1170"/>
      <c r="J49" s="1171"/>
      <c r="K49" s="61">
        <v>88</v>
      </c>
      <c r="L49" s="62">
        <v>98</v>
      </c>
      <c r="M49" s="62">
        <v>97</v>
      </c>
      <c r="N49" s="62">
        <v>86</v>
      </c>
      <c r="O49" s="63">
        <v>76</v>
      </c>
      <c r="P49" s="46"/>
      <c r="Q49" s="46"/>
      <c r="R49" s="46"/>
      <c r="S49" s="46"/>
      <c r="T49" s="46"/>
      <c r="U49" s="46"/>
    </row>
    <row r="50" spans="1:21" ht="30.75" customHeight="1" x14ac:dyDescent="0.2">
      <c r="A50" s="46"/>
      <c r="B50" s="1164"/>
      <c r="C50" s="1165"/>
      <c r="D50" s="60"/>
      <c r="E50" s="1170" t="s">
        <v>15</v>
      </c>
      <c r="F50" s="1170"/>
      <c r="G50" s="1170"/>
      <c r="H50" s="1170"/>
      <c r="I50" s="1170"/>
      <c r="J50" s="1171"/>
      <c r="K50" s="61" t="s">
        <v>486</v>
      </c>
      <c r="L50" s="62" t="s">
        <v>486</v>
      </c>
      <c r="M50" s="62" t="s">
        <v>486</v>
      </c>
      <c r="N50" s="62" t="s">
        <v>486</v>
      </c>
      <c r="O50" s="63" t="s">
        <v>486</v>
      </c>
      <c r="P50" s="46"/>
      <c r="Q50" s="46"/>
      <c r="R50" s="46"/>
      <c r="S50" s="46"/>
      <c r="T50" s="46"/>
      <c r="U50" s="46"/>
    </row>
    <row r="51" spans="1:21" ht="30.75" customHeight="1" x14ac:dyDescent="0.2">
      <c r="A51" s="46"/>
      <c r="B51" s="1166"/>
      <c r="C51" s="1167"/>
      <c r="D51" s="64"/>
      <c r="E51" s="1170" t="s">
        <v>16</v>
      </c>
      <c r="F51" s="1170"/>
      <c r="G51" s="1170"/>
      <c r="H51" s="1170"/>
      <c r="I51" s="1170"/>
      <c r="J51" s="1171"/>
      <c r="K51" s="61" t="s">
        <v>486</v>
      </c>
      <c r="L51" s="62" t="s">
        <v>486</v>
      </c>
      <c r="M51" s="62" t="s">
        <v>486</v>
      </c>
      <c r="N51" s="62" t="s">
        <v>486</v>
      </c>
      <c r="O51" s="63" t="s">
        <v>486</v>
      </c>
      <c r="P51" s="46"/>
      <c r="Q51" s="46"/>
      <c r="R51" s="46"/>
      <c r="S51" s="46"/>
      <c r="T51" s="46"/>
      <c r="U51" s="46"/>
    </row>
    <row r="52" spans="1:21" ht="30.75" customHeight="1" x14ac:dyDescent="0.2">
      <c r="A52" s="46"/>
      <c r="B52" s="1172" t="s">
        <v>17</v>
      </c>
      <c r="C52" s="1173"/>
      <c r="D52" s="64"/>
      <c r="E52" s="1170" t="s">
        <v>18</v>
      </c>
      <c r="F52" s="1170"/>
      <c r="G52" s="1170"/>
      <c r="H52" s="1170"/>
      <c r="I52" s="1170"/>
      <c r="J52" s="1171"/>
      <c r="K52" s="61">
        <v>1905</v>
      </c>
      <c r="L52" s="62">
        <v>1849</v>
      </c>
      <c r="M52" s="62">
        <v>1638</v>
      </c>
      <c r="N52" s="62">
        <v>1568</v>
      </c>
      <c r="O52" s="63">
        <v>1466</v>
      </c>
      <c r="P52" s="46"/>
      <c r="Q52" s="46"/>
      <c r="R52" s="46"/>
      <c r="S52" s="46"/>
      <c r="T52" s="46"/>
      <c r="U52" s="46"/>
    </row>
    <row r="53" spans="1:21" ht="30.75" customHeight="1" thickBot="1" x14ac:dyDescent="0.25">
      <c r="A53" s="46"/>
      <c r="B53" s="1174" t="s">
        <v>19</v>
      </c>
      <c r="C53" s="1175"/>
      <c r="D53" s="65"/>
      <c r="E53" s="1176" t="s">
        <v>20</v>
      </c>
      <c r="F53" s="1176"/>
      <c r="G53" s="1176"/>
      <c r="H53" s="1176"/>
      <c r="I53" s="1176"/>
      <c r="J53" s="1177"/>
      <c r="K53" s="66">
        <v>591</v>
      </c>
      <c r="L53" s="67">
        <v>644</v>
      </c>
      <c r="M53" s="67">
        <v>594</v>
      </c>
      <c r="N53" s="67">
        <v>527</v>
      </c>
      <c r="O53" s="68">
        <v>449</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78" t="s">
        <v>24</v>
      </c>
      <c r="C58" s="1179"/>
      <c r="D58" s="1184" t="s">
        <v>25</v>
      </c>
      <c r="E58" s="1185"/>
      <c r="F58" s="1185"/>
      <c r="G58" s="1185"/>
      <c r="H58" s="1185"/>
      <c r="I58" s="1185"/>
      <c r="J58" s="1186"/>
      <c r="K58" s="81"/>
      <c r="L58" s="82"/>
      <c r="M58" s="82"/>
      <c r="N58" s="82"/>
      <c r="O58" s="83"/>
    </row>
    <row r="59" spans="1:21" ht="31.5" customHeight="1" x14ac:dyDescent="0.2">
      <c r="B59" s="1180"/>
      <c r="C59" s="1181"/>
      <c r="D59" s="1187" t="s">
        <v>26</v>
      </c>
      <c r="E59" s="1188"/>
      <c r="F59" s="1188"/>
      <c r="G59" s="1188"/>
      <c r="H59" s="1188"/>
      <c r="I59" s="1188"/>
      <c r="J59" s="1189"/>
      <c r="K59" s="84"/>
      <c r="L59" s="85"/>
      <c r="M59" s="85"/>
      <c r="N59" s="85"/>
      <c r="O59" s="86"/>
    </row>
    <row r="60" spans="1:21" ht="31.5" customHeight="1" thickBot="1" x14ac:dyDescent="0.25">
      <c r="B60" s="1182"/>
      <c r="C60" s="1183"/>
      <c r="D60" s="1190" t="s">
        <v>27</v>
      </c>
      <c r="E60" s="1191"/>
      <c r="F60" s="1191"/>
      <c r="G60" s="1191"/>
      <c r="H60" s="1191"/>
      <c r="I60" s="1191"/>
      <c r="J60" s="1192"/>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zSYLFA8cQtioioYvvU8gZBc57oGZSCui22+C532vIVwZumFwsRxFg0R8tMnpfv/wLfK33NeGOrUWMVh14dFtgw==" saltValue="Z4UEQdvcK+omPN58KrTOd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93" t="s">
        <v>30</v>
      </c>
      <c r="C41" s="1194"/>
      <c r="D41" s="103"/>
      <c r="E41" s="1199" t="s">
        <v>31</v>
      </c>
      <c r="F41" s="1199"/>
      <c r="G41" s="1199"/>
      <c r="H41" s="1200"/>
      <c r="I41" s="330">
        <v>8195</v>
      </c>
      <c r="J41" s="331">
        <v>7016</v>
      </c>
      <c r="K41" s="331">
        <v>6458</v>
      </c>
      <c r="L41" s="331">
        <v>6065</v>
      </c>
      <c r="M41" s="332">
        <v>11612</v>
      </c>
    </row>
    <row r="42" spans="2:13" ht="27.75" customHeight="1" x14ac:dyDescent="0.2">
      <c r="B42" s="1195"/>
      <c r="C42" s="1196"/>
      <c r="D42" s="104"/>
      <c r="E42" s="1201" t="s">
        <v>32</v>
      </c>
      <c r="F42" s="1201"/>
      <c r="G42" s="1201"/>
      <c r="H42" s="1202"/>
      <c r="I42" s="333" t="s">
        <v>486</v>
      </c>
      <c r="J42" s="334" t="s">
        <v>486</v>
      </c>
      <c r="K42" s="334" t="s">
        <v>486</v>
      </c>
      <c r="L42" s="334" t="s">
        <v>486</v>
      </c>
      <c r="M42" s="335" t="s">
        <v>486</v>
      </c>
    </row>
    <row r="43" spans="2:13" ht="27.75" customHeight="1" x14ac:dyDescent="0.2">
      <c r="B43" s="1195"/>
      <c r="C43" s="1196"/>
      <c r="D43" s="104"/>
      <c r="E43" s="1201" t="s">
        <v>33</v>
      </c>
      <c r="F43" s="1201"/>
      <c r="G43" s="1201"/>
      <c r="H43" s="1202"/>
      <c r="I43" s="333">
        <v>8824</v>
      </c>
      <c r="J43" s="334">
        <v>7734</v>
      </c>
      <c r="K43" s="334">
        <v>7087</v>
      </c>
      <c r="L43" s="334">
        <v>7422</v>
      </c>
      <c r="M43" s="335">
        <v>7993</v>
      </c>
    </row>
    <row r="44" spans="2:13" ht="27.75" customHeight="1" x14ac:dyDescent="0.2">
      <c r="B44" s="1195"/>
      <c r="C44" s="1196"/>
      <c r="D44" s="104"/>
      <c r="E44" s="1201" t="s">
        <v>34</v>
      </c>
      <c r="F44" s="1201"/>
      <c r="G44" s="1201"/>
      <c r="H44" s="1202"/>
      <c r="I44" s="333">
        <v>697</v>
      </c>
      <c r="J44" s="334">
        <v>608</v>
      </c>
      <c r="K44" s="334">
        <v>530</v>
      </c>
      <c r="L44" s="334">
        <v>556</v>
      </c>
      <c r="M44" s="335">
        <v>489</v>
      </c>
    </row>
    <row r="45" spans="2:13" ht="27.75" customHeight="1" x14ac:dyDescent="0.2">
      <c r="B45" s="1195"/>
      <c r="C45" s="1196"/>
      <c r="D45" s="104"/>
      <c r="E45" s="1201" t="s">
        <v>35</v>
      </c>
      <c r="F45" s="1201"/>
      <c r="G45" s="1201"/>
      <c r="H45" s="1202"/>
      <c r="I45" s="333">
        <v>2399</v>
      </c>
      <c r="J45" s="334">
        <v>2329</v>
      </c>
      <c r="K45" s="334">
        <v>2259</v>
      </c>
      <c r="L45" s="334">
        <v>2220</v>
      </c>
      <c r="M45" s="335">
        <v>2177</v>
      </c>
    </row>
    <row r="46" spans="2:13" ht="27.75" customHeight="1" x14ac:dyDescent="0.2">
      <c r="B46" s="1195"/>
      <c r="C46" s="1196"/>
      <c r="D46" s="105"/>
      <c r="E46" s="1201" t="s">
        <v>36</v>
      </c>
      <c r="F46" s="1201"/>
      <c r="G46" s="1201"/>
      <c r="H46" s="1202"/>
      <c r="I46" s="333" t="s">
        <v>486</v>
      </c>
      <c r="J46" s="334" t="s">
        <v>486</v>
      </c>
      <c r="K46" s="334" t="s">
        <v>486</v>
      </c>
      <c r="L46" s="334" t="s">
        <v>486</v>
      </c>
      <c r="M46" s="335" t="s">
        <v>486</v>
      </c>
    </row>
    <row r="47" spans="2:13" ht="27.75" customHeight="1" x14ac:dyDescent="0.2">
      <c r="B47" s="1195"/>
      <c r="C47" s="1196"/>
      <c r="D47" s="106"/>
      <c r="E47" s="1203" t="s">
        <v>37</v>
      </c>
      <c r="F47" s="1204"/>
      <c r="G47" s="1204"/>
      <c r="H47" s="1205"/>
      <c r="I47" s="333" t="s">
        <v>486</v>
      </c>
      <c r="J47" s="334" t="s">
        <v>486</v>
      </c>
      <c r="K47" s="334" t="s">
        <v>486</v>
      </c>
      <c r="L47" s="334" t="s">
        <v>486</v>
      </c>
      <c r="M47" s="335" t="s">
        <v>486</v>
      </c>
    </row>
    <row r="48" spans="2:13" ht="27.75" customHeight="1" x14ac:dyDescent="0.2">
      <c r="B48" s="1195"/>
      <c r="C48" s="1196"/>
      <c r="D48" s="104"/>
      <c r="E48" s="1201" t="s">
        <v>38</v>
      </c>
      <c r="F48" s="1201"/>
      <c r="G48" s="1201"/>
      <c r="H48" s="1202"/>
      <c r="I48" s="333" t="s">
        <v>486</v>
      </c>
      <c r="J48" s="334" t="s">
        <v>486</v>
      </c>
      <c r="K48" s="334" t="s">
        <v>486</v>
      </c>
      <c r="L48" s="334" t="s">
        <v>486</v>
      </c>
      <c r="M48" s="335" t="s">
        <v>486</v>
      </c>
    </row>
    <row r="49" spans="2:13" ht="27.75" customHeight="1" x14ac:dyDescent="0.2">
      <c r="B49" s="1197"/>
      <c r="C49" s="1198"/>
      <c r="D49" s="104"/>
      <c r="E49" s="1201" t="s">
        <v>39</v>
      </c>
      <c r="F49" s="1201"/>
      <c r="G49" s="1201"/>
      <c r="H49" s="1202"/>
      <c r="I49" s="333" t="s">
        <v>486</v>
      </c>
      <c r="J49" s="334" t="s">
        <v>486</v>
      </c>
      <c r="K49" s="334" t="s">
        <v>486</v>
      </c>
      <c r="L49" s="334" t="s">
        <v>486</v>
      </c>
      <c r="M49" s="335" t="s">
        <v>486</v>
      </c>
    </row>
    <row r="50" spans="2:13" ht="27.75" customHeight="1" x14ac:dyDescent="0.2">
      <c r="B50" s="1206" t="s">
        <v>40</v>
      </c>
      <c r="C50" s="1207"/>
      <c r="D50" s="107"/>
      <c r="E50" s="1201" t="s">
        <v>41</v>
      </c>
      <c r="F50" s="1201"/>
      <c r="G50" s="1201"/>
      <c r="H50" s="1202"/>
      <c r="I50" s="333">
        <v>6400</v>
      </c>
      <c r="J50" s="334">
        <v>6342</v>
      </c>
      <c r="K50" s="334">
        <v>6848</v>
      </c>
      <c r="L50" s="334">
        <v>7180</v>
      </c>
      <c r="M50" s="335">
        <v>7767</v>
      </c>
    </row>
    <row r="51" spans="2:13" ht="27.75" customHeight="1" x14ac:dyDescent="0.2">
      <c r="B51" s="1195"/>
      <c r="C51" s="1196"/>
      <c r="D51" s="104"/>
      <c r="E51" s="1201" t="s">
        <v>42</v>
      </c>
      <c r="F51" s="1201"/>
      <c r="G51" s="1201"/>
      <c r="H51" s="1202"/>
      <c r="I51" s="333">
        <v>95</v>
      </c>
      <c r="J51" s="334">
        <v>55</v>
      </c>
      <c r="K51" s="334">
        <v>41</v>
      </c>
      <c r="L51" s="334">
        <v>34</v>
      </c>
      <c r="M51" s="335">
        <v>29</v>
      </c>
    </row>
    <row r="52" spans="2:13" ht="27.75" customHeight="1" x14ac:dyDescent="0.2">
      <c r="B52" s="1197"/>
      <c r="C52" s="1198"/>
      <c r="D52" s="104"/>
      <c r="E52" s="1201" t="s">
        <v>43</v>
      </c>
      <c r="F52" s="1201"/>
      <c r="G52" s="1201"/>
      <c r="H52" s="1202"/>
      <c r="I52" s="333">
        <v>16593</v>
      </c>
      <c r="J52" s="334">
        <v>15529</v>
      </c>
      <c r="K52" s="334">
        <v>14985</v>
      </c>
      <c r="L52" s="334">
        <v>14473</v>
      </c>
      <c r="M52" s="335">
        <v>18957</v>
      </c>
    </row>
    <row r="53" spans="2:13" ht="27.75" customHeight="1" thickBot="1" x14ac:dyDescent="0.25">
      <c r="B53" s="1208" t="s">
        <v>19</v>
      </c>
      <c r="C53" s="1209"/>
      <c r="D53" s="108"/>
      <c r="E53" s="1210" t="s">
        <v>44</v>
      </c>
      <c r="F53" s="1210"/>
      <c r="G53" s="1210"/>
      <c r="H53" s="1211"/>
      <c r="I53" s="336">
        <v>-2973</v>
      </c>
      <c r="J53" s="337">
        <v>-4240</v>
      </c>
      <c r="K53" s="337">
        <v>-5541</v>
      </c>
      <c r="L53" s="337">
        <v>-5424</v>
      </c>
      <c r="M53" s="338">
        <v>-4482</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NgsuBC6j3f7iWQ4I17xoOlkc4niVSGuvKwWbOKowmBs8YTFcAD5Mggq4R8evBGyoDfI2k+2I/KF99pgznhyxZg==" saltValue="kIjnXF9yinZW5HjUgfb6k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217" t="s">
        <v>46</v>
      </c>
      <c r="D55" s="1217"/>
      <c r="E55" s="1218"/>
      <c r="F55" s="339">
        <v>3674</v>
      </c>
      <c r="G55" s="339">
        <v>3427</v>
      </c>
      <c r="H55" s="340">
        <v>2814</v>
      </c>
    </row>
    <row r="56" spans="2:8" ht="52.5" customHeight="1" x14ac:dyDescent="0.2">
      <c r="B56" s="120"/>
      <c r="C56" s="1219" t="s">
        <v>47</v>
      </c>
      <c r="D56" s="1219"/>
      <c r="E56" s="1220"/>
      <c r="F56" s="341">
        <v>1022</v>
      </c>
      <c r="G56" s="341">
        <v>1022</v>
      </c>
      <c r="H56" s="342">
        <v>1322</v>
      </c>
    </row>
    <row r="57" spans="2:8" ht="53.25" customHeight="1" x14ac:dyDescent="0.2">
      <c r="B57" s="120"/>
      <c r="C57" s="1221" t="s">
        <v>48</v>
      </c>
      <c r="D57" s="1221"/>
      <c r="E57" s="1222"/>
      <c r="F57" s="343">
        <v>3859</v>
      </c>
      <c r="G57" s="343">
        <v>4246</v>
      </c>
      <c r="H57" s="344">
        <v>5390</v>
      </c>
    </row>
    <row r="58" spans="2:8" ht="45.75" customHeight="1" x14ac:dyDescent="0.2">
      <c r="B58" s="121"/>
      <c r="C58" s="1212" t="s">
        <v>555</v>
      </c>
      <c r="D58" s="1213"/>
      <c r="E58" s="1214"/>
      <c r="F58" s="345">
        <v>677</v>
      </c>
      <c r="G58" s="345">
        <v>993</v>
      </c>
      <c r="H58" s="346">
        <v>1583</v>
      </c>
    </row>
    <row r="59" spans="2:8" ht="45.75" customHeight="1" x14ac:dyDescent="0.2">
      <c r="B59" s="121"/>
      <c r="C59" s="1212" t="s">
        <v>558</v>
      </c>
      <c r="D59" s="1213"/>
      <c r="E59" s="1214"/>
      <c r="F59" s="345">
        <v>1318</v>
      </c>
      <c r="G59" s="345">
        <v>1312</v>
      </c>
      <c r="H59" s="346">
        <v>1300</v>
      </c>
    </row>
    <row r="60" spans="2:8" ht="45.75" customHeight="1" x14ac:dyDescent="0.2">
      <c r="B60" s="121"/>
      <c r="C60" s="1212" t="s">
        <v>559</v>
      </c>
      <c r="D60" s="1213"/>
      <c r="E60" s="1214"/>
      <c r="F60" s="345">
        <v>1034</v>
      </c>
      <c r="G60" s="345">
        <v>999</v>
      </c>
      <c r="H60" s="346">
        <v>969</v>
      </c>
    </row>
    <row r="61" spans="2:8" ht="45.75" customHeight="1" x14ac:dyDescent="0.2">
      <c r="B61" s="121"/>
      <c r="C61" s="1212" t="s">
        <v>556</v>
      </c>
      <c r="D61" s="1213"/>
      <c r="E61" s="1214"/>
      <c r="F61" s="345">
        <v>273</v>
      </c>
      <c r="G61" s="345">
        <v>373</v>
      </c>
      <c r="H61" s="346">
        <v>665</v>
      </c>
    </row>
    <row r="62" spans="2:8" ht="45.75" customHeight="1" thickBot="1" x14ac:dyDescent="0.25">
      <c r="B62" s="122"/>
      <c r="C62" s="1212" t="s">
        <v>557</v>
      </c>
      <c r="D62" s="1213"/>
      <c r="E62" s="1214"/>
      <c r="F62" s="345">
        <v>0</v>
      </c>
      <c r="G62" s="345">
        <v>0</v>
      </c>
      <c r="H62" s="346">
        <v>252</v>
      </c>
    </row>
    <row r="63" spans="2:8" ht="52.5" customHeight="1" thickBot="1" x14ac:dyDescent="0.25">
      <c r="B63" s="123"/>
      <c r="C63" s="1215" t="s">
        <v>49</v>
      </c>
      <c r="D63" s="1215"/>
      <c r="E63" s="1216"/>
      <c r="F63" s="347">
        <v>8555</v>
      </c>
      <c r="G63" s="347">
        <v>8695</v>
      </c>
      <c r="H63" s="348">
        <v>9525</v>
      </c>
    </row>
    <row r="64" spans="2:8" ht="13.2" x14ac:dyDescent="0.2"/>
  </sheetData>
  <sheetProtection algorithmName="SHA-512" hashValue="BVVw4R7ftxUYVe+iEOr0L/e0yVnv1k1gthL+F9k7FgVzBXEu1ARerpNRmq+BLROGri0px2J2a88G/bbz+fDFSQ==" saltValue="rK0eV69Q+58D7pUKc1Ceu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F3F49-447D-4700-AD6C-D42CF985ADC4}">
  <sheetPr>
    <pageSetUpPr fitToPage="1"/>
  </sheetPr>
  <dimension ref="A1:DE85"/>
  <sheetViews>
    <sheetView showGridLines="0" topLeftCell="R43" zoomScaleNormal="100" zoomScaleSheetLayoutView="55" workbookViewId="0">
      <selection activeCell="AN65" sqref="AN65:DC69"/>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49"/>
      <c r="B1" s="350"/>
      <c r="DD1" s="243"/>
      <c r="DE1" s="243"/>
    </row>
    <row r="2" spans="1:109" ht="25.5" customHeight="1" x14ac:dyDescent="0.2">
      <c r="A2" s="351"/>
      <c r="C2" s="351"/>
      <c r="O2" s="351"/>
      <c r="P2" s="351"/>
      <c r="Q2" s="351"/>
      <c r="R2" s="351"/>
      <c r="S2" s="351"/>
      <c r="T2" s="351"/>
      <c r="U2" s="351"/>
      <c r="V2" s="351"/>
      <c r="W2" s="351"/>
      <c r="X2" s="351"/>
      <c r="Y2" s="351"/>
      <c r="Z2" s="351"/>
      <c r="AA2" s="351"/>
      <c r="AB2" s="351"/>
      <c r="AC2" s="351"/>
      <c r="AD2" s="351"/>
      <c r="AE2" s="351"/>
      <c r="AF2" s="351"/>
      <c r="AG2" s="351"/>
      <c r="AH2" s="351"/>
      <c r="AI2" s="351"/>
      <c r="AU2" s="351"/>
      <c r="BG2" s="351"/>
      <c r="BS2" s="351"/>
      <c r="CE2" s="351"/>
      <c r="CQ2" s="351"/>
      <c r="DD2" s="243"/>
      <c r="DE2" s="243"/>
    </row>
    <row r="3" spans="1:109" ht="25.5" customHeight="1" x14ac:dyDescent="0.2">
      <c r="A3" s="351"/>
      <c r="C3" s="351"/>
      <c r="O3" s="351"/>
      <c r="P3" s="351"/>
      <c r="Q3" s="351"/>
      <c r="R3" s="351"/>
      <c r="S3" s="351"/>
      <c r="T3" s="351"/>
      <c r="U3" s="351"/>
      <c r="V3" s="351"/>
      <c r="W3" s="351"/>
      <c r="X3" s="351"/>
      <c r="Y3" s="351"/>
      <c r="Z3" s="351"/>
      <c r="AA3" s="351"/>
      <c r="AB3" s="351"/>
      <c r="AC3" s="351"/>
      <c r="AD3" s="351"/>
      <c r="AE3" s="351"/>
      <c r="AF3" s="351"/>
      <c r="AG3" s="351"/>
      <c r="AH3" s="351"/>
      <c r="AI3" s="351"/>
      <c r="AU3" s="351"/>
      <c r="BG3" s="351"/>
      <c r="BS3" s="351"/>
      <c r="CE3" s="351"/>
      <c r="CQ3" s="351"/>
      <c r="DD3" s="243"/>
      <c r="DE3" s="243"/>
    </row>
    <row r="4" spans="1:109" s="241" customFormat="1" ht="13.2" x14ac:dyDescent="0.2">
      <c r="A4" s="351"/>
      <c r="B4" s="351"/>
      <c r="C4" s="351"/>
      <c r="D4" s="351"/>
      <c r="E4" s="351"/>
      <c r="F4" s="351"/>
      <c r="G4" s="351"/>
      <c r="H4" s="351"/>
      <c r="I4" s="351"/>
      <c r="J4" s="351"/>
      <c r="K4" s="351"/>
      <c r="L4" s="351"/>
      <c r="M4" s="351"/>
      <c r="N4" s="351"/>
      <c r="O4" s="351"/>
      <c r="P4" s="351"/>
      <c r="Q4" s="351"/>
      <c r="R4" s="351"/>
      <c r="S4" s="351"/>
      <c r="T4" s="351"/>
      <c r="U4" s="351"/>
      <c r="V4" s="351"/>
      <c r="W4" s="351"/>
      <c r="X4" s="351"/>
      <c r="Y4" s="351"/>
      <c r="Z4" s="351"/>
      <c r="AA4" s="351"/>
      <c r="AB4" s="351"/>
      <c r="AC4" s="351"/>
      <c r="AD4" s="351"/>
      <c r="AE4" s="351"/>
      <c r="AF4" s="351"/>
      <c r="AG4" s="351"/>
      <c r="AH4" s="351"/>
      <c r="AI4" s="351"/>
      <c r="AJ4" s="351"/>
      <c r="AK4" s="351"/>
      <c r="AL4" s="351"/>
      <c r="AM4" s="351"/>
      <c r="AN4" s="351"/>
      <c r="AO4" s="351"/>
      <c r="AP4" s="351"/>
      <c r="AQ4" s="351"/>
      <c r="AR4" s="351"/>
      <c r="AS4" s="351"/>
      <c r="AT4" s="351"/>
      <c r="AU4" s="351"/>
      <c r="AV4" s="351"/>
      <c r="AW4" s="351"/>
      <c r="AX4" s="351"/>
      <c r="AY4" s="351"/>
      <c r="AZ4" s="351"/>
      <c r="BA4" s="351"/>
      <c r="BB4" s="351"/>
      <c r="BC4" s="351"/>
      <c r="BD4" s="351"/>
      <c r="BE4" s="351"/>
      <c r="BF4" s="351"/>
      <c r="BG4" s="351"/>
      <c r="BH4" s="351"/>
      <c r="BI4" s="351"/>
      <c r="BJ4" s="351"/>
      <c r="BK4" s="351"/>
      <c r="BL4" s="351"/>
      <c r="BM4" s="351"/>
      <c r="BN4" s="351"/>
      <c r="BO4" s="351"/>
      <c r="BP4" s="351"/>
      <c r="BQ4" s="351"/>
      <c r="BR4" s="351"/>
      <c r="BS4" s="351"/>
      <c r="BT4" s="351"/>
      <c r="BU4" s="351"/>
      <c r="BV4" s="351"/>
      <c r="BW4" s="351"/>
      <c r="BX4" s="351"/>
      <c r="BY4" s="351"/>
      <c r="BZ4" s="351"/>
      <c r="CA4" s="351"/>
      <c r="CB4" s="351"/>
      <c r="CC4" s="351"/>
      <c r="CD4" s="351"/>
      <c r="CE4" s="351"/>
      <c r="CF4" s="351"/>
      <c r="CG4" s="351"/>
      <c r="CH4" s="351"/>
      <c r="CI4" s="351"/>
      <c r="CJ4" s="351"/>
      <c r="CK4" s="351"/>
      <c r="CL4" s="351"/>
      <c r="CM4" s="351"/>
      <c r="CN4" s="351"/>
      <c r="CO4" s="351"/>
      <c r="CP4" s="351"/>
      <c r="CQ4" s="351"/>
      <c r="CR4" s="351"/>
      <c r="CS4" s="351"/>
      <c r="CT4" s="351"/>
      <c r="CU4" s="351"/>
      <c r="CV4" s="351"/>
      <c r="CW4" s="351"/>
      <c r="CX4" s="351"/>
      <c r="CY4" s="351"/>
      <c r="CZ4" s="351"/>
      <c r="DA4" s="351"/>
      <c r="DB4" s="351"/>
      <c r="DC4" s="351"/>
      <c r="DD4" s="351"/>
      <c r="DE4" s="351"/>
    </row>
    <row r="5" spans="1:109" s="241" customFormat="1" ht="13.2" x14ac:dyDescent="0.2">
      <c r="A5" s="351"/>
      <c r="B5" s="351"/>
      <c r="C5" s="351"/>
      <c r="D5" s="351"/>
      <c r="E5" s="351"/>
      <c r="F5" s="351"/>
      <c r="G5" s="351"/>
      <c r="H5" s="351"/>
      <c r="I5" s="351"/>
      <c r="J5" s="351"/>
      <c r="K5" s="351"/>
      <c r="L5" s="351"/>
      <c r="M5" s="351"/>
      <c r="N5" s="351"/>
      <c r="O5" s="351"/>
      <c r="P5" s="351"/>
      <c r="Q5" s="351"/>
      <c r="R5" s="351"/>
      <c r="S5" s="351"/>
      <c r="T5" s="351"/>
      <c r="U5" s="351"/>
      <c r="V5" s="351"/>
      <c r="W5" s="351"/>
      <c r="X5" s="351"/>
      <c r="Y5" s="351"/>
      <c r="Z5" s="351"/>
      <c r="AA5" s="351"/>
      <c r="AB5" s="351"/>
      <c r="AC5" s="351"/>
      <c r="AD5" s="351"/>
      <c r="AE5" s="351"/>
      <c r="AF5" s="351"/>
      <c r="AG5" s="351"/>
      <c r="AH5" s="351"/>
      <c r="AI5" s="351"/>
      <c r="AJ5" s="351"/>
      <c r="AK5" s="351"/>
      <c r="AL5" s="351"/>
      <c r="AM5" s="351"/>
      <c r="AN5" s="351"/>
      <c r="AO5" s="351"/>
      <c r="AP5" s="351"/>
      <c r="AQ5" s="351"/>
      <c r="AR5" s="351"/>
      <c r="AS5" s="351"/>
      <c r="AT5" s="351"/>
      <c r="AU5" s="351"/>
      <c r="AV5" s="351"/>
      <c r="AW5" s="351"/>
      <c r="AX5" s="351"/>
      <c r="AY5" s="351"/>
      <c r="AZ5" s="351"/>
      <c r="BA5" s="351"/>
      <c r="BB5" s="351"/>
      <c r="BC5" s="351"/>
      <c r="BD5" s="351"/>
      <c r="BE5" s="351"/>
      <c r="BF5" s="351"/>
      <c r="BG5" s="351"/>
      <c r="BH5" s="351"/>
      <c r="BI5" s="351"/>
      <c r="BJ5" s="351"/>
      <c r="BK5" s="351"/>
      <c r="BL5" s="351"/>
      <c r="BM5" s="351"/>
      <c r="BN5" s="351"/>
      <c r="BO5" s="351"/>
      <c r="BP5" s="351"/>
      <c r="BQ5" s="351"/>
      <c r="BR5" s="351"/>
      <c r="BS5" s="351"/>
      <c r="BT5" s="351"/>
      <c r="BU5" s="351"/>
      <c r="BV5" s="351"/>
      <c r="BW5" s="351"/>
      <c r="BX5" s="351"/>
      <c r="BY5" s="351"/>
      <c r="BZ5" s="351"/>
      <c r="CA5" s="351"/>
      <c r="CB5" s="351"/>
      <c r="CC5" s="351"/>
      <c r="CD5" s="351"/>
      <c r="CE5" s="351"/>
      <c r="CF5" s="351"/>
      <c r="CG5" s="351"/>
      <c r="CH5" s="351"/>
      <c r="CI5" s="351"/>
      <c r="CJ5" s="351"/>
      <c r="CK5" s="351"/>
      <c r="CL5" s="351"/>
      <c r="CM5" s="351"/>
      <c r="CN5" s="351"/>
      <c r="CO5" s="351"/>
      <c r="CP5" s="351"/>
      <c r="CQ5" s="351"/>
      <c r="CR5" s="351"/>
      <c r="CS5" s="351"/>
      <c r="CT5" s="351"/>
      <c r="CU5" s="351"/>
      <c r="CV5" s="351"/>
      <c r="CW5" s="351"/>
      <c r="CX5" s="351"/>
      <c r="CY5" s="351"/>
      <c r="CZ5" s="351"/>
      <c r="DA5" s="351"/>
      <c r="DB5" s="351"/>
      <c r="DC5" s="351"/>
      <c r="DD5" s="351"/>
      <c r="DE5" s="351"/>
    </row>
    <row r="6" spans="1:109" s="241" customFormat="1" ht="13.2" x14ac:dyDescent="0.2">
      <c r="A6" s="351"/>
      <c r="B6" s="351"/>
      <c r="C6" s="351"/>
      <c r="D6" s="351"/>
      <c r="E6" s="351"/>
      <c r="F6" s="351"/>
      <c r="G6" s="351"/>
      <c r="H6" s="351"/>
      <c r="I6" s="351"/>
      <c r="J6" s="351"/>
      <c r="K6" s="351"/>
      <c r="L6" s="351"/>
      <c r="M6" s="351"/>
      <c r="N6" s="351"/>
      <c r="O6" s="351"/>
      <c r="P6" s="351"/>
      <c r="Q6" s="351"/>
      <c r="R6" s="351"/>
      <c r="S6" s="351"/>
      <c r="T6" s="351"/>
      <c r="U6" s="351"/>
      <c r="V6" s="351"/>
      <c r="W6" s="351"/>
      <c r="X6" s="351"/>
      <c r="Y6" s="351"/>
      <c r="Z6" s="351"/>
      <c r="AA6" s="351"/>
      <c r="AB6" s="351"/>
      <c r="AC6" s="351"/>
      <c r="AD6" s="351"/>
      <c r="AE6" s="351"/>
      <c r="AF6" s="351"/>
      <c r="AG6" s="351"/>
      <c r="AH6" s="351"/>
      <c r="AI6" s="351"/>
      <c r="AJ6" s="351"/>
      <c r="AK6" s="351"/>
      <c r="AL6" s="351"/>
      <c r="AM6" s="351"/>
      <c r="AN6" s="351"/>
      <c r="AO6" s="351"/>
      <c r="AP6" s="351"/>
      <c r="AQ6" s="351"/>
      <c r="AR6" s="351"/>
      <c r="AS6" s="351"/>
      <c r="AT6" s="351"/>
      <c r="AU6" s="351"/>
      <c r="AV6" s="351"/>
      <c r="AW6" s="351"/>
      <c r="AX6" s="351"/>
      <c r="AY6" s="351"/>
      <c r="AZ6" s="351"/>
      <c r="BA6" s="351"/>
      <c r="BB6" s="351"/>
      <c r="BC6" s="351"/>
      <c r="BD6" s="351"/>
      <c r="BE6" s="351"/>
      <c r="BF6" s="351"/>
      <c r="BG6" s="351"/>
      <c r="BH6" s="351"/>
      <c r="BI6" s="351"/>
      <c r="BJ6" s="351"/>
      <c r="BK6" s="351"/>
      <c r="BL6" s="351"/>
      <c r="BM6" s="351"/>
      <c r="BN6" s="351"/>
      <c r="BO6" s="351"/>
      <c r="BP6" s="351"/>
      <c r="BQ6" s="351"/>
      <c r="BR6" s="351"/>
      <c r="BS6" s="351"/>
      <c r="BT6" s="351"/>
      <c r="BU6" s="351"/>
      <c r="BV6" s="351"/>
      <c r="BW6" s="351"/>
      <c r="BX6" s="351"/>
      <c r="BY6" s="351"/>
      <c r="BZ6" s="351"/>
      <c r="CA6" s="351"/>
      <c r="CB6" s="351"/>
      <c r="CC6" s="351"/>
      <c r="CD6" s="351"/>
      <c r="CE6" s="351"/>
      <c r="CF6" s="351"/>
      <c r="CG6" s="351"/>
      <c r="CH6" s="351"/>
      <c r="CI6" s="351"/>
      <c r="CJ6" s="351"/>
      <c r="CK6" s="351"/>
      <c r="CL6" s="351"/>
      <c r="CM6" s="351"/>
      <c r="CN6" s="351"/>
      <c r="CO6" s="351"/>
      <c r="CP6" s="351"/>
      <c r="CQ6" s="351"/>
      <c r="CR6" s="351"/>
      <c r="CS6" s="351"/>
      <c r="CT6" s="351"/>
      <c r="CU6" s="351"/>
      <c r="CV6" s="351"/>
      <c r="CW6" s="351"/>
      <c r="CX6" s="351"/>
      <c r="CY6" s="351"/>
      <c r="CZ6" s="351"/>
      <c r="DA6" s="351"/>
      <c r="DB6" s="351"/>
      <c r="DC6" s="351"/>
      <c r="DD6" s="351"/>
      <c r="DE6" s="351"/>
    </row>
    <row r="7" spans="1:109" s="241" customFormat="1" ht="13.2" x14ac:dyDescent="0.2">
      <c r="A7" s="351"/>
      <c r="B7" s="351"/>
      <c r="C7" s="351"/>
      <c r="D7" s="351"/>
      <c r="E7" s="351"/>
      <c r="F7" s="351"/>
      <c r="G7" s="351"/>
      <c r="H7" s="351"/>
      <c r="I7" s="351"/>
      <c r="J7" s="351"/>
      <c r="K7" s="351"/>
      <c r="L7" s="351"/>
      <c r="M7" s="351"/>
      <c r="N7" s="351"/>
      <c r="O7" s="351"/>
      <c r="P7" s="351"/>
      <c r="Q7" s="351"/>
      <c r="R7" s="351"/>
      <c r="S7" s="351"/>
      <c r="T7" s="351"/>
      <c r="U7" s="351"/>
      <c r="V7" s="351"/>
      <c r="W7" s="351"/>
      <c r="X7" s="351"/>
      <c r="Y7" s="351"/>
      <c r="Z7" s="351"/>
      <c r="AA7" s="351"/>
      <c r="AB7" s="351"/>
      <c r="AC7" s="351"/>
      <c r="AD7" s="351"/>
      <c r="AE7" s="351"/>
      <c r="AF7" s="351"/>
      <c r="AG7" s="351"/>
      <c r="AH7" s="351"/>
      <c r="AI7" s="351"/>
      <c r="AJ7" s="351"/>
      <c r="AK7" s="351"/>
      <c r="AL7" s="351"/>
      <c r="AM7" s="351"/>
      <c r="AN7" s="351"/>
      <c r="AO7" s="351"/>
      <c r="AP7" s="351"/>
      <c r="AQ7" s="351"/>
      <c r="AR7" s="351"/>
      <c r="AS7" s="351"/>
      <c r="AT7" s="351"/>
      <c r="AU7" s="351"/>
      <c r="AV7" s="351"/>
      <c r="AW7" s="351"/>
      <c r="AX7" s="351"/>
      <c r="AY7" s="351"/>
      <c r="AZ7" s="351"/>
      <c r="BA7" s="351"/>
      <c r="BB7" s="351"/>
      <c r="BC7" s="351"/>
      <c r="BD7" s="351"/>
      <c r="BE7" s="351"/>
      <c r="BF7" s="351"/>
      <c r="BG7" s="351"/>
      <c r="BH7" s="351"/>
      <c r="BI7" s="351"/>
      <c r="BJ7" s="351"/>
      <c r="BK7" s="351"/>
      <c r="BL7" s="351"/>
      <c r="BM7" s="351"/>
      <c r="BN7" s="351"/>
      <c r="BO7" s="351"/>
      <c r="BP7" s="351"/>
      <c r="BQ7" s="351"/>
      <c r="BR7" s="351"/>
      <c r="BS7" s="351"/>
      <c r="BT7" s="351"/>
      <c r="BU7" s="351"/>
      <c r="BV7" s="351"/>
      <c r="BW7" s="351"/>
      <c r="BX7" s="351"/>
      <c r="BY7" s="351"/>
      <c r="BZ7" s="351"/>
      <c r="CA7" s="351"/>
      <c r="CB7" s="351"/>
      <c r="CC7" s="351"/>
      <c r="CD7" s="351"/>
      <c r="CE7" s="351"/>
      <c r="CF7" s="351"/>
      <c r="CG7" s="351"/>
      <c r="CH7" s="351"/>
      <c r="CI7" s="351"/>
      <c r="CJ7" s="351"/>
      <c r="CK7" s="351"/>
      <c r="CL7" s="351"/>
      <c r="CM7" s="351"/>
      <c r="CN7" s="351"/>
      <c r="CO7" s="351"/>
      <c r="CP7" s="351"/>
      <c r="CQ7" s="351"/>
      <c r="CR7" s="351"/>
      <c r="CS7" s="351"/>
      <c r="CT7" s="351"/>
      <c r="CU7" s="351"/>
      <c r="CV7" s="351"/>
      <c r="CW7" s="351"/>
      <c r="CX7" s="351"/>
      <c r="CY7" s="351"/>
      <c r="CZ7" s="351"/>
      <c r="DA7" s="351"/>
      <c r="DB7" s="351"/>
      <c r="DC7" s="351"/>
      <c r="DD7" s="351"/>
      <c r="DE7" s="351"/>
    </row>
    <row r="8" spans="1:109" s="241" customFormat="1" ht="13.2" x14ac:dyDescent="0.2">
      <c r="A8" s="351"/>
      <c r="B8" s="351"/>
      <c r="C8" s="351"/>
      <c r="D8" s="351"/>
      <c r="E8" s="351"/>
      <c r="F8" s="351"/>
      <c r="G8" s="351"/>
      <c r="H8" s="351"/>
      <c r="I8" s="351"/>
      <c r="J8" s="351"/>
      <c r="K8" s="351"/>
      <c r="L8" s="351"/>
      <c r="M8" s="351"/>
      <c r="N8" s="351"/>
      <c r="O8" s="351"/>
      <c r="P8" s="351"/>
      <c r="Q8" s="351"/>
      <c r="R8" s="351"/>
      <c r="S8" s="351"/>
      <c r="T8" s="351"/>
      <c r="U8" s="351"/>
      <c r="V8" s="351"/>
      <c r="W8" s="351"/>
      <c r="X8" s="351"/>
      <c r="Y8" s="351"/>
      <c r="Z8" s="351"/>
      <c r="AA8" s="351"/>
      <c r="AB8" s="351"/>
      <c r="AC8" s="351"/>
      <c r="AD8" s="351"/>
      <c r="AE8" s="351"/>
      <c r="AF8" s="351"/>
      <c r="AG8" s="351"/>
      <c r="AH8" s="351"/>
      <c r="AI8" s="351"/>
      <c r="AJ8" s="351"/>
      <c r="AK8" s="351"/>
      <c r="AL8" s="351"/>
      <c r="AM8" s="351"/>
      <c r="AN8" s="351"/>
      <c r="AO8" s="351"/>
      <c r="AP8" s="351"/>
      <c r="AQ8" s="351"/>
      <c r="AR8" s="351"/>
      <c r="AS8" s="351"/>
      <c r="AT8" s="351"/>
      <c r="AU8" s="351"/>
      <c r="AV8" s="351"/>
      <c r="AW8" s="351"/>
      <c r="AX8" s="351"/>
      <c r="AY8" s="351"/>
      <c r="AZ8" s="351"/>
      <c r="BA8" s="351"/>
      <c r="BB8" s="351"/>
      <c r="BC8" s="351"/>
      <c r="BD8" s="351"/>
      <c r="BE8" s="351"/>
      <c r="BF8" s="351"/>
      <c r="BG8" s="351"/>
      <c r="BH8" s="351"/>
      <c r="BI8" s="351"/>
      <c r="BJ8" s="351"/>
      <c r="BK8" s="351"/>
      <c r="BL8" s="351"/>
      <c r="BM8" s="351"/>
      <c r="BN8" s="351"/>
      <c r="BO8" s="351"/>
      <c r="BP8" s="351"/>
      <c r="BQ8" s="351"/>
      <c r="BR8" s="351"/>
      <c r="BS8" s="351"/>
      <c r="BT8" s="351"/>
      <c r="BU8" s="351"/>
      <c r="BV8" s="351"/>
      <c r="BW8" s="351"/>
      <c r="BX8" s="351"/>
      <c r="BY8" s="351"/>
      <c r="BZ8" s="351"/>
      <c r="CA8" s="351"/>
      <c r="CB8" s="351"/>
      <c r="CC8" s="351"/>
      <c r="CD8" s="351"/>
      <c r="CE8" s="351"/>
      <c r="CF8" s="351"/>
      <c r="CG8" s="351"/>
      <c r="CH8" s="351"/>
      <c r="CI8" s="351"/>
      <c r="CJ8" s="351"/>
      <c r="CK8" s="351"/>
      <c r="CL8" s="351"/>
      <c r="CM8" s="351"/>
      <c r="CN8" s="351"/>
      <c r="CO8" s="351"/>
      <c r="CP8" s="351"/>
      <c r="CQ8" s="351"/>
      <c r="CR8" s="351"/>
      <c r="CS8" s="351"/>
      <c r="CT8" s="351"/>
      <c r="CU8" s="351"/>
      <c r="CV8" s="351"/>
      <c r="CW8" s="351"/>
      <c r="CX8" s="351"/>
      <c r="CY8" s="351"/>
      <c r="CZ8" s="351"/>
      <c r="DA8" s="351"/>
      <c r="DB8" s="351"/>
      <c r="DC8" s="351"/>
      <c r="DD8" s="351"/>
      <c r="DE8" s="351"/>
    </row>
    <row r="9" spans="1:109" s="241" customFormat="1" ht="13.2" x14ac:dyDescent="0.2">
      <c r="A9" s="351"/>
      <c r="B9" s="351"/>
      <c r="C9" s="351"/>
      <c r="D9" s="351"/>
      <c r="E9" s="351"/>
      <c r="F9" s="351"/>
      <c r="G9" s="351"/>
      <c r="H9" s="351"/>
      <c r="I9" s="351"/>
      <c r="J9" s="351"/>
      <c r="K9" s="351"/>
      <c r="L9" s="351"/>
      <c r="M9" s="351"/>
      <c r="N9" s="351"/>
      <c r="O9" s="351"/>
      <c r="P9" s="351"/>
      <c r="Q9" s="351"/>
      <c r="R9" s="351"/>
      <c r="S9" s="351"/>
      <c r="T9" s="351"/>
      <c r="U9" s="351"/>
      <c r="V9" s="351"/>
      <c r="W9" s="351"/>
      <c r="X9" s="351"/>
      <c r="Y9" s="351"/>
      <c r="Z9" s="351"/>
      <c r="AA9" s="351"/>
      <c r="AB9" s="351"/>
      <c r="AC9" s="351"/>
      <c r="AD9" s="351"/>
      <c r="AE9" s="351"/>
      <c r="AF9" s="351"/>
      <c r="AG9" s="351"/>
      <c r="AH9" s="351"/>
      <c r="AI9" s="351"/>
      <c r="AJ9" s="351"/>
      <c r="AK9" s="351"/>
      <c r="AL9" s="351"/>
      <c r="AM9" s="351"/>
      <c r="AN9" s="351"/>
      <c r="AO9" s="351"/>
      <c r="AP9" s="351"/>
      <c r="AQ9" s="351"/>
      <c r="AR9" s="351"/>
      <c r="AS9" s="351"/>
      <c r="AT9" s="351"/>
      <c r="AU9" s="351"/>
      <c r="AV9" s="351"/>
      <c r="AW9" s="351"/>
      <c r="AX9" s="351"/>
      <c r="AY9" s="351"/>
      <c r="AZ9" s="351"/>
      <c r="BA9" s="351"/>
      <c r="BB9" s="351"/>
      <c r="BC9" s="351"/>
      <c r="BD9" s="351"/>
      <c r="BE9" s="351"/>
      <c r="BF9" s="351"/>
      <c r="BG9" s="351"/>
      <c r="BH9" s="351"/>
      <c r="BI9" s="351"/>
      <c r="BJ9" s="351"/>
      <c r="BK9" s="351"/>
      <c r="BL9" s="351"/>
      <c r="BM9" s="351"/>
      <c r="BN9" s="351"/>
      <c r="BO9" s="351"/>
      <c r="BP9" s="351"/>
      <c r="BQ9" s="351"/>
      <c r="BR9" s="351"/>
      <c r="BS9" s="351"/>
      <c r="BT9" s="351"/>
      <c r="BU9" s="351"/>
      <c r="BV9" s="351"/>
      <c r="BW9" s="351"/>
      <c r="BX9" s="351"/>
      <c r="BY9" s="351"/>
      <c r="BZ9" s="351"/>
      <c r="CA9" s="351"/>
      <c r="CB9" s="351"/>
      <c r="CC9" s="351"/>
      <c r="CD9" s="351"/>
      <c r="CE9" s="351"/>
      <c r="CF9" s="351"/>
      <c r="CG9" s="351"/>
      <c r="CH9" s="351"/>
      <c r="CI9" s="351"/>
      <c r="CJ9" s="351"/>
      <c r="CK9" s="351"/>
      <c r="CL9" s="351"/>
      <c r="CM9" s="351"/>
      <c r="CN9" s="351"/>
      <c r="CO9" s="351"/>
      <c r="CP9" s="351"/>
      <c r="CQ9" s="351"/>
      <c r="CR9" s="351"/>
      <c r="CS9" s="351"/>
      <c r="CT9" s="351"/>
      <c r="CU9" s="351"/>
      <c r="CV9" s="351"/>
      <c r="CW9" s="351"/>
      <c r="CX9" s="351"/>
      <c r="CY9" s="351"/>
      <c r="CZ9" s="351"/>
      <c r="DA9" s="351"/>
      <c r="DB9" s="351"/>
      <c r="DC9" s="351"/>
      <c r="DD9" s="351"/>
      <c r="DE9" s="351"/>
    </row>
    <row r="10" spans="1:109" s="241" customFormat="1" ht="13.2" x14ac:dyDescent="0.2">
      <c r="A10" s="351"/>
      <c r="B10" s="351"/>
      <c r="C10" s="351"/>
      <c r="D10" s="351"/>
      <c r="E10" s="351"/>
      <c r="F10" s="351"/>
      <c r="G10" s="351"/>
      <c r="H10" s="351"/>
      <c r="I10" s="351"/>
      <c r="J10" s="351"/>
      <c r="K10" s="351"/>
      <c r="L10" s="351"/>
      <c r="M10" s="351"/>
      <c r="N10" s="351"/>
      <c r="O10" s="351"/>
      <c r="P10" s="351"/>
      <c r="Q10" s="351"/>
      <c r="R10" s="351"/>
      <c r="S10" s="351"/>
      <c r="T10" s="351"/>
      <c r="U10" s="351"/>
      <c r="V10" s="351"/>
      <c r="W10" s="351"/>
      <c r="X10" s="351"/>
      <c r="Y10" s="351"/>
      <c r="Z10" s="351"/>
      <c r="AA10" s="351"/>
      <c r="AB10" s="351"/>
      <c r="AC10" s="351"/>
      <c r="AD10" s="351"/>
      <c r="AE10" s="351"/>
      <c r="AF10" s="351"/>
      <c r="AG10" s="351"/>
      <c r="AH10" s="351"/>
      <c r="AI10" s="351"/>
      <c r="AJ10" s="351"/>
      <c r="AK10" s="351"/>
      <c r="AL10" s="351"/>
      <c r="AM10" s="351"/>
      <c r="AN10" s="351"/>
      <c r="AO10" s="351"/>
      <c r="AP10" s="351"/>
      <c r="AQ10" s="351"/>
      <c r="AR10" s="351"/>
      <c r="AS10" s="351"/>
      <c r="AT10" s="351"/>
      <c r="AU10" s="351"/>
      <c r="AV10" s="351"/>
      <c r="AW10" s="351"/>
      <c r="AX10" s="351"/>
      <c r="AY10" s="351"/>
      <c r="AZ10" s="351"/>
      <c r="BA10" s="351"/>
      <c r="BB10" s="351"/>
      <c r="BC10" s="351"/>
      <c r="BD10" s="351"/>
      <c r="BE10" s="351"/>
      <c r="BF10" s="351"/>
      <c r="BG10" s="351"/>
      <c r="BH10" s="351"/>
      <c r="BI10" s="351"/>
      <c r="BJ10" s="351"/>
      <c r="BK10" s="351"/>
      <c r="BL10" s="351"/>
      <c r="BM10" s="351"/>
      <c r="BN10" s="351"/>
      <c r="BO10" s="351"/>
      <c r="BP10" s="351"/>
      <c r="BQ10" s="351"/>
      <c r="BR10" s="351"/>
      <c r="BS10" s="351"/>
      <c r="BT10" s="351"/>
      <c r="BU10" s="351"/>
      <c r="BV10" s="351"/>
      <c r="BW10" s="351"/>
      <c r="BX10" s="351"/>
      <c r="BY10" s="351"/>
      <c r="BZ10" s="351"/>
      <c r="CA10" s="351"/>
      <c r="CB10" s="351"/>
      <c r="CC10" s="351"/>
      <c r="CD10" s="351"/>
      <c r="CE10" s="351"/>
      <c r="CF10" s="351"/>
      <c r="CG10" s="351"/>
      <c r="CH10" s="351"/>
      <c r="CI10" s="351"/>
      <c r="CJ10" s="351"/>
      <c r="CK10" s="351"/>
      <c r="CL10" s="351"/>
      <c r="CM10" s="351"/>
      <c r="CN10" s="351"/>
      <c r="CO10" s="351"/>
      <c r="CP10" s="351"/>
      <c r="CQ10" s="351"/>
      <c r="CR10" s="351"/>
      <c r="CS10" s="351"/>
      <c r="CT10" s="351"/>
      <c r="CU10" s="351"/>
      <c r="CV10" s="351"/>
      <c r="CW10" s="351"/>
      <c r="CX10" s="351"/>
      <c r="CY10" s="351"/>
      <c r="CZ10" s="351"/>
      <c r="DA10" s="351"/>
      <c r="DB10" s="351"/>
      <c r="DC10" s="351"/>
      <c r="DD10" s="351"/>
      <c r="DE10" s="351"/>
    </row>
    <row r="11" spans="1:109" s="241" customFormat="1" ht="13.2" x14ac:dyDescent="0.2">
      <c r="A11" s="351"/>
      <c r="B11" s="351"/>
      <c r="C11" s="351"/>
      <c r="D11" s="351"/>
      <c r="E11" s="351"/>
      <c r="F11" s="351"/>
      <c r="G11" s="351"/>
      <c r="H11" s="351"/>
      <c r="I11" s="351"/>
      <c r="J11" s="351"/>
      <c r="K11" s="351"/>
      <c r="L11" s="351"/>
      <c r="M11" s="351"/>
      <c r="N11" s="351"/>
      <c r="O11" s="351"/>
      <c r="P11" s="351"/>
      <c r="Q11" s="351"/>
      <c r="R11" s="351"/>
      <c r="S11" s="351"/>
      <c r="T11" s="351"/>
      <c r="U11" s="351"/>
      <c r="V11" s="351"/>
      <c r="W11" s="351"/>
      <c r="X11" s="351"/>
      <c r="Y11" s="351"/>
      <c r="Z11" s="351"/>
      <c r="AA11" s="351"/>
      <c r="AB11" s="351"/>
      <c r="AC11" s="351"/>
      <c r="AD11" s="351"/>
      <c r="AE11" s="351"/>
      <c r="AF11" s="351"/>
      <c r="AG11" s="351"/>
      <c r="AH11" s="351"/>
      <c r="AI11" s="351"/>
      <c r="AJ11" s="351"/>
      <c r="AK11" s="351"/>
      <c r="AL11" s="351"/>
      <c r="AM11" s="351"/>
      <c r="AN11" s="351"/>
      <c r="AO11" s="351"/>
      <c r="AP11" s="351"/>
      <c r="AQ11" s="351"/>
      <c r="AR11" s="351"/>
      <c r="AS11" s="351"/>
      <c r="AT11" s="351"/>
      <c r="AU11" s="351"/>
      <c r="AV11" s="351"/>
      <c r="AW11" s="351"/>
      <c r="AX11" s="351"/>
      <c r="AY11" s="351"/>
      <c r="AZ11" s="351"/>
      <c r="BA11" s="351"/>
      <c r="BB11" s="351"/>
      <c r="BC11" s="351"/>
      <c r="BD11" s="351"/>
      <c r="BE11" s="351"/>
      <c r="BF11" s="351"/>
      <c r="BG11" s="351"/>
      <c r="BH11" s="351"/>
      <c r="BI11" s="351"/>
      <c r="BJ11" s="351"/>
      <c r="BK11" s="351"/>
      <c r="BL11" s="351"/>
      <c r="BM11" s="351"/>
      <c r="BN11" s="351"/>
      <c r="BO11" s="351"/>
      <c r="BP11" s="351"/>
      <c r="BQ11" s="351"/>
      <c r="BR11" s="351"/>
      <c r="BS11" s="351"/>
      <c r="BT11" s="351"/>
      <c r="BU11" s="351"/>
      <c r="BV11" s="351"/>
      <c r="BW11" s="351"/>
      <c r="BX11" s="351"/>
      <c r="BY11" s="351"/>
      <c r="BZ11" s="351"/>
      <c r="CA11" s="351"/>
      <c r="CB11" s="351"/>
      <c r="CC11" s="351"/>
      <c r="CD11" s="351"/>
      <c r="CE11" s="351"/>
      <c r="CF11" s="351"/>
      <c r="CG11" s="351"/>
      <c r="CH11" s="351"/>
      <c r="CI11" s="351"/>
      <c r="CJ11" s="351"/>
      <c r="CK11" s="351"/>
      <c r="CL11" s="351"/>
      <c r="CM11" s="351"/>
      <c r="CN11" s="351"/>
      <c r="CO11" s="351"/>
      <c r="CP11" s="351"/>
      <c r="CQ11" s="351"/>
      <c r="CR11" s="351"/>
      <c r="CS11" s="351"/>
      <c r="CT11" s="351"/>
      <c r="CU11" s="351"/>
      <c r="CV11" s="351"/>
      <c r="CW11" s="351"/>
      <c r="CX11" s="351"/>
      <c r="CY11" s="351"/>
      <c r="CZ11" s="351"/>
      <c r="DA11" s="351"/>
      <c r="DB11" s="351"/>
      <c r="DC11" s="351"/>
      <c r="DD11" s="351"/>
      <c r="DE11" s="351"/>
    </row>
    <row r="12" spans="1:109" s="241" customFormat="1" ht="13.2" x14ac:dyDescent="0.2">
      <c r="A12" s="351"/>
      <c r="B12" s="351"/>
      <c r="C12" s="351"/>
      <c r="D12" s="351"/>
      <c r="E12" s="351"/>
      <c r="F12" s="351"/>
      <c r="G12" s="351"/>
      <c r="H12" s="351"/>
      <c r="I12" s="351"/>
      <c r="J12" s="351"/>
      <c r="K12" s="351"/>
      <c r="L12" s="351"/>
      <c r="M12" s="351"/>
      <c r="N12" s="351"/>
      <c r="O12" s="351"/>
      <c r="P12" s="351"/>
      <c r="Q12" s="351"/>
      <c r="R12" s="351"/>
      <c r="S12" s="351"/>
      <c r="T12" s="351"/>
      <c r="U12" s="351"/>
      <c r="V12" s="351"/>
      <c r="W12" s="351"/>
      <c r="X12" s="351"/>
      <c r="Y12" s="351"/>
      <c r="Z12" s="351"/>
      <c r="AA12" s="351"/>
      <c r="AB12" s="351"/>
      <c r="AC12" s="351"/>
      <c r="AD12" s="351"/>
      <c r="AE12" s="351"/>
      <c r="AF12" s="351"/>
      <c r="AG12" s="351"/>
      <c r="AH12" s="351"/>
      <c r="AI12" s="351"/>
      <c r="AJ12" s="351"/>
      <c r="AK12" s="351"/>
      <c r="AL12" s="351"/>
      <c r="AM12" s="351"/>
      <c r="AN12" s="351"/>
      <c r="AO12" s="351"/>
      <c r="AP12" s="351"/>
      <c r="AQ12" s="351"/>
      <c r="AR12" s="351"/>
      <c r="AS12" s="351"/>
      <c r="AT12" s="351"/>
      <c r="AU12" s="351"/>
      <c r="AV12" s="351"/>
      <c r="AW12" s="351"/>
      <c r="AX12" s="351"/>
      <c r="AY12" s="351"/>
      <c r="AZ12" s="351"/>
      <c r="BA12" s="351"/>
      <c r="BB12" s="351"/>
      <c r="BC12" s="351"/>
      <c r="BD12" s="351"/>
      <c r="BE12" s="351"/>
      <c r="BF12" s="351"/>
      <c r="BG12" s="351"/>
      <c r="BH12" s="351"/>
      <c r="BI12" s="351"/>
      <c r="BJ12" s="351"/>
      <c r="BK12" s="351"/>
      <c r="BL12" s="351"/>
      <c r="BM12" s="351"/>
      <c r="BN12" s="351"/>
      <c r="BO12" s="351"/>
      <c r="BP12" s="351"/>
      <c r="BQ12" s="351"/>
      <c r="BR12" s="351"/>
      <c r="BS12" s="351"/>
      <c r="BT12" s="351"/>
      <c r="BU12" s="351"/>
      <c r="BV12" s="351"/>
      <c r="BW12" s="351"/>
      <c r="BX12" s="351"/>
      <c r="BY12" s="351"/>
      <c r="BZ12" s="351"/>
      <c r="CA12" s="351"/>
      <c r="CB12" s="351"/>
      <c r="CC12" s="351"/>
      <c r="CD12" s="351"/>
      <c r="CE12" s="351"/>
      <c r="CF12" s="351"/>
      <c r="CG12" s="351"/>
      <c r="CH12" s="351"/>
      <c r="CI12" s="351"/>
      <c r="CJ12" s="351"/>
      <c r="CK12" s="351"/>
      <c r="CL12" s="351"/>
      <c r="CM12" s="351"/>
      <c r="CN12" s="351"/>
      <c r="CO12" s="351"/>
      <c r="CP12" s="351"/>
      <c r="CQ12" s="351"/>
      <c r="CR12" s="351"/>
      <c r="CS12" s="351"/>
      <c r="CT12" s="351"/>
      <c r="CU12" s="351"/>
      <c r="CV12" s="351"/>
      <c r="CW12" s="351"/>
      <c r="CX12" s="351"/>
      <c r="CY12" s="351"/>
      <c r="CZ12" s="351"/>
      <c r="DA12" s="351"/>
      <c r="DB12" s="351"/>
      <c r="DC12" s="351"/>
      <c r="DD12" s="351"/>
      <c r="DE12" s="351"/>
    </row>
    <row r="13" spans="1:109" s="241" customFormat="1" ht="13.2" x14ac:dyDescent="0.2">
      <c r="A13" s="351"/>
      <c r="B13" s="351"/>
      <c r="C13" s="351"/>
      <c r="D13" s="351"/>
      <c r="E13" s="351"/>
      <c r="F13" s="351"/>
      <c r="G13" s="351"/>
      <c r="H13" s="351"/>
      <c r="I13" s="351"/>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row>
    <row r="14" spans="1:109" s="241" customFormat="1" ht="13.2" x14ac:dyDescent="0.2">
      <c r="A14" s="351"/>
      <c r="B14" s="351"/>
      <c r="C14" s="351"/>
      <c r="D14" s="351"/>
      <c r="E14" s="351"/>
      <c r="F14" s="351"/>
      <c r="G14" s="351"/>
      <c r="H14" s="351"/>
      <c r="I14" s="351"/>
      <c r="J14" s="351"/>
      <c r="K14" s="351"/>
      <c r="L14" s="351"/>
      <c r="M14" s="351"/>
      <c r="N14" s="351"/>
      <c r="O14" s="351"/>
      <c r="P14" s="351"/>
      <c r="Q14" s="351"/>
      <c r="R14" s="351"/>
      <c r="S14" s="351"/>
      <c r="T14" s="351"/>
      <c r="U14" s="351"/>
      <c r="V14" s="351"/>
      <c r="W14" s="351"/>
      <c r="X14" s="351"/>
      <c r="Y14" s="351"/>
      <c r="Z14" s="351"/>
      <c r="AA14" s="351"/>
      <c r="AB14" s="351"/>
      <c r="AC14" s="351"/>
      <c r="AD14" s="351"/>
      <c r="AE14" s="351"/>
      <c r="AF14" s="351"/>
      <c r="AG14" s="351"/>
      <c r="AH14" s="351"/>
      <c r="AI14" s="351"/>
      <c r="AJ14" s="351"/>
      <c r="AK14" s="351"/>
      <c r="AL14" s="351"/>
      <c r="AM14" s="351"/>
      <c r="AN14" s="351"/>
      <c r="AO14" s="351"/>
      <c r="AP14" s="351"/>
      <c r="AQ14" s="351"/>
      <c r="AR14" s="351"/>
      <c r="AS14" s="351"/>
      <c r="AT14" s="351"/>
      <c r="AU14" s="351"/>
      <c r="AV14" s="351"/>
      <c r="AW14" s="351"/>
      <c r="AX14" s="351"/>
      <c r="AY14" s="351"/>
      <c r="AZ14" s="351"/>
      <c r="BA14" s="351"/>
      <c r="BB14" s="351"/>
      <c r="BC14" s="351"/>
      <c r="BD14" s="351"/>
      <c r="BE14" s="351"/>
      <c r="BF14" s="351"/>
      <c r="BG14" s="351"/>
      <c r="BH14" s="351"/>
      <c r="BI14" s="351"/>
      <c r="BJ14" s="351"/>
      <c r="BK14" s="351"/>
      <c r="BL14" s="351"/>
      <c r="BM14" s="351"/>
      <c r="BN14" s="351"/>
      <c r="BO14" s="351"/>
      <c r="BP14" s="351"/>
      <c r="BQ14" s="351"/>
      <c r="BR14" s="351"/>
      <c r="BS14" s="351"/>
      <c r="BT14" s="351"/>
      <c r="BU14" s="351"/>
      <c r="BV14" s="351"/>
      <c r="BW14" s="351"/>
      <c r="BX14" s="351"/>
      <c r="BY14" s="351"/>
      <c r="BZ14" s="351"/>
      <c r="CA14" s="351"/>
      <c r="CB14" s="351"/>
      <c r="CC14" s="351"/>
      <c r="CD14" s="351"/>
      <c r="CE14" s="351"/>
      <c r="CF14" s="351"/>
      <c r="CG14" s="351"/>
      <c r="CH14" s="351"/>
      <c r="CI14" s="351"/>
      <c r="CJ14" s="351"/>
      <c r="CK14" s="351"/>
      <c r="CL14" s="351"/>
      <c r="CM14" s="351"/>
      <c r="CN14" s="351"/>
      <c r="CO14" s="351"/>
      <c r="CP14" s="351"/>
      <c r="CQ14" s="351"/>
      <c r="CR14" s="351"/>
      <c r="CS14" s="351"/>
      <c r="CT14" s="351"/>
      <c r="CU14" s="351"/>
      <c r="CV14" s="351"/>
      <c r="CW14" s="351"/>
      <c r="CX14" s="351"/>
      <c r="CY14" s="351"/>
      <c r="CZ14" s="351"/>
      <c r="DA14" s="351"/>
      <c r="DB14" s="351"/>
      <c r="DC14" s="351"/>
      <c r="DD14" s="351"/>
      <c r="DE14" s="351"/>
    </row>
    <row r="15" spans="1:109" s="241" customFormat="1" ht="13.2" x14ac:dyDescent="0.2">
      <c r="A15" s="243"/>
      <c r="B15" s="351"/>
      <c r="C15" s="351"/>
      <c r="D15" s="351"/>
      <c r="E15" s="351"/>
      <c r="F15" s="351"/>
      <c r="G15" s="351"/>
      <c r="H15" s="351"/>
      <c r="I15" s="351"/>
      <c r="J15" s="351"/>
      <c r="K15" s="351"/>
      <c r="L15" s="351"/>
      <c r="M15" s="351"/>
      <c r="N15" s="351"/>
      <c r="O15" s="351"/>
      <c r="P15" s="351"/>
      <c r="Q15" s="351"/>
      <c r="R15" s="351"/>
      <c r="S15" s="351"/>
      <c r="T15" s="351"/>
      <c r="U15" s="351"/>
      <c r="V15" s="351"/>
      <c r="W15" s="351"/>
      <c r="X15" s="351"/>
      <c r="Y15" s="351"/>
      <c r="Z15" s="351"/>
      <c r="AA15" s="351"/>
      <c r="AB15" s="351"/>
      <c r="AC15" s="351"/>
      <c r="AD15" s="351"/>
      <c r="AE15" s="351"/>
      <c r="AF15" s="351"/>
      <c r="AG15" s="351"/>
      <c r="AH15" s="351"/>
      <c r="AI15" s="351"/>
      <c r="AJ15" s="351"/>
      <c r="AK15" s="351"/>
      <c r="AL15" s="351"/>
      <c r="AM15" s="351"/>
      <c r="AN15" s="351"/>
      <c r="AO15" s="351"/>
      <c r="AP15" s="351"/>
      <c r="AQ15" s="351"/>
      <c r="AR15" s="351"/>
      <c r="AS15" s="351"/>
      <c r="AT15" s="351"/>
      <c r="AU15" s="351"/>
      <c r="AV15" s="351"/>
      <c r="AW15" s="351"/>
      <c r="AX15" s="351"/>
      <c r="AY15" s="351"/>
      <c r="AZ15" s="351"/>
      <c r="BA15" s="351"/>
      <c r="BB15" s="351"/>
      <c r="BC15" s="351"/>
      <c r="BD15" s="351"/>
      <c r="BE15" s="351"/>
      <c r="BF15" s="351"/>
      <c r="BG15" s="351"/>
      <c r="BH15" s="351"/>
      <c r="BI15" s="351"/>
      <c r="BJ15" s="351"/>
      <c r="BK15" s="351"/>
      <c r="BL15" s="351"/>
      <c r="BM15" s="351"/>
      <c r="BN15" s="351"/>
      <c r="BO15" s="351"/>
      <c r="BP15" s="351"/>
      <c r="BQ15" s="351"/>
      <c r="BR15" s="351"/>
      <c r="BS15" s="351"/>
      <c r="BT15" s="351"/>
      <c r="BU15" s="351"/>
      <c r="BV15" s="351"/>
      <c r="BW15" s="351"/>
      <c r="BX15" s="351"/>
      <c r="BY15" s="351"/>
      <c r="BZ15" s="351"/>
      <c r="CA15" s="351"/>
      <c r="CB15" s="351"/>
      <c r="CC15" s="351"/>
      <c r="CD15" s="351"/>
      <c r="CE15" s="351"/>
      <c r="CF15" s="351"/>
      <c r="CG15" s="351"/>
      <c r="CH15" s="351"/>
      <c r="CI15" s="351"/>
      <c r="CJ15" s="351"/>
      <c r="CK15" s="351"/>
      <c r="CL15" s="351"/>
      <c r="CM15" s="351"/>
      <c r="CN15" s="351"/>
      <c r="CO15" s="351"/>
      <c r="CP15" s="351"/>
      <c r="CQ15" s="351"/>
      <c r="CR15" s="351"/>
      <c r="CS15" s="351"/>
      <c r="CT15" s="351"/>
      <c r="CU15" s="351"/>
      <c r="CV15" s="351"/>
      <c r="CW15" s="351"/>
      <c r="CX15" s="351"/>
      <c r="CY15" s="351"/>
      <c r="CZ15" s="351"/>
      <c r="DA15" s="351"/>
      <c r="DB15" s="351"/>
      <c r="DC15" s="351"/>
      <c r="DD15" s="351"/>
      <c r="DE15" s="351"/>
    </row>
    <row r="16" spans="1:109" s="241" customFormat="1" ht="13.2" x14ac:dyDescent="0.2">
      <c r="A16" s="243"/>
      <c r="B16" s="351"/>
      <c r="C16" s="351"/>
      <c r="D16" s="351"/>
      <c r="E16" s="351"/>
      <c r="F16" s="351"/>
      <c r="G16" s="351"/>
      <c r="H16" s="351"/>
      <c r="I16" s="351"/>
      <c r="J16" s="351"/>
      <c r="K16" s="351"/>
      <c r="L16" s="351"/>
      <c r="M16" s="351"/>
      <c r="N16" s="351"/>
      <c r="O16" s="351"/>
      <c r="P16" s="351"/>
      <c r="Q16" s="351"/>
      <c r="R16" s="351"/>
      <c r="S16" s="351"/>
      <c r="T16" s="351"/>
      <c r="U16" s="351"/>
      <c r="V16" s="351"/>
      <c r="W16" s="351"/>
      <c r="X16" s="351"/>
      <c r="Y16" s="351"/>
      <c r="Z16" s="351"/>
      <c r="AA16" s="351"/>
      <c r="AB16" s="351"/>
      <c r="AC16" s="351"/>
      <c r="AD16" s="351"/>
      <c r="AE16" s="351"/>
      <c r="AF16" s="351"/>
      <c r="AG16" s="351"/>
      <c r="AH16" s="351"/>
      <c r="AI16" s="351"/>
      <c r="AJ16" s="351"/>
      <c r="AK16" s="351"/>
      <c r="AL16" s="351"/>
      <c r="AM16" s="351"/>
      <c r="AN16" s="351"/>
      <c r="AO16" s="351"/>
      <c r="AP16" s="351"/>
      <c r="AQ16" s="351"/>
      <c r="AR16" s="351"/>
      <c r="AS16" s="351"/>
      <c r="AT16" s="351"/>
      <c r="AU16" s="351"/>
      <c r="AV16" s="351"/>
      <c r="AW16" s="351"/>
      <c r="AX16" s="351"/>
      <c r="AY16" s="351"/>
      <c r="AZ16" s="351"/>
      <c r="BA16" s="351"/>
      <c r="BB16" s="351"/>
      <c r="BC16" s="351"/>
      <c r="BD16" s="351"/>
      <c r="BE16" s="351"/>
      <c r="BF16" s="351"/>
      <c r="BG16" s="351"/>
      <c r="BH16" s="351"/>
      <c r="BI16" s="351"/>
      <c r="BJ16" s="351"/>
      <c r="BK16" s="351"/>
      <c r="BL16" s="351"/>
      <c r="BM16" s="351"/>
      <c r="BN16" s="351"/>
      <c r="BO16" s="351"/>
      <c r="BP16" s="351"/>
      <c r="BQ16" s="351"/>
      <c r="BR16" s="351"/>
      <c r="BS16" s="351"/>
      <c r="BT16" s="351"/>
      <c r="BU16" s="351"/>
      <c r="BV16" s="351"/>
      <c r="BW16" s="351"/>
      <c r="BX16" s="351"/>
      <c r="BY16" s="351"/>
      <c r="BZ16" s="351"/>
      <c r="CA16" s="351"/>
      <c r="CB16" s="351"/>
      <c r="CC16" s="351"/>
      <c r="CD16" s="351"/>
      <c r="CE16" s="351"/>
      <c r="CF16" s="351"/>
      <c r="CG16" s="351"/>
      <c r="CH16" s="351"/>
      <c r="CI16" s="351"/>
      <c r="CJ16" s="351"/>
      <c r="CK16" s="351"/>
      <c r="CL16" s="351"/>
      <c r="CM16" s="351"/>
      <c r="CN16" s="351"/>
      <c r="CO16" s="351"/>
      <c r="CP16" s="351"/>
      <c r="CQ16" s="351"/>
      <c r="CR16" s="351"/>
      <c r="CS16" s="351"/>
      <c r="CT16" s="351"/>
      <c r="CU16" s="351"/>
      <c r="CV16" s="351"/>
      <c r="CW16" s="351"/>
      <c r="CX16" s="351"/>
      <c r="CY16" s="351"/>
      <c r="CZ16" s="351"/>
      <c r="DA16" s="351"/>
      <c r="DB16" s="351"/>
      <c r="DC16" s="351"/>
      <c r="DD16" s="351"/>
      <c r="DE16" s="351"/>
    </row>
    <row r="17" spans="1:109" s="241" customFormat="1" ht="13.2" x14ac:dyDescent="0.2">
      <c r="A17" s="243"/>
      <c r="B17" s="351"/>
      <c r="C17" s="351"/>
      <c r="D17" s="351"/>
      <c r="E17" s="351"/>
      <c r="F17" s="351"/>
      <c r="G17" s="351"/>
      <c r="H17" s="351"/>
      <c r="I17" s="351"/>
      <c r="J17" s="351"/>
      <c r="K17" s="351"/>
      <c r="L17" s="351"/>
      <c r="M17" s="351"/>
      <c r="N17" s="351"/>
      <c r="O17" s="351"/>
      <c r="P17" s="351"/>
      <c r="Q17" s="351"/>
      <c r="R17" s="351"/>
      <c r="S17" s="351"/>
      <c r="T17" s="351"/>
      <c r="U17" s="351"/>
      <c r="V17" s="351"/>
      <c r="W17" s="351"/>
      <c r="X17" s="351"/>
      <c r="Y17" s="351"/>
      <c r="Z17" s="351"/>
      <c r="AA17" s="351"/>
      <c r="AB17" s="351"/>
      <c r="AC17" s="351"/>
      <c r="AD17" s="351"/>
      <c r="AE17" s="351"/>
      <c r="AF17" s="351"/>
      <c r="AG17" s="351"/>
      <c r="AH17" s="351"/>
      <c r="AI17" s="351"/>
      <c r="AJ17" s="351"/>
      <c r="AK17" s="351"/>
      <c r="AL17" s="351"/>
      <c r="AM17" s="351"/>
      <c r="AN17" s="351"/>
      <c r="AO17" s="351"/>
      <c r="AP17" s="351"/>
      <c r="AQ17" s="351"/>
      <c r="AR17" s="351"/>
      <c r="AS17" s="351"/>
      <c r="AT17" s="351"/>
      <c r="AU17" s="351"/>
      <c r="AV17" s="351"/>
      <c r="AW17" s="351"/>
      <c r="AX17" s="351"/>
      <c r="AY17" s="351"/>
      <c r="AZ17" s="351"/>
      <c r="BA17" s="351"/>
      <c r="BB17" s="351"/>
      <c r="BC17" s="351"/>
      <c r="BD17" s="351"/>
      <c r="BE17" s="351"/>
      <c r="BF17" s="351"/>
      <c r="BG17" s="351"/>
      <c r="BH17" s="351"/>
      <c r="BI17" s="351"/>
      <c r="BJ17" s="351"/>
      <c r="BK17" s="351"/>
      <c r="BL17" s="351"/>
      <c r="BM17" s="351"/>
      <c r="BN17" s="351"/>
      <c r="BO17" s="351"/>
      <c r="BP17" s="351"/>
      <c r="BQ17" s="351"/>
      <c r="BR17" s="351"/>
      <c r="BS17" s="351"/>
      <c r="BT17" s="351"/>
      <c r="BU17" s="351"/>
      <c r="BV17" s="351"/>
      <c r="BW17" s="351"/>
      <c r="BX17" s="351"/>
      <c r="BY17" s="351"/>
      <c r="BZ17" s="351"/>
      <c r="CA17" s="351"/>
      <c r="CB17" s="351"/>
      <c r="CC17" s="351"/>
      <c r="CD17" s="351"/>
      <c r="CE17" s="351"/>
      <c r="CF17" s="351"/>
      <c r="CG17" s="351"/>
      <c r="CH17" s="351"/>
      <c r="CI17" s="351"/>
      <c r="CJ17" s="351"/>
      <c r="CK17" s="351"/>
      <c r="CL17" s="351"/>
      <c r="CM17" s="351"/>
      <c r="CN17" s="351"/>
      <c r="CO17" s="351"/>
      <c r="CP17" s="351"/>
      <c r="CQ17" s="351"/>
      <c r="CR17" s="351"/>
      <c r="CS17" s="351"/>
      <c r="CT17" s="351"/>
      <c r="CU17" s="351"/>
      <c r="CV17" s="351"/>
      <c r="CW17" s="351"/>
      <c r="CX17" s="351"/>
      <c r="CY17" s="351"/>
      <c r="CZ17" s="351"/>
      <c r="DA17" s="351"/>
      <c r="DB17" s="351"/>
      <c r="DC17" s="351"/>
      <c r="DD17" s="351"/>
      <c r="DE17" s="351"/>
    </row>
    <row r="18" spans="1:109" s="241" customFormat="1" ht="13.2" x14ac:dyDescent="0.2">
      <c r="A18" s="243"/>
      <c r="B18" s="351"/>
      <c r="C18" s="351"/>
      <c r="D18" s="351"/>
      <c r="E18" s="351"/>
      <c r="F18" s="351"/>
      <c r="G18" s="351"/>
      <c r="H18" s="351"/>
      <c r="I18" s="351"/>
      <c r="J18" s="351"/>
      <c r="K18" s="351"/>
      <c r="L18" s="351"/>
      <c r="M18" s="351"/>
      <c r="N18" s="351"/>
      <c r="O18" s="351"/>
      <c r="P18" s="351"/>
      <c r="Q18" s="351"/>
      <c r="R18" s="351"/>
      <c r="S18" s="351"/>
      <c r="T18" s="351"/>
      <c r="U18" s="351"/>
      <c r="V18" s="351"/>
      <c r="W18" s="351"/>
      <c r="X18" s="351"/>
      <c r="Y18" s="351"/>
      <c r="Z18" s="351"/>
      <c r="AA18" s="351"/>
      <c r="AB18" s="351"/>
      <c r="AC18" s="351"/>
      <c r="AD18" s="351"/>
      <c r="AE18" s="351"/>
      <c r="AF18" s="351"/>
      <c r="AG18" s="351"/>
      <c r="AH18" s="351"/>
      <c r="AI18" s="351"/>
      <c r="AJ18" s="351"/>
      <c r="AK18" s="351"/>
      <c r="AL18" s="351"/>
      <c r="AM18" s="351"/>
      <c r="AN18" s="351"/>
      <c r="AO18" s="351"/>
      <c r="AP18" s="351"/>
      <c r="AQ18" s="351"/>
      <c r="AR18" s="351"/>
      <c r="AS18" s="351"/>
      <c r="AT18" s="351"/>
      <c r="AU18" s="351"/>
      <c r="AV18" s="351"/>
      <c r="AW18" s="351"/>
      <c r="AX18" s="351"/>
      <c r="AY18" s="351"/>
      <c r="AZ18" s="351"/>
      <c r="BA18" s="351"/>
      <c r="BB18" s="351"/>
      <c r="BC18" s="351"/>
      <c r="BD18" s="351"/>
      <c r="BE18" s="351"/>
      <c r="BF18" s="351"/>
      <c r="BG18" s="351"/>
      <c r="BH18" s="351"/>
      <c r="BI18" s="351"/>
      <c r="BJ18" s="351"/>
      <c r="BK18" s="351"/>
      <c r="BL18" s="351"/>
      <c r="BM18" s="351"/>
      <c r="BN18" s="351"/>
      <c r="BO18" s="351"/>
      <c r="BP18" s="351"/>
      <c r="BQ18" s="351"/>
      <c r="BR18" s="351"/>
      <c r="BS18" s="351"/>
      <c r="BT18" s="351"/>
      <c r="BU18" s="351"/>
      <c r="BV18" s="351"/>
      <c r="BW18" s="351"/>
      <c r="BX18" s="351"/>
      <c r="BY18" s="351"/>
      <c r="BZ18" s="351"/>
      <c r="CA18" s="351"/>
      <c r="CB18" s="351"/>
      <c r="CC18" s="351"/>
      <c r="CD18" s="351"/>
      <c r="CE18" s="351"/>
      <c r="CF18" s="351"/>
      <c r="CG18" s="351"/>
      <c r="CH18" s="351"/>
      <c r="CI18" s="351"/>
      <c r="CJ18" s="351"/>
      <c r="CK18" s="351"/>
      <c r="CL18" s="351"/>
      <c r="CM18" s="351"/>
      <c r="CN18" s="351"/>
      <c r="CO18" s="351"/>
      <c r="CP18" s="351"/>
      <c r="CQ18" s="351"/>
      <c r="CR18" s="351"/>
      <c r="CS18" s="351"/>
      <c r="CT18" s="351"/>
      <c r="CU18" s="351"/>
      <c r="CV18" s="351"/>
      <c r="CW18" s="351"/>
      <c r="CX18" s="351"/>
      <c r="CY18" s="351"/>
      <c r="CZ18" s="351"/>
      <c r="DA18" s="351"/>
      <c r="DB18" s="351"/>
      <c r="DC18" s="351"/>
      <c r="DD18" s="351"/>
      <c r="DE18" s="351"/>
    </row>
    <row r="19" spans="1:109" ht="13.2" x14ac:dyDescent="0.2">
      <c r="DD19" s="243"/>
      <c r="DE19" s="243"/>
    </row>
    <row r="20" spans="1:109" ht="13.2" x14ac:dyDescent="0.2">
      <c r="DD20" s="243"/>
      <c r="DE20" s="243"/>
    </row>
    <row r="21" spans="1:109" ht="17.25" customHeight="1" x14ac:dyDescent="0.2">
      <c r="B21" s="352"/>
      <c r="C21" s="245"/>
      <c r="D21" s="245"/>
      <c r="E21" s="245"/>
      <c r="F21" s="245"/>
      <c r="G21" s="245"/>
      <c r="H21" s="245"/>
      <c r="I21" s="245"/>
      <c r="J21" s="245"/>
      <c r="K21" s="245"/>
      <c r="L21" s="245"/>
      <c r="M21" s="245"/>
      <c r="N21" s="353"/>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3"/>
      <c r="AU21" s="245"/>
      <c r="AV21" s="245"/>
      <c r="AW21" s="245"/>
      <c r="AX21" s="245"/>
      <c r="AY21" s="245"/>
      <c r="AZ21" s="245"/>
      <c r="BA21" s="245"/>
      <c r="BB21" s="245"/>
      <c r="BC21" s="245"/>
      <c r="BD21" s="245"/>
      <c r="BE21" s="245"/>
      <c r="BF21" s="353"/>
      <c r="BG21" s="245"/>
      <c r="BH21" s="245"/>
      <c r="BI21" s="245"/>
      <c r="BJ21" s="245"/>
      <c r="BK21" s="245"/>
      <c r="BL21" s="245"/>
      <c r="BM21" s="245"/>
      <c r="BN21" s="245"/>
      <c r="BO21" s="245"/>
      <c r="BP21" s="245"/>
      <c r="BQ21" s="245"/>
      <c r="BR21" s="353"/>
      <c r="BS21" s="245"/>
      <c r="BT21" s="245"/>
      <c r="BU21" s="245"/>
      <c r="BV21" s="245"/>
      <c r="BW21" s="245"/>
      <c r="BX21" s="245"/>
      <c r="BY21" s="245"/>
      <c r="BZ21" s="245"/>
      <c r="CA21" s="245"/>
      <c r="CB21" s="245"/>
      <c r="CC21" s="245"/>
      <c r="CD21" s="353"/>
      <c r="CE21" s="245"/>
      <c r="CF21" s="245"/>
      <c r="CG21" s="245"/>
      <c r="CH21" s="245"/>
      <c r="CI21" s="245"/>
      <c r="CJ21" s="245"/>
      <c r="CK21" s="245"/>
      <c r="CL21" s="245"/>
      <c r="CM21" s="245"/>
      <c r="CN21" s="245"/>
      <c r="CO21" s="245"/>
      <c r="CP21" s="353"/>
      <c r="CQ21" s="245"/>
      <c r="CR21" s="245"/>
      <c r="CS21" s="245"/>
      <c r="CT21" s="245"/>
      <c r="CU21" s="245"/>
      <c r="CV21" s="245"/>
      <c r="CW21" s="245"/>
      <c r="CX21" s="245"/>
      <c r="CY21" s="245"/>
      <c r="CZ21" s="245"/>
      <c r="DA21" s="245"/>
      <c r="DB21" s="353"/>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4"/>
      <c r="DD40" s="354"/>
      <c r="DE40" s="243"/>
    </row>
    <row r="41" spans="2:109" ht="16.2" x14ac:dyDescent="0.2">
      <c r="B41" s="244" t="s">
        <v>560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5"/>
      <c r="I42" s="356"/>
      <c r="J42" s="356"/>
      <c r="K42" s="356"/>
      <c r="AM42" s="355"/>
      <c r="AN42" s="355" t="s">
        <v>561</v>
      </c>
      <c r="AP42" s="356"/>
      <c r="AQ42" s="356"/>
      <c r="AR42" s="356"/>
      <c r="AY42" s="355"/>
      <c r="BA42" s="356"/>
      <c r="BB42" s="356"/>
      <c r="BC42" s="356"/>
      <c r="BK42" s="355"/>
      <c r="BM42" s="356"/>
      <c r="BN42" s="356"/>
      <c r="BO42" s="356"/>
      <c r="BW42" s="355"/>
      <c r="BY42" s="356"/>
      <c r="BZ42" s="356"/>
      <c r="CA42" s="356"/>
      <c r="CI42" s="355"/>
      <c r="CK42" s="356"/>
      <c r="CL42" s="356"/>
      <c r="CM42" s="356"/>
      <c r="CU42" s="355"/>
      <c r="CW42" s="356"/>
      <c r="CX42" s="356"/>
      <c r="CY42" s="356"/>
    </row>
    <row r="43" spans="2:109" ht="13.5" customHeight="1" x14ac:dyDescent="0.2">
      <c r="B43" s="247"/>
      <c r="AN43" s="1231" t="s">
        <v>569</v>
      </c>
      <c r="AO43" s="1232"/>
      <c r="AP43" s="1232"/>
      <c r="AQ43" s="1232"/>
      <c r="AR43" s="1232"/>
      <c r="AS43" s="1232"/>
      <c r="AT43" s="1232"/>
      <c r="AU43" s="1232"/>
      <c r="AV43" s="1232"/>
      <c r="AW43" s="1232"/>
      <c r="AX43" s="1232"/>
      <c r="AY43" s="1232"/>
      <c r="AZ43" s="1232"/>
      <c r="BA43" s="1232"/>
      <c r="BB43" s="1232"/>
      <c r="BC43" s="1232"/>
      <c r="BD43" s="1232"/>
      <c r="BE43" s="1232"/>
      <c r="BF43" s="1232"/>
      <c r="BG43" s="1232"/>
      <c r="BH43" s="1232"/>
      <c r="BI43" s="1232"/>
      <c r="BJ43" s="1232"/>
      <c r="BK43" s="1232"/>
      <c r="BL43" s="1232"/>
      <c r="BM43" s="1232"/>
      <c r="BN43" s="1232"/>
      <c r="BO43" s="1232"/>
      <c r="BP43" s="1232"/>
      <c r="BQ43" s="1232"/>
      <c r="BR43" s="1232"/>
      <c r="BS43" s="1232"/>
      <c r="BT43" s="1232"/>
      <c r="BU43" s="1232"/>
      <c r="BV43" s="1232"/>
      <c r="BW43" s="1232"/>
      <c r="BX43" s="1232"/>
      <c r="BY43" s="1232"/>
      <c r="BZ43" s="1232"/>
      <c r="CA43" s="1232"/>
      <c r="CB43" s="1232"/>
      <c r="CC43" s="1232"/>
      <c r="CD43" s="1232"/>
      <c r="CE43" s="1232"/>
      <c r="CF43" s="1232"/>
      <c r="CG43" s="1232"/>
      <c r="CH43" s="1232"/>
      <c r="CI43" s="1232"/>
      <c r="CJ43" s="1232"/>
      <c r="CK43" s="1232"/>
      <c r="CL43" s="1232"/>
      <c r="CM43" s="1232"/>
      <c r="CN43" s="1232"/>
      <c r="CO43" s="1232"/>
      <c r="CP43" s="1232"/>
      <c r="CQ43" s="1232"/>
      <c r="CR43" s="1232"/>
      <c r="CS43" s="1232"/>
      <c r="CT43" s="1232"/>
      <c r="CU43" s="1232"/>
      <c r="CV43" s="1232"/>
      <c r="CW43" s="1232"/>
      <c r="CX43" s="1232"/>
      <c r="CY43" s="1232"/>
      <c r="CZ43" s="1232"/>
      <c r="DA43" s="1232"/>
      <c r="DB43" s="1232"/>
      <c r="DC43" s="1233"/>
    </row>
    <row r="44" spans="2:109" ht="13.2" x14ac:dyDescent="0.2">
      <c r="B44" s="247"/>
      <c r="AN44" s="1234"/>
      <c r="AO44" s="1235"/>
      <c r="AP44" s="1235"/>
      <c r="AQ44" s="1235"/>
      <c r="AR44" s="1235"/>
      <c r="AS44" s="1235"/>
      <c r="AT44" s="1235"/>
      <c r="AU44" s="1235"/>
      <c r="AV44" s="1235"/>
      <c r="AW44" s="1235"/>
      <c r="AX44" s="1235"/>
      <c r="AY44" s="1235"/>
      <c r="AZ44" s="1235"/>
      <c r="BA44" s="1235"/>
      <c r="BB44" s="1235"/>
      <c r="BC44" s="1235"/>
      <c r="BD44" s="1235"/>
      <c r="BE44" s="1235"/>
      <c r="BF44" s="1235"/>
      <c r="BG44" s="1235"/>
      <c r="BH44" s="1235"/>
      <c r="BI44" s="1235"/>
      <c r="BJ44" s="1235"/>
      <c r="BK44" s="1235"/>
      <c r="BL44" s="1235"/>
      <c r="BM44" s="1235"/>
      <c r="BN44" s="1235"/>
      <c r="BO44" s="1235"/>
      <c r="BP44" s="1235"/>
      <c r="BQ44" s="1235"/>
      <c r="BR44" s="1235"/>
      <c r="BS44" s="1235"/>
      <c r="BT44" s="1235"/>
      <c r="BU44" s="1235"/>
      <c r="BV44" s="1235"/>
      <c r="BW44" s="1235"/>
      <c r="BX44" s="1235"/>
      <c r="BY44" s="1235"/>
      <c r="BZ44" s="1235"/>
      <c r="CA44" s="1235"/>
      <c r="CB44" s="1235"/>
      <c r="CC44" s="1235"/>
      <c r="CD44" s="1235"/>
      <c r="CE44" s="1235"/>
      <c r="CF44" s="1235"/>
      <c r="CG44" s="1235"/>
      <c r="CH44" s="1235"/>
      <c r="CI44" s="1235"/>
      <c r="CJ44" s="1235"/>
      <c r="CK44" s="1235"/>
      <c r="CL44" s="1235"/>
      <c r="CM44" s="1235"/>
      <c r="CN44" s="1235"/>
      <c r="CO44" s="1235"/>
      <c r="CP44" s="1235"/>
      <c r="CQ44" s="1235"/>
      <c r="CR44" s="1235"/>
      <c r="CS44" s="1235"/>
      <c r="CT44" s="1235"/>
      <c r="CU44" s="1235"/>
      <c r="CV44" s="1235"/>
      <c r="CW44" s="1235"/>
      <c r="CX44" s="1235"/>
      <c r="CY44" s="1235"/>
      <c r="CZ44" s="1235"/>
      <c r="DA44" s="1235"/>
      <c r="DB44" s="1235"/>
      <c r="DC44" s="1236"/>
    </row>
    <row r="45" spans="2:109" ht="13.2" x14ac:dyDescent="0.2">
      <c r="B45" s="247"/>
      <c r="AN45" s="1234"/>
      <c r="AO45" s="1235"/>
      <c r="AP45" s="1235"/>
      <c r="AQ45" s="1235"/>
      <c r="AR45" s="1235"/>
      <c r="AS45" s="1235"/>
      <c r="AT45" s="1235"/>
      <c r="AU45" s="1235"/>
      <c r="AV45" s="1235"/>
      <c r="AW45" s="1235"/>
      <c r="AX45" s="1235"/>
      <c r="AY45" s="1235"/>
      <c r="AZ45" s="1235"/>
      <c r="BA45" s="1235"/>
      <c r="BB45" s="1235"/>
      <c r="BC45" s="1235"/>
      <c r="BD45" s="1235"/>
      <c r="BE45" s="1235"/>
      <c r="BF45" s="1235"/>
      <c r="BG45" s="1235"/>
      <c r="BH45" s="1235"/>
      <c r="BI45" s="1235"/>
      <c r="BJ45" s="1235"/>
      <c r="BK45" s="1235"/>
      <c r="BL45" s="1235"/>
      <c r="BM45" s="1235"/>
      <c r="BN45" s="1235"/>
      <c r="BO45" s="1235"/>
      <c r="BP45" s="1235"/>
      <c r="BQ45" s="1235"/>
      <c r="BR45" s="1235"/>
      <c r="BS45" s="1235"/>
      <c r="BT45" s="1235"/>
      <c r="BU45" s="1235"/>
      <c r="BV45" s="1235"/>
      <c r="BW45" s="1235"/>
      <c r="BX45" s="1235"/>
      <c r="BY45" s="1235"/>
      <c r="BZ45" s="1235"/>
      <c r="CA45" s="1235"/>
      <c r="CB45" s="1235"/>
      <c r="CC45" s="1235"/>
      <c r="CD45" s="1235"/>
      <c r="CE45" s="1235"/>
      <c r="CF45" s="1235"/>
      <c r="CG45" s="1235"/>
      <c r="CH45" s="1235"/>
      <c r="CI45" s="1235"/>
      <c r="CJ45" s="1235"/>
      <c r="CK45" s="1235"/>
      <c r="CL45" s="1235"/>
      <c r="CM45" s="1235"/>
      <c r="CN45" s="1235"/>
      <c r="CO45" s="1235"/>
      <c r="CP45" s="1235"/>
      <c r="CQ45" s="1235"/>
      <c r="CR45" s="1235"/>
      <c r="CS45" s="1235"/>
      <c r="CT45" s="1235"/>
      <c r="CU45" s="1235"/>
      <c r="CV45" s="1235"/>
      <c r="CW45" s="1235"/>
      <c r="CX45" s="1235"/>
      <c r="CY45" s="1235"/>
      <c r="CZ45" s="1235"/>
      <c r="DA45" s="1235"/>
      <c r="DB45" s="1235"/>
      <c r="DC45" s="1236"/>
    </row>
    <row r="46" spans="2:109" ht="13.2" x14ac:dyDescent="0.2">
      <c r="B46" s="247"/>
      <c r="AN46" s="1234"/>
      <c r="AO46" s="1235"/>
      <c r="AP46" s="1235"/>
      <c r="AQ46" s="1235"/>
      <c r="AR46" s="1235"/>
      <c r="AS46" s="1235"/>
      <c r="AT46" s="1235"/>
      <c r="AU46" s="1235"/>
      <c r="AV46" s="1235"/>
      <c r="AW46" s="1235"/>
      <c r="AX46" s="1235"/>
      <c r="AY46" s="1235"/>
      <c r="AZ46" s="1235"/>
      <c r="BA46" s="1235"/>
      <c r="BB46" s="1235"/>
      <c r="BC46" s="1235"/>
      <c r="BD46" s="1235"/>
      <c r="BE46" s="1235"/>
      <c r="BF46" s="1235"/>
      <c r="BG46" s="1235"/>
      <c r="BH46" s="1235"/>
      <c r="BI46" s="1235"/>
      <c r="BJ46" s="1235"/>
      <c r="BK46" s="1235"/>
      <c r="BL46" s="1235"/>
      <c r="BM46" s="1235"/>
      <c r="BN46" s="1235"/>
      <c r="BO46" s="1235"/>
      <c r="BP46" s="1235"/>
      <c r="BQ46" s="1235"/>
      <c r="BR46" s="1235"/>
      <c r="BS46" s="1235"/>
      <c r="BT46" s="1235"/>
      <c r="BU46" s="1235"/>
      <c r="BV46" s="1235"/>
      <c r="BW46" s="1235"/>
      <c r="BX46" s="1235"/>
      <c r="BY46" s="1235"/>
      <c r="BZ46" s="1235"/>
      <c r="CA46" s="1235"/>
      <c r="CB46" s="1235"/>
      <c r="CC46" s="1235"/>
      <c r="CD46" s="1235"/>
      <c r="CE46" s="1235"/>
      <c r="CF46" s="1235"/>
      <c r="CG46" s="1235"/>
      <c r="CH46" s="1235"/>
      <c r="CI46" s="1235"/>
      <c r="CJ46" s="1235"/>
      <c r="CK46" s="1235"/>
      <c r="CL46" s="1235"/>
      <c r="CM46" s="1235"/>
      <c r="CN46" s="1235"/>
      <c r="CO46" s="1235"/>
      <c r="CP46" s="1235"/>
      <c r="CQ46" s="1235"/>
      <c r="CR46" s="1235"/>
      <c r="CS46" s="1235"/>
      <c r="CT46" s="1235"/>
      <c r="CU46" s="1235"/>
      <c r="CV46" s="1235"/>
      <c r="CW46" s="1235"/>
      <c r="CX46" s="1235"/>
      <c r="CY46" s="1235"/>
      <c r="CZ46" s="1235"/>
      <c r="DA46" s="1235"/>
      <c r="DB46" s="1235"/>
      <c r="DC46" s="1236"/>
    </row>
    <row r="47" spans="2:109" ht="13.2" x14ac:dyDescent="0.2">
      <c r="B47" s="247"/>
      <c r="AN47" s="1237"/>
      <c r="AO47" s="1238"/>
      <c r="AP47" s="1238"/>
      <c r="AQ47" s="1238"/>
      <c r="AR47" s="1238"/>
      <c r="AS47" s="1238"/>
      <c r="AT47" s="1238"/>
      <c r="AU47" s="1238"/>
      <c r="AV47" s="1238"/>
      <c r="AW47" s="1238"/>
      <c r="AX47" s="1238"/>
      <c r="AY47" s="1238"/>
      <c r="AZ47" s="1238"/>
      <c r="BA47" s="1238"/>
      <c r="BB47" s="1238"/>
      <c r="BC47" s="1238"/>
      <c r="BD47" s="1238"/>
      <c r="BE47" s="1238"/>
      <c r="BF47" s="1238"/>
      <c r="BG47" s="1238"/>
      <c r="BH47" s="1238"/>
      <c r="BI47" s="1238"/>
      <c r="BJ47" s="1238"/>
      <c r="BK47" s="1238"/>
      <c r="BL47" s="1238"/>
      <c r="BM47" s="1238"/>
      <c r="BN47" s="1238"/>
      <c r="BO47" s="1238"/>
      <c r="BP47" s="1238"/>
      <c r="BQ47" s="1238"/>
      <c r="BR47" s="1238"/>
      <c r="BS47" s="1238"/>
      <c r="BT47" s="1238"/>
      <c r="BU47" s="1238"/>
      <c r="BV47" s="1238"/>
      <c r="BW47" s="1238"/>
      <c r="BX47" s="1238"/>
      <c r="BY47" s="1238"/>
      <c r="BZ47" s="1238"/>
      <c r="CA47" s="1238"/>
      <c r="CB47" s="1238"/>
      <c r="CC47" s="1238"/>
      <c r="CD47" s="1238"/>
      <c r="CE47" s="1238"/>
      <c r="CF47" s="1238"/>
      <c r="CG47" s="1238"/>
      <c r="CH47" s="1238"/>
      <c r="CI47" s="1238"/>
      <c r="CJ47" s="1238"/>
      <c r="CK47" s="1238"/>
      <c r="CL47" s="1238"/>
      <c r="CM47" s="1238"/>
      <c r="CN47" s="1238"/>
      <c r="CO47" s="1238"/>
      <c r="CP47" s="1238"/>
      <c r="CQ47" s="1238"/>
      <c r="CR47" s="1238"/>
      <c r="CS47" s="1238"/>
      <c r="CT47" s="1238"/>
      <c r="CU47" s="1238"/>
      <c r="CV47" s="1238"/>
      <c r="CW47" s="1238"/>
      <c r="CX47" s="1238"/>
      <c r="CY47" s="1238"/>
      <c r="CZ47" s="1238"/>
      <c r="DA47" s="1238"/>
      <c r="DB47" s="1238"/>
      <c r="DC47" s="1239"/>
    </row>
    <row r="48" spans="2:109" ht="13.2" x14ac:dyDescent="0.2">
      <c r="B48" s="247"/>
      <c r="H48" s="357"/>
      <c r="I48" s="357"/>
      <c r="J48" s="357"/>
      <c r="AN48" s="357"/>
      <c r="AO48" s="357"/>
      <c r="AP48" s="357"/>
      <c r="AZ48" s="357"/>
      <c r="BA48" s="357"/>
      <c r="BB48" s="357"/>
      <c r="BL48" s="357"/>
      <c r="BM48" s="357"/>
      <c r="BN48" s="357"/>
      <c r="BX48" s="357"/>
      <c r="BY48" s="357"/>
      <c r="BZ48" s="357"/>
      <c r="CJ48" s="357"/>
      <c r="CK48" s="357"/>
      <c r="CL48" s="357"/>
      <c r="CV48" s="357"/>
      <c r="CW48" s="357"/>
      <c r="CX48" s="357"/>
    </row>
    <row r="49" spans="1:109" ht="13.2" x14ac:dyDescent="0.2">
      <c r="B49" s="247"/>
      <c r="AN49" s="243" t="s">
        <v>562</v>
      </c>
    </row>
    <row r="50" spans="1:109" ht="13.2" x14ac:dyDescent="0.2">
      <c r="B50" s="247"/>
      <c r="G50" s="1223"/>
      <c r="H50" s="1223"/>
      <c r="I50" s="1223"/>
      <c r="J50" s="1223"/>
      <c r="K50" s="358"/>
      <c r="L50" s="358"/>
      <c r="M50" s="359"/>
      <c r="N50" s="359"/>
      <c r="AN50" s="1241"/>
      <c r="AO50" s="1242"/>
      <c r="AP50" s="1242"/>
      <c r="AQ50" s="1242"/>
      <c r="AR50" s="1242"/>
      <c r="AS50" s="1242"/>
      <c r="AT50" s="1242"/>
      <c r="AU50" s="1242"/>
      <c r="AV50" s="1242"/>
      <c r="AW50" s="1242"/>
      <c r="AX50" s="1242"/>
      <c r="AY50" s="1242"/>
      <c r="AZ50" s="1242"/>
      <c r="BA50" s="1242"/>
      <c r="BB50" s="1242"/>
      <c r="BC50" s="1242"/>
      <c r="BD50" s="1242"/>
      <c r="BE50" s="1242"/>
      <c r="BF50" s="1242"/>
      <c r="BG50" s="1242"/>
      <c r="BH50" s="1242"/>
      <c r="BI50" s="1242"/>
      <c r="BJ50" s="1242"/>
      <c r="BK50" s="1242"/>
      <c r="BL50" s="1242"/>
      <c r="BM50" s="1242"/>
      <c r="BN50" s="1242"/>
      <c r="BO50" s="1243"/>
      <c r="BP50" s="1229" t="s">
        <v>525</v>
      </c>
      <c r="BQ50" s="1229"/>
      <c r="BR50" s="1229"/>
      <c r="BS50" s="1229"/>
      <c r="BT50" s="1229"/>
      <c r="BU50" s="1229"/>
      <c r="BV50" s="1229"/>
      <c r="BW50" s="1229"/>
      <c r="BX50" s="1229" t="s">
        <v>526</v>
      </c>
      <c r="BY50" s="1229"/>
      <c r="BZ50" s="1229"/>
      <c r="CA50" s="1229"/>
      <c r="CB50" s="1229"/>
      <c r="CC50" s="1229"/>
      <c r="CD50" s="1229"/>
      <c r="CE50" s="1229"/>
      <c r="CF50" s="1229" t="s">
        <v>527</v>
      </c>
      <c r="CG50" s="1229"/>
      <c r="CH50" s="1229"/>
      <c r="CI50" s="1229"/>
      <c r="CJ50" s="1229"/>
      <c r="CK50" s="1229"/>
      <c r="CL50" s="1229"/>
      <c r="CM50" s="1229"/>
      <c r="CN50" s="1229" t="s">
        <v>528</v>
      </c>
      <c r="CO50" s="1229"/>
      <c r="CP50" s="1229"/>
      <c r="CQ50" s="1229"/>
      <c r="CR50" s="1229"/>
      <c r="CS50" s="1229"/>
      <c r="CT50" s="1229"/>
      <c r="CU50" s="1229"/>
      <c r="CV50" s="1229" t="s">
        <v>529</v>
      </c>
      <c r="CW50" s="1229"/>
      <c r="CX50" s="1229"/>
      <c r="CY50" s="1229"/>
      <c r="CZ50" s="1229"/>
      <c r="DA50" s="1229"/>
      <c r="DB50" s="1229"/>
      <c r="DC50" s="1229"/>
    </row>
    <row r="51" spans="1:109" ht="13.5" customHeight="1" x14ac:dyDescent="0.2">
      <c r="B51" s="247"/>
      <c r="G51" s="1240"/>
      <c r="H51" s="1240"/>
      <c r="I51" s="1244"/>
      <c r="J51" s="1244"/>
      <c r="K51" s="1230"/>
      <c r="L51" s="1230"/>
      <c r="M51" s="1230"/>
      <c r="N51" s="1230"/>
      <c r="AM51" s="357"/>
      <c r="AN51" s="1228" t="s">
        <v>563</v>
      </c>
      <c r="AO51" s="1228"/>
      <c r="AP51" s="1228"/>
      <c r="AQ51" s="1228"/>
      <c r="AR51" s="1228"/>
      <c r="AS51" s="1228"/>
      <c r="AT51" s="1228"/>
      <c r="AU51" s="1228"/>
      <c r="AV51" s="1228"/>
      <c r="AW51" s="1228"/>
      <c r="AX51" s="1228"/>
      <c r="AY51" s="1228"/>
      <c r="AZ51" s="1228"/>
      <c r="BA51" s="1228"/>
      <c r="BB51" s="1228" t="s">
        <v>564</v>
      </c>
      <c r="BC51" s="1228"/>
      <c r="BD51" s="1228"/>
      <c r="BE51" s="1228"/>
      <c r="BF51" s="1228"/>
      <c r="BG51" s="1228"/>
      <c r="BH51" s="1228"/>
      <c r="BI51" s="1228"/>
      <c r="BJ51" s="1228"/>
      <c r="BK51" s="1228"/>
      <c r="BL51" s="1228"/>
      <c r="BM51" s="1228"/>
      <c r="BN51" s="1228"/>
      <c r="BO51" s="1228"/>
      <c r="BP51" s="1225"/>
      <c r="BQ51" s="1225"/>
      <c r="BR51" s="1225"/>
      <c r="BS51" s="1225"/>
      <c r="BT51" s="1225"/>
      <c r="BU51" s="1225"/>
      <c r="BV51" s="1225"/>
      <c r="BW51" s="1225"/>
      <c r="BX51" s="1225"/>
      <c r="BY51" s="1225"/>
      <c r="BZ51" s="1225"/>
      <c r="CA51" s="1225"/>
      <c r="CB51" s="1225"/>
      <c r="CC51" s="1225"/>
      <c r="CD51" s="1225"/>
      <c r="CE51" s="1225"/>
      <c r="CF51" s="1225"/>
      <c r="CG51" s="1225"/>
      <c r="CH51" s="1225"/>
      <c r="CI51" s="1225"/>
      <c r="CJ51" s="1225"/>
      <c r="CK51" s="1225"/>
      <c r="CL51" s="1225"/>
      <c r="CM51" s="1225"/>
      <c r="CN51" s="1225"/>
      <c r="CO51" s="1225"/>
      <c r="CP51" s="1225"/>
      <c r="CQ51" s="1225"/>
      <c r="CR51" s="1225"/>
      <c r="CS51" s="1225"/>
      <c r="CT51" s="1225"/>
      <c r="CU51" s="1225"/>
      <c r="CV51" s="1225"/>
      <c r="CW51" s="1225"/>
      <c r="CX51" s="1225"/>
      <c r="CY51" s="1225"/>
      <c r="CZ51" s="1225"/>
      <c r="DA51" s="1225"/>
      <c r="DB51" s="1225"/>
      <c r="DC51" s="1225"/>
    </row>
    <row r="52" spans="1:109" ht="13.2" x14ac:dyDescent="0.2">
      <c r="B52" s="247"/>
      <c r="G52" s="1240"/>
      <c r="H52" s="1240"/>
      <c r="I52" s="1244"/>
      <c r="J52" s="1244"/>
      <c r="K52" s="1230"/>
      <c r="L52" s="1230"/>
      <c r="M52" s="1230"/>
      <c r="N52" s="1230"/>
      <c r="AM52" s="357"/>
      <c r="AN52" s="1228"/>
      <c r="AO52" s="1228"/>
      <c r="AP52" s="1228"/>
      <c r="AQ52" s="1228"/>
      <c r="AR52" s="1228"/>
      <c r="AS52" s="1228"/>
      <c r="AT52" s="1228"/>
      <c r="AU52" s="1228"/>
      <c r="AV52" s="1228"/>
      <c r="AW52" s="1228"/>
      <c r="AX52" s="1228"/>
      <c r="AY52" s="1228"/>
      <c r="AZ52" s="1228"/>
      <c r="BA52" s="1228"/>
      <c r="BB52" s="1228"/>
      <c r="BC52" s="1228"/>
      <c r="BD52" s="1228"/>
      <c r="BE52" s="1228"/>
      <c r="BF52" s="1228"/>
      <c r="BG52" s="1228"/>
      <c r="BH52" s="1228"/>
      <c r="BI52" s="1228"/>
      <c r="BJ52" s="1228"/>
      <c r="BK52" s="1228"/>
      <c r="BL52" s="1228"/>
      <c r="BM52" s="1228"/>
      <c r="BN52" s="1228"/>
      <c r="BO52" s="1228"/>
      <c r="BP52" s="1225"/>
      <c r="BQ52" s="1225"/>
      <c r="BR52" s="1225"/>
      <c r="BS52" s="1225"/>
      <c r="BT52" s="1225"/>
      <c r="BU52" s="1225"/>
      <c r="BV52" s="1225"/>
      <c r="BW52" s="1225"/>
      <c r="BX52" s="1225"/>
      <c r="BY52" s="1225"/>
      <c r="BZ52" s="1225"/>
      <c r="CA52" s="1225"/>
      <c r="CB52" s="1225"/>
      <c r="CC52" s="1225"/>
      <c r="CD52" s="1225"/>
      <c r="CE52" s="1225"/>
      <c r="CF52" s="1225"/>
      <c r="CG52" s="1225"/>
      <c r="CH52" s="1225"/>
      <c r="CI52" s="1225"/>
      <c r="CJ52" s="1225"/>
      <c r="CK52" s="1225"/>
      <c r="CL52" s="1225"/>
      <c r="CM52" s="1225"/>
      <c r="CN52" s="1225"/>
      <c r="CO52" s="1225"/>
      <c r="CP52" s="1225"/>
      <c r="CQ52" s="1225"/>
      <c r="CR52" s="1225"/>
      <c r="CS52" s="1225"/>
      <c r="CT52" s="1225"/>
      <c r="CU52" s="1225"/>
      <c r="CV52" s="1225"/>
      <c r="CW52" s="1225"/>
      <c r="CX52" s="1225"/>
      <c r="CY52" s="1225"/>
      <c r="CZ52" s="1225"/>
      <c r="DA52" s="1225"/>
      <c r="DB52" s="1225"/>
      <c r="DC52" s="1225"/>
    </row>
    <row r="53" spans="1:109" ht="13.2" x14ac:dyDescent="0.2">
      <c r="A53" s="356"/>
      <c r="B53" s="247"/>
      <c r="G53" s="1240"/>
      <c r="H53" s="1240"/>
      <c r="I53" s="1223"/>
      <c r="J53" s="1223"/>
      <c r="K53" s="1230"/>
      <c r="L53" s="1230"/>
      <c r="M53" s="1230"/>
      <c r="N53" s="1230"/>
      <c r="AM53" s="357"/>
      <c r="AN53" s="1228"/>
      <c r="AO53" s="1228"/>
      <c r="AP53" s="1228"/>
      <c r="AQ53" s="1228"/>
      <c r="AR53" s="1228"/>
      <c r="AS53" s="1228"/>
      <c r="AT53" s="1228"/>
      <c r="AU53" s="1228"/>
      <c r="AV53" s="1228"/>
      <c r="AW53" s="1228"/>
      <c r="AX53" s="1228"/>
      <c r="AY53" s="1228"/>
      <c r="AZ53" s="1228"/>
      <c r="BA53" s="1228"/>
      <c r="BB53" s="1228" t="s">
        <v>565</v>
      </c>
      <c r="BC53" s="1228"/>
      <c r="BD53" s="1228"/>
      <c r="BE53" s="1228"/>
      <c r="BF53" s="1228"/>
      <c r="BG53" s="1228"/>
      <c r="BH53" s="1228"/>
      <c r="BI53" s="1228"/>
      <c r="BJ53" s="1228"/>
      <c r="BK53" s="1228"/>
      <c r="BL53" s="1228"/>
      <c r="BM53" s="1228"/>
      <c r="BN53" s="1228"/>
      <c r="BO53" s="1228"/>
      <c r="BP53" s="1225">
        <v>61.2</v>
      </c>
      <c r="BQ53" s="1225"/>
      <c r="BR53" s="1225"/>
      <c r="BS53" s="1225"/>
      <c r="BT53" s="1225"/>
      <c r="BU53" s="1225"/>
      <c r="BV53" s="1225"/>
      <c r="BW53" s="1225"/>
      <c r="BX53" s="1225">
        <v>59.5</v>
      </c>
      <c r="BY53" s="1225"/>
      <c r="BZ53" s="1225"/>
      <c r="CA53" s="1225"/>
      <c r="CB53" s="1225"/>
      <c r="CC53" s="1225"/>
      <c r="CD53" s="1225"/>
      <c r="CE53" s="1225"/>
      <c r="CF53" s="1225">
        <v>59</v>
      </c>
      <c r="CG53" s="1225"/>
      <c r="CH53" s="1225"/>
      <c r="CI53" s="1225"/>
      <c r="CJ53" s="1225"/>
      <c r="CK53" s="1225"/>
      <c r="CL53" s="1225"/>
      <c r="CM53" s="1225"/>
      <c r="CN53" s="1225">
        <v>60.8</v>
      </c>
      <c r="CO53" s="1225"/>
      <c r="CP53" s="1225"/>
      <c r="CQ53" s="1225"/>
      <c r="CR53" s="1225"/>
      <c r="CS53" s="1225"/>
      <c r="CT53" s="1225"/>
      <c r="CU53" s="1225"/>
      <c r="CV53" s="1225">
        <v>63.1</v>
      </c>
      <c r="CW53" s="1225"/>
      <c r="CX53" s="1225"/>
      <c r="CY53" s="1225"/>
      <c r="CZ53" s="1225"/>
      <c r="DA53" s="1225"/>
      <c r="DB53" s="1225"/>
      <c r="DC53" s="1225"/>
    </row>
    <row r="54" spans="1:109" ht="13.2" x14ac:dyDescent="0.2">
      <c r="A54" s="356"/>
      <c r="B54" s="247"/>
      <c r="G54" s="1240"/>
      <c r="H54" s="1240"/>
      <c r="I54" s="1223"/>
      <c r="J54" s="1223"/>
      <c r="K54" s="1230"/>
      <c r="L54" s="1230"/>
      <c r="M54" s="1230"/>
      <c r="N54" s="1230"/>
      <c r="AM54" s="357"/>
      <c r="AN54" s="1228"/>
      <c r="AO54" s="1228"/>
      <c r="AP54" s="1228"/>
      <c r="AQ54" s="1228"/>
      <c r="AR54" s="1228"/>
      <c r="AS54" s="1228"/>
      <c r="AT54" s="1228"/>
      <c r="AU54" s="1228"/>
      <c r="AV54" s="1228"/>
      <c r="AW54" s="1228"/>
      <c r="AX54" s="1228"/>
      <c r="AY54" s="1228"/>
      <c r="AZ54" s="1228"/>
      <c r="BA54" s="1228"/>
      <c r="BB54" s="1228"/>
      <c r="BC54" s="1228"/>
      <c r="BD54" s="1228"/>
      <c r="BE54" s="1228"/>
      <c r="BF54" s="1228"/>
      <c r="BG54" s="1228"/>
      <c r="BH54" s="1228"/>
      <c r="BI54" s="1228"/>
      <c r="BJ54" s="1228"/>
      <c r="BK54" s="1228"/>
      <c r="BL54" s="1228"/>
      <c r="BM54" s="1228"/>
      <c r="BN54" s="1228"/>
      <c r="BO54" s="1228"/>
      <c r="BP54" s="1225"/>
      <c r="BQ54" s="1225"/>
      <c r="BR54" s="1225"/>
      <c r="BS54" s="1225"/>
      <c r="BT54" s="1225"/>
      <c r="BU54" s="1225"/>
      <c r="BV54" s="1225"/>
      <c r="BW54" s="1225"/>
      <c r="BX54" s="1225"/>
      <c r="BY54" s="1225"/>
      <c r="BZ54" s="1225"/>
      <c r="CA54" s="1225"/>
      <c r="CB54" s="1225"/>
      <c r="CC54" s="1225"/>
      <c r="CD54" s="1225"/>
      <c r="CE54" s="1225"/>
      <c r="CF54" s="1225"/>
      <c r="CG54" s="1225"/>
      <c r="CH54" s="1225"/>
      <c r="CI54" s="1225"/>
      <c r="CJ54" s="1225"/>
      <c r="CK54" s="1225"/>
      <c r="CL54" s="1225"/>
      <c r="CM54" s="1225"/>
      <c r="CN54" s="1225"/>
      <c r="CO54" s="1225"/>
      <c r="CP54" s="1225"/>
      <c r="CQ54" s="1225"/>
      <c r="CR54" s="1225"/>
      <c r="CS54" s="1225"/>
      <c r="CT54" s="1225"/>
      <c r="CU54" s="1225"/>
      <c r="CV54" s="1225"/>
      <c r="CW54" s="1225"/>
      <c r="CX54" s="1225"/>
      <c r="CY54" s="1225"/>
      <c r="CZ54" s="1225"/>
      <c r="DA54" s="1225"/>
      <c r="DB54" s="1225"/>
      <c r="DC54" s="1225"/>
    </row>
    <row r="55" spans="1:109" ht="13.2" x14ac:dyDescent="0.2">
      <c r="A55" s="356"/>
      <c r="B55" s="247"/>
      <c r="G55" s="1223"/>
      <c r="H55" s="1223"/>
      <c r="I55" s="1223"/>
      <c r="J55" s="1223"/>
      <c r="K55" s="1230"/>
      <c r="L55" s="1230"/>
      <c r="M55" s="1230"/>
      <c r="N55" s="1230"/>
      <c r="AN55" s="1229" t="s">
        <v>566</v>
      </c>
      <c r="AO55" s="1229"/>
      <c r="AP55" s="1229"/>
      <c r="AQ55" s="1229"/>
      <c r="AR55" s="1229"/>
      <c r="AS55" s="1229"/>
      <c r="AT55" s="1229"/>
      <c r="AU55" s="1229"/>
      <c r="AV55" s="1229"/>
      <c r="AW55" s="1229"/>
      <c r="AX55" s="1229"/>
      <c r="AY55" s="1229"/>
      <c r="AZ55" s="1229"/>
      <c r="BA55" s="1229"/>
      <c r="BB55" s="1228" t="s">
        <v>564</v>
      </c>
      <c r="BC55" s="1228"/>
      <c r="BD55" s="1228"/>
      <c r="BE55" s="1228"/>
      <c r="BF55" s="1228"/>
      <c r="BG55" s="1228"/>
      <c r="BH55" s="1228"/>
      <c r="BI55" s="1228"/>
      <c r="BJ55" s="1228"/>
      <c r="BK55" s="1228"/>
      <c r="BL55" s="1228"/>
      <c r="BM55" s="1228"/>
      <c r="BN55" s="1228"/>
      <c r="BO55" s="1228"/>
      <c r="BP55" s="1225">
        <v>13.5</v>
      </c>
      <c r="BQ55" s="1225"/>
      <c r="BR55" s="1225"/>
      <c r="BS55" s="1225"/>
      <c r="BT55" s="1225"/>
      <c r="BU55" s="1225"/>
      <c r="BV55" s="1225"/>
      <c r="BW55" s="1225"/>
      <c r="BX55" s="1225">
        <v>0</v>
      </c>
      <c r="BY55" s="1225"/>
      <c r="BZ55" s="1225"/>
      <c r="CA55" s="1225"/>
      <c r="CB55" s="1225"/>
      <c r="CC55" s="1225"/>
      <c r="CD55" s="1225"/>
      <c r="CE55" s="1225"/>
      <c r="CF55" s="1225">
        <v>0</v>
      </c>
      <c r="CG55" s="1225"/>
      <c r="CH55" s="1225"/>
      <c r="CI55" s="1225"/>
      <c r="CJ55" s="1225"/>
      <c r="CK55" s="1225"/>
      <c r="CL55" s="1225"/>
      <c r="CM55" s="1225"/>
      <c r="CN55" s="1225">
        <v>0</v>
      </c>
      <c r="CO55" s="1225"/>
      <c r="CP55" s="1225"/>
      <c r="CQ55" s="1225"/>
      <c r="CR55" s="1225"/>
      <c r="CS55" s="1225"/>
      <c r="CT55" s="1225"/>
      <c r="CU55" s="1225"/>
      <c r="CV55" s="1225">
        <v>0</v>
      </c>
      <c r="CW55" s="1225"/>
      <c r="CX55" s="1225"/>
      <c r="CY55" s="1225"/>
      <c r="CZ55" s="1225"/>
      <c r="DA55" s="1225"/>
      <c r="DB55" s="1225"/>
      <c r="DC55" s="1225"/>
    </row>
    <row r="56" spans="1:109" ht="13.2" x14ac:dyDescent="0.2">
      <c r="A56" s="356"/>
      <c r="B56" s="247"/>
      <c r="G56" s="1223"/>
      <c r="H56" s="1223"/>
      <c r="I56" s="1223"/>
      <c r="J56" s="1223"/>
      <c r="K56" s="1230"/>
      <c r="L56" s="1230"/>
      <c r="M56" s="1230"/>
      <c r="N56" s="1230"/>
      <c r="AN56" s="1229"/>
      <c r="AO56" s="1229"/>
      <c r="AP56" s="1229"/>
      <c r="AQ56" s="1229"/>
      <c r="AR56" s="1229"/>
      <c r="AS56" s="1229"/>
      <c r="AT56" s="1229"/>
      <c r="AU56" s="1229"/>
      <c r="AV56" s="1229"/>
      <c r="AW56" s="1229"/>
      <c r="AX56" s="1229"/>
      <c r="AY56" s="1229"/>
      <c r="AZ56" s="1229"/>
      <c r="BA56" s="1229"/>
      <c r="BB56" s="1228"/>
      <c r="BC56" s="1228"/>
      <c r="BD56" s="1228"/>
      <c r="BE56" s="1228"/>
      <c r="BF56" s="1228"/>
      <c r="BG56" s="1228"/>
      <c r="BH56" s="1228"/>
      <c r="BI56" s="1228"/>
      <c r="BJ56" s="1228"/>
      <c r="BK56" s="1228"/>
      <c r="BL56" s="1228"/>
      <c r="BM56" s="1228"/>
      <c r="BN56" s="1228"/>
      <c r="BO56" s="1228"/>
      <c r="BP56" s="1225"/>
      <c r="BQ56" s="1225"/>
      <c r="BR56" s="1225"/>
      <c r="BS56" s="1225"/>
      <c r="BT56" s="1225"/>
      <c r="BU56" s="1225"/>
      <c r="BV56" s="1225"/>
      <c r="BW56" s="1225"/>
      <c r="BX56" s="1225"/>
      <c r="BY56" s="1225"/>
      <c r="BZ56" s="1225"/>
      <c r="CA56" s="1225"/>
      <c r="CB56" s="1225"/>
      <c r="CC56" s="1225"/>
      <c r="CD56" s="1225"/>
      <c r="CE56" s="1225"/>
      <c r="CF56" s="1225"/>
      <c r="CG56" s="1225"/>
      <c r="CH56" s="1225"/>
      <c r="CI56" s="1225"/>
      <c r="CJ56" s="1225"/>
      <c r="CK56" s="1225"/>
      <c r="CL56" s="1225"/>
      <c r="CM56" s="1225"/>
      <c r="CN56" s="1225"/>
      <c r="CO56" s="1225"/>
      <c r="CP56" s="1225"/>
      <c r="CQ56" s="1225"/>
      <c r="CR56" s="1225"/>
      <c r="CS56" s="1225"/>
      <c r="CT56" s="1225"/>
      <c r="CU56" s="1225"/>
      <c r="CV56" s="1225"/>
      <c r="CW56" s="1225"/>
      <c r="CX56" s="1225"/>
      <c r="CY56" s="1225"/>
      <c r="CZ56" s="1225"/>
      <c r="DA56" s="1225"/>
      <c r="DB56" s="1225"/>
      <c r="DC56" s="1225"/>
    </row>
    <row r="57" spans="1:109" s="356" customFormat="1" ht="13.2" x14ac:dyDescent="0.2">
      <c r="B57" s="360"/>
      <c r="G57" s="1223"/>
      <c r="H57" s="1223"/>
      <c r="I57" s="1226"/>
      <c r="J57" s="1226"/>
      <c r="K57" s="1230"/>
      <c r="L57" s="1230"/>
      <c r="M57" s="1230"/>
      <c r="N57" s="1230"/>
      <c r="AM57" s="243"/>
      <c r="AN57" s="1229"/>
      <c r="AO57" s="1229"/>
      <c r="AP57" s="1229"/>
      <c r="AQ57" s="1229"/>
      <c r="AR57" s="1229"/>
      <c r="AS57" s="1229"/>
      <c r="AT57" s="1229"/>
      <c r="AU57" s="1229"/>
      <c r="AV57" s="1229"/>
      <c r="AW57" s="1229"/>
      <c r="AX57" s="1229"/>
      <c r="AY57" s="1229"/>
      <c r="AZ57" s="1229"/>
      <c r="BA57" s="1229"/>
      <c r="BB57" s="1228" t="s">
        <v>565</v>
      </c>
      <c r="BC57" s="1228"/>
      <c r="BD57" s="1228"/>
      <c r="BE57" s="1228"/>
      <c r="BF57" s="1228"/>
      <c r="BG57" s="1228"/>
      <c r="BH57" s="1228"/>
      <c r="BI57" s="1228"/>
      <c r="BJ57" s="1228"/>
      <c r="BK57" s="1228"/>
      <c r="BL57" s="1228"/>
      <c r="BM57" s="1228"/>
      <c r="BN57" s="1228"/>
      <c r="BO57" s="1228"/>
      <c r="BP57" s="1225">
        <v>65.099999999999994</v>
      </c>
      <c r="BQ57" s="1225"/>
      <c r="BR57" s="1225"/>
      <c r="BS57" s="1225"/>
      <c r="BT57" s="1225"/>
      <c r="BU57" s="1225"/>
      <c r="BV57" s="1225"/>
      <c r="BW57" s="1225"/>
      <c r="BX57" s="1225">
        <v>64.3</v>
      </c>
      <c r="BY57" s="1225"/>
      <c r="BZ57" s="1225"/>
      <c r="CA57" s="1225"/>
      <c r="CB57" s="1225"/>
      <c r="CC57" s="1225"/>
      <c r="CD57" s="1225"/>
      <c r="CE57" s="1225"/>
      <c r="CF57" s="1225">
        <v>65.7</v>
      </c>
      <c r="CG57" s="1225"/>
      <c r="CH57" s="1225"/>
      <c r="CI57" s="1225"/>
      <c r="CJ57" s="1225"/>
      <c r="CK57" s="1225"/>
      <c r="CL57" s="1225"/>
      <c r="CM57" s="1225"/>
      <c r="CN57" s="1225">
        <v>67</v>
      </c>
      <c r="CO57" s="1225"/>
      <c r="CP57" s="1225"/>
      <c r="CQ57" s="1225"/>
      <c r="CR57" s="1225"/>
      <c r="CS57" s="1225"/>
      <c r="CT57" s="1225"/>
      <c r="CU57" s="1225"/>
      <c r="CV57" s="1225">
        <v>67.599999999999994</v>
      </c>
      <c r="CW57" s="1225"/>
      <c r="CX57" s="1225"/>
      <c r="CY57" s="1225"/>
      <c r="CZ57" s="1225"/>
      <c r="DA57" s="1225"/>
      <c r="DB57" s="1225"/>
      <c r="DC57" s="1225"/>
      <c r="DD57" s="361"/>
      <c r="DE57" s="360"/>
    </row>
    <row r="58" spans="1:109" s="356" customFormat="1" ht="13.2" x14ac:dyDescent="0.2">
      <c r="A58" s="243"/>
      <c r="B58" s="360"/>
      <c r="G58" s="1223"/>
      <c r="H58" s="1223"/>
      <c r="I58" s="1226"/>
      <c r="J58" s="1226"/>
      <c r="K58" s="1230"/>
      <c r="L58" s="1230"/>
      <c r="M58" s="1230"/>
      <c r="N58" s="1230"/>
      <c r="AM58" s="243"/>
      <c r="AN58" s="1229"/>
      <c r="AO58" s="1229"/>
      <c r="AP58" s="1229"/>
      <c r="AQ58" s="1229"/>
      <c r="AR58" s="1229"/>
      <c r="AS58" s="1229"/>
      <c r="AT58" s="1229"/>
      <c r="AU58" s="1229"/>
      <c r="AV58" s="1229"/>
      <c r="AW58" s="1229"/>
      <c r="AX58" s="1229"/>
      <c r="AY58" s="1229"/>
      <c r="AZ58" s="1229"/>
      <c r="BA58" s="1229"/>
      <c r="BB58" s="1228"/>
      <c r="BC58" s="1228"/>
      <c r="BD58" s="1228"/>
      <c r="BE58" s="1228"/>
      <c r="BF58" s="1228"/>
      <c r="BG58" s="1228"/>
      <c r="BH58" s="1228"/>
      <c r="BI58" s="1228"/>
      <c r="BJ58" s="1228"/>
      <c r="BK58" s="1228"/>
      <c r="BL58" s="1228"/>
      <c r="BM58" s="1228"/>
      <c r="BN58" s="1228"/>
      <c r="BO58" s="1228"/>
      <c r="BP58" s="1225"/>
      <c r="BQ58" s="1225"/>
      <c r="BR58" s="1225"/>
      <c r="BS58" s="1225"/>
      <c r="BT58" s="1225"/>
      <c r="BU58" s="1225"/>
      <c r="BV58" s="1225"/>
      <c r="BW58" s="1225"/>
      <c r="BX58" s="1225"/>
      <c r="BY58" s="1225"/>
      <c r="BZ58" s="1225"/>
      <c r="CA58" s="1225"/>
      <c r="CB58" s="1225"/>
      <c r="CC58" s="1225"/>
      <c r="CD58" s="1225"/>
      <c r="CE58" s="1225"/>
      <c r="CF58" s="1225"/>
      <c r="CG58" s="1225"/>
      <c r="CH58" s="1225"/>
      <c r="CI58" s="1225"/>
      <c r="CJ58" s="1225"/>
      <c r="CK58" s="1225"/>
      <c r="CL58" s="1225"/>
      <c r="CM58" s="1225"/>
      <c r="CN58" s="1225"/>
      <c r="CO58" s="1225"/>
      <c r="CP58" s="1225"/>
      <c r="CQ58" s="1225"/>
      <c r="CR58" s="1225"/>
      <c r="CS58" s="1225"/>
      <c r="CT58" s="1225"/>
      <c r="CU58" s="1225"/>
      <c r="CV58" s="1225"/>
      <c r="CW58" s="1225"/>
      <c r="CX58" s="1225"/>
      <c r="CY58" s="1225"/>
      <c r="CZ58" s="1225"/>
      <c r="DA58" s="1225"/>
      <c r="DB58" s="1225"/>
      <c r="DC58" s="1225"/>
      <c r="DD58" s="361"/>
      <c r="DE58" s="360"/>
    </row>
    <row r="59" spans="1:109" s="356" customFormat="1" ht="13.2" x14ac:dyDescent="0.2">
      <c r="A59" s="243"/>
      <c r="B59" s="360"/>
      <c r="K59" s="362"/>
      <c r="L59" s="362"/>
      <c r="M59" s="362"/>
      <c r="N59" s="362"/>
      <c r="AQ59" s="362"/>
      <c r="AR59" s="362"/>
      <c r="AS59" s="362"/>
      <c r="AT59" s="362"/>
      <c r="BC59" s="362"/>
      <c r="BD59" s="362"/>
      <c r="BE59" s="362"/>
      <c r="BF59" s="362"/>
      <c r="BO59" s="362"/>
      <c r="BP59" s="362"/>
      <c r="BQ59" s="362"/>
      <c r="BR59" s="362"/>
      <c r="CA59" s="362"/>
      <c r="CB59" s="362"/>
      <c r="CC59" s="362"/>
      <c r="CD59" s="362"/>
      <c r="CM59" s="362"/>
      <c r="CN59" s="362"/>
      <c r="CO59" s="362"/>
      <c r="CP59" s="362"/>
      <c r="CY59" s="362"/>
      <c r="CZ59" s="362"/>
      <c r="DA59" s="362"/>
      <c r="DB59" s="362"/>
      <c r="DC59" s="362"/>
      <c r="DD59" s="361"/>
      <c r="DE59" s="360"/>
    </row>
    <row r="60" spans="1:109" s="356" customFormat="1" ht="13.2" x14ac:dyDescent="0.2">
      <c r="A60" s="243"/>
      <c r="B60" s="360"/>
      <c r="K60" s="362"/>
      <c r="L60" s="362"/>
      <c r="M60" s="362"/>
      <c r="N60" s="362"/>
      <c r="AQ60" s="362"/>
      <c r="AR60" s="362"/>
      <c r="AS60" s="362"/>
      <c r="AT60" s="362"/>
      <c r="BC60" s="362"/>
      <c r="BD60" s="362"/>
      <c r="BE60" s="362"/>
      <c r="BF60" s="362"/>
      <c r="BO60" s="362"/>
      <c r="BP60" s="362"/>
      <c r="BQ60" s="362"/>
      <c r="BR60" s="362"/>
      <c r="CA60" s="362"/>
      <c r="CB60" s="362"/>
      <c r="CC60" s="362"/>
      <c r="CD60" s="362"/>
      <c r="CM60" s="362"/>
      <c r="CN60" s="362"/>
      <c r="CO60" s="362"/>
      <c r="CP60" s="362"/>
      <c r="CY60" s="362"/>
      <c r="CZ60" s="362"/>
      <c r="DA60" s="362"/>
      <c r="DB60" s="362"/>
      <c r="DC60" s="362"/>
      <c r="DD60" s="361"/>
      <c r="DE60" s="360"/>
    </row>
    <row r="61" spans="1:109" s="356" customFormat="1" ht="13.2" x14ac:dyDescent="0.2">
      <c r="A61" s="243"/>
      <c r="B61" s="363"/>
      <c r="C61" s="364"/>
      <c r="D61" s="364"/>
      <c r="E61" s="364"/>
      <c r="F61" s="364"/>
      <c r="G61" s="364"/>
      <c r="H61" s="364"/>
      <c r="I61" s="364"/>
      <c r="J61" s="364"/>
      <c r="K61" s="364"/>
      <c r="L61" s="364"/>
      <c r="M61" s="365"/>
      <c r="N61" s="365"/>
      <c r="O61" s="364"/>
      <c r="P61" s="364"/>
      <c r="Q61" s="364"/>
      <c r="R61" s="364"/>
      <c r="S61" s="364"/>
      <c r="T61" s="364"/>
      <c r="U61" s="364"/>
      <c r="V61" s="364"/>
      <c r="W61" s="364"/>
      <c r="X61" s="364"/>
      <c r="Y61" s="364"/>
      <c r="Z61" s="364"/>
      <c r="AA61" s="364"/>
      <c r="AB61" s="364"/>
      <c r="AC61" s="364"/>
      <c r="AD61" s="364"/>
      <c r="AE61" s="364"/>
      <c r="AF61" s="364"/>
      <c r="AG61" s="364"/>
      <c r="AH61" s="364"/>
      <c r="AI61" s="364"/>
      <c r="AJ61" s="364"/>
      <c r="AK61" s="364"/>
      <c r="AL61" s="364"/>
      <c r="AM61" s="364"/>
      <c r="AN61" s="364"/>
      <c r="AO61" s="364"/>
      <c r="AP61" s="364"/>
      <c r="AQ61" s="364"/>
      <c r="AR61" s="364"/>
      <c r="AS61" s="365"/>
      <c r="AT61" s="365"/>
      <c r="AU61" s="364"/>
      <c r="AV61" s="364"/>
      <c r="AW61" s="364"/>
      <c r="AX61" s="364"/>
      <c r="AY61" s="364"/>
      <c r="AZ61" s="364"/>
      <c r="BA61" s="364"/>
      <c r="BB61" s="364"/>
      <c r="BC61" s="364"/>
      <c r="BD61" s="364"/>
      <c r="BE61" s="365"/>
      <c r="BF61" s="365"/>
      <c r="BG61" s="364"/>
      <c r="BH61" s="364"/>
      <c r="BI61" s="364"/>
      <c r="BJ61" s="364"/>
      <c r="BK61" s="364"/>
      <c r="BL61" s="364"/>
      <c r="BM61" s="364"/>
      <c r="BN61" s="364"/>
      <c r="BO61" s="364"/>
      <c r="BP61" s="364"/>
      <c r="BQ61" s="365"/>
      <c r="BR61" s="365"/>
      <c r="BS61" s="364"/>
      <c r="BT61" s="364"/>
      <c r="BU61" s="364"/>
      <c r="BV61" s="364"/>
      <c r="BW61" s="364"/>
      <c r="BX61" s="364"/>
      <c r="BY61" s="364"/>
      <c r="BZ61" s="364"/>
      <c r="CA61" s="364"/>
      <c r="CB61" s="364"/>
      <c r="CC61" s="365"/>
      <c r="CD61" s="365"/>
      <c r="CE61" s="364"/>
      <c r="CF61" s="364"/>
      <c r="CG61" s="364"/>
      <c r="CH61" s="364"/>
      <c r="CI61" s="364"/>
      <c r="CJ61" s="364"/>
      <c r="CK61" s="364"/>
      <c r="CL61" s="364"/>
      <c r="CM61" s="364"/>
      <c r="CN61" s="364"/>
      <c r="CO61" s="365"/>
      <c r="CP61" s="365"/>
      <c r="CQ61" s="364"/>
      <c r="CR61" s="364"/>
      <c r="CS61" s="364"/>
      <c r="CT61" s="364"/>
      <c r="CU61" s="364"/>
      <c r="CV61" s="364"/>
      <c r="CW61" s="364"/>
      <c r="CX61" s="364"/>
      <c r="CY61" s="364"/>
      <c r="CZ61" s="364"/>
      <c r="DA61" s="365"/>
      <c r="DB61" s="365"/>
      <c r="DC61" s="365"/>
      <c r="DD61" s="366"/>
      <c r="DE61" s="360"/>
    </row>
    <row r="62" spans="1:109" ht="13.2" x14ac:dyDescent="0.2">
      <c r="B62" s="354"/>
      <c r="C62" s="354"/>
      <c r="D62" s="354"/>
      <c r="E62" s="354"/>
      <c r="F62" s="354"/>
      <c r="G62" s="354"/>
      <c r="H62" s="354"/>
      <c r="I62" s="354"/>
      <c r="J62" s="354"/>
      <c r="K62" s="354"/>
      <c r="L62" s="354"/>
      <c r="M62" s="354"/>
      <c r="N62" s="354"/>
      <c r="O62" s="354"/>
      <c r="P62" s="354"/>
      <c r="Q62" s="354"/>
      <c r="R62" s="354"/>
      <c r="S62" s="354"/>
      <c r="T62" s="354"/>
      <c r="U62" s="354"/>
      <c r="V62" s="354"/>
      <c r="W62" s="354"/>
      <c r="X62" s="354"/>
      <c r="Y62" s="354"/>
      <c r="Z62" s="354"/>
      <c r="AA62" s="354"/>
      <c r="AB62" s="354"/>
      <c r="AC62" s="354"/>
      <c r="AD62" s="354"/>
      <c r="AE62" s="354"/>
      <c r="AF62" s="354"/>
      <c r="AG62" s="354"/>
      <c r="AH62" s="354"/>
      <c r="AI62" s="354"/>
      <c r="AJ62" s="354"/>
      <c r="AK62" s="354"/>
      <c r="AL62" s="354"/>
      <c r="AM62" s="354"/>
      <c r="AN62" s="354"/>
      <c r="AO62" s="354"/>
      <c r="AP62" s="354"/>
      <c r="AQ62" s="354"/>
      <c r="AR62" s="354"/>
      <c r="AS62" s="354"/>
      <c r="AT62" s="354"/>
      <c r="AU62" s="354"/>
      <c r="AV62" s="354"/>
      <c r="AW62" s="354"/>
      <c r="AX62" s="354"/>
      <c r="AY62" s="354"/>
      <c r="AZ62" s="354"/>
      <c r="BA62" s="354"/>
      <c r="BB62" s="354"/>
      <c r="BC62" s="354"/>
      <c r="BD62" s="354"/>
      <c r="BE62" s="354"/>
      <c r="BF62" s="354"/>
      <c r="BG62" s="354"/>
      <c r="BH62" s="354"/>
      <c r="BI62" s="354"/>
      <c r="BJ62" s="354"/>
      <c r="BK62" s="354"/>
      <c r="BL62" s="354"/>
      <c r="BM62" s="354"/>
      <c r="BN62" s="354"/>
      <c r="BO62" s="354"/>
      <c r="BP62" s="354"/>
      <c r="BQ62" s="354"/>
      <c r="BR62" s="354"/>
      <c r="BS62" s="354"/>
      <c r="BT62" s="354"/>
      <c r="BU62" s="354"/>
      <c r="BV62" s="354"/>
      <c r="BW62" s="354"/>
      <c r="BX62" s="354"/>
      <c r="BY62" s="354"/>
      <c r="BZ62" s="354"/>
      <c r="CA62" s="354"/>
      <c r="CB62" s="354"/>
      <c r="CC62" s="354"/>
      <c r="CD62" s="354"/>
      <c r="CE62" s="354"/>
      <c r="CF62" s="354"/>
      <c r="CG62" s="354"/>
      <c r="CH62" s="354"/>
      <c r="CI62" s="354"/>
      <c r="CJ62" s="354"/>
      <c r="CK62" s="354"/>
      <c r="CL62" s="354"/>
      <c r="CM62" s="354"/>
      <c r="CN62" s="354"/>
      <c r="CO62" s="354"/>
      <c r="CP62" s="354"/>
      <c r="CQ62" s="354"/>
      <c r="CR62" s="354"/>
      <c r="CS62" s="354"/>
      <c r="CT62" s="354"/>
      <c r="CU62" s="354"/>
      <c r="CV62" s="354"/>
      <c r="CW62" s="354"/>
      <c r="CX62" s="354"/>
      <c r="CY62" s="354"/>
      <c r="CZ62" s="354"/>
      <c r="DA62" s="354"/>
      <c r="DB62" s="354"/>
      <c r="DC62" s="354"/>
      <c r="DD62" s="354"/>
      <c r="DE62" s="243"/>
    </row>
    <row r="63" spans="1:109" ht="16.2" x14ac:dyDescent="0.2">
      <c r="B63" s="300" t="s">
        <v>567</v>
      </c>
    </row>
    <row r="64" spans="1:109" ht="13.2" x14ac:dyDescent="0.2">
      <c r="B64" s="247"/>
      <c r="G64" s="355"/>
      <c r="I64" s="367"/>
      <c r="J64" s="367"/>
      <c r="K64" s="367"/>
      <c r="L64" s="367"/>
      <c r="M64" s="367"/>
      <c r="N64" s="368"/>
      <c r="AM64" s="355"/>
      <c r="AN64" s="355" t="s">
        <v>561</v>
      </c>
      <c r="AP64" s="356"/>
      <c r="AQ64" s="356"/>
      <c r="AR64" s="356"/>
      <c r="AY64" s="355"/>
      <c r="BA64" s="356"/>
      <c r="BB64" s="356"/>
      <c r="BC64" s="356"/>
      <c r="BK64" s="355"/>
      <c r="BM64" s="356"/>
      <c r="BN64" s="356"/>
      <c r="BO64" s="356"/>
      <c r="BW64" s="355"/>
      <c r="BY64" s="356"/>
      <c r="BZ64" s="356"/>
      <c r="CA64" s="356"/>
      <c r="CI64" s="355"/>
      <c r="CK64" s="356"/>
      <c r="CL64" s="356"/>
      <c r="CM64" s="356"/>
      <c r="CU64" s="355"/>
      <c r="CW64" s="356"/>
      <c r="CX64" s="356"/>
      <c r="CY64" s="356"/>
    </row>
    <row r="65" spans="2:107" ht="13.2" x14ac:dyDescent="0.2">
      <c r="B65" s="247"/>
      <c r="AN65" s="1231" t="s">
        <v>570</v>
      </c>
      <c r="AO65" s="1232"/>
      <c r="AP65" s="1232"/>
      <c r="AQ65" s="1232"/>
      <c r="AR65" s="1232"/>
      <c r="AS65" s="1232"/>
      <c r="AT65" s="1232"/>
      <c r="AU65" s="1232"/>
      <c r="AV65" s="1232"/>
      <c r="AW65" s="1232"/>
      <c r="AX65" s="1232"/>
      <c r="AY65" s="1232"/>
      <c r="AZ65" s="1232"/>
      <c r="BA65" s="1232"/>
      <c r="BB65" s="1232"/>
      <c r="BC65" s="1232"/>
      <c r="BD65" s="1232"/>
      <c r="BE65" s="1232"/>
      <c r="BF65" s="1232"/>
      <c r="BG65" s="1232"/>
      <c r="BH65" s="1232"/>
      <c r="BI65" s="1232"/>
      <c r="BJ65" s="1232"/>
      <c r="BK65" s="1232"/>
      <c r="BL65" s="1232"/>
      <c r="BM65" s="1232"/>
      <c r="BN65" s="1232"/>
      <c r="BO65" s="1232"/>
      <c r="BP65" s="1232"/>
      <c r="BQ65" s="1232"/>
      <c r="BR65" s="1232"/>
      <c r="BS65" s="1232"/>
      <c r="BT65" s="1232"/>
      <c r="BU65" s="1232"/>
      <c r="BV65" s="1232"/>
      <c r="BW65" s="1232"/>
      <c r="BX65" s="1232"/>
      <c r="BY65" s="1232"/>
      <c r="BZ65" s="1232"/>
      <c r="CA65" s="1232"/>
      <c r="CB65" s="1232"/>
      <c r="CC65" s="1232"/>
      <c r="CD65" s="1232"/>
      <c r="CE65" s="1232"/>
      <c r="CF65" s="1232"/>
      <c r="CG65" s="1232"/>
      <c r="CH65" s="1232"/>
      <c r="CI65" s="1232"/>
      <c r="CJ65" s="1232"/>
      <c r="CK65" s="1232"/>
      <c r="CL65" s="1232"/>
      <c r="CM65" s="1232"/>
      <c r="CN65" s="1232"/>
      <c r="CO65" s="1232"/>
      <c r="CP65" s="1232"/>
      <c r="CQ65" s="1232"/>
      <c r="CR65" s="1232"/>
      <c r="CS65" s="1232"/>
      <c r="CT65" s="1232"/>
      <c r="CU65" s="1232"/>
      <c r="CV65" s="1232"/>
      <c r="CW65" s="1232"/>
      <c r="CX65" s="1232"/>
      <c r="CY65" s="1232"/>
      <c r="CZ65" s="1232"/>
      <c r="DA65" s="1232"/>
      <c r="DB65" s="1232"/>
      <c r="DC65" s="1233"/>
    </row>
    <row r="66" spans="2:107" ht="13.2" x14ac:dyDescent="0.2">
      <c r="B66" s="247"/>
      <c r="AN66" s="1234"/>
      <c r="AO66" s="1235"/>
      <c r="AP66" s="1235"/>
      <c r="AQ66" s="1235"/>
      <c r="AR66" s="1235"/>
      <c r="AS66" s="1235"/>
      <c r="AT66" s="1235"/>
      <c r="AU66" s="1235"/>
      <c r="AV66" s="1235"/>
      <c r="AW66" s="1235"/>
      <c r="AX66" s="1235"/>
      <c r="AY66" s="1235"/>
      <c r="AZ66" s="1235"/>
      <c r="BA66" s="1235"/>
      <c r="BB66" s="1235"/>
      <c r="BC66" s="1235"/>
      <c r="BD66" s="1235"/>
      <c r="BE66" s="1235"/>
      <c r="BF66" s="1235"/>
      <c r="BG66" s="1235"/>
      <c r="BH66" s="1235"/>
      <c r="BI66" s="1235"/>
      <c r="BJ66" s="1235"/>
      <c r="BK66" s="1235"/>
      <c r="BL66" s="1235"/>
      <c r="BM66" s="1235"/>
      <c r="BN66" s="1235"/>
      <c r="BO66" s="1235"/>
      <c r="BP66" s="1235"/>
      <c r="BQ66" s="1235"/>
      <c r="BR66" s="1235"/>
      <c r="BS66" s="1235"/>
      <c r="BT66" s="1235"/>
      <c r="BU66" s="1235"/>
      <c r="BV66" s="1235"/>
      <c r="BW66" s="1235"/>
      <c r="BX66" s="1235"/>
      <c r="BY66" s="1235"/>
      <c r="BZ66" s="1235"/>
      <c r="CA66" s="1235"/>
      <c r="CB66" s="1235"/>
      <c r="CC66" s="1235"/>
      <c r="CD66" s="1235"/>
      <c r="CE66" s="1235"/>
      <c r="CF66" s="1235"/>
      <c r="CG66" s="1235"/>
      <c r="CH66" s="1235"/>
      <c r="CI66" s="1235"/>
      <c r="CJ66" s="1235"/>
      <c r="CK66" s="1235"/>
      <c r="CL66" s="1235"/>
      <c r="CM66" s="1235"/>
      <c r="CN66" s="1235"/>
      <c r="CO66" s="1235"/>
      <c r="CP66" s="1235"/>
      <c r="CQ66" s="1235"/>
      <c r="CR66" s="1235"/>
      <c r="CS66" s="1235"/>
      <c r="CT66" s="1235"/>
      <c r="CU66" s="1235"/>
      <c r="CV66" s="1235"/>
      <c r="CW66" s="1235"/>
      <c r="CX66" s="1235"/>
      <c r="CY66" s="1235"/>
      <c r="CZ66" s="1235"/>
      <c r="DA66" s="1235"/>
      <c r="DB66" s="1235"/>
      <c r="DC66" s="1236"/>
    </row>
    <row r="67" spans="2:107" ht="13.2" x14ac:dyDescent="0.2">
      <c r="B67" s="247"/>
      <c r="AN67" s="1234"/>
      <c r="AO67" s="1235"/>
      <c r="AP67" s="1235"/>
      <c r="AQ67" s="1235"/>
      <c r="AR67" s="1235"/>
      <c r="AS67" s="1235"/>
      <c r="AT67" s="1235"/>
      <c r="AU67" s="1235"/>
      <c r="AV67" s="1235"/>
      <c r="AW67" s="1235"/>
      <c r="AX67" s="1235"/>
      <c r="AY67" s="1235"/>
      <c r="AZ67" s="1235"/>
      <c r="BA67" s="1235"/>
      <c r="BB67" s="1235"/>
      <c r="BC67" s="1235"/>
      <c r="BD67" s="1235"/>
      <c r="BE67" s="1235"/>
      <c r="BF67" s="1235"/>
      <c r="BG67" s="1235"/>
      <c r="BH67" s="1235"/>
      <c r="BI67" s="1235"/>
      <c r="BJ67" s="1235"/>
      <c r="BK67" s="1235"/>
      <c r="BL67" s="1235"/>
      <c r="BM67" s="1235"/>
      <c r="BN67" s="1235"/>
      <c r="BO67" s="1235"/>
      <c r="BP67" s="1235"/>
      <c r="BQ67" s="1235"/>
      <c r="BR67" s="1235"/>
      <c r="BS67" s="1235"/>
      <c r="BT67" s="1235"/>
      <c r="BU67" s="1235"/>
      <c r="BV67" s="1235"/>
      <c r="BW67" s="1235"/>
      <c r="BX67" s="1235"/>
      <c r="BY67" s="1235"/>
      <c r="BZ67" s="1235"/>
      <c r="CA67" s="1235"/>
      <c r="CB67" s="1235"/>
      <c r="CC67" s="1235"/>
      <c r="CD67" s="1235"/>
      <c r="CE67" s="1235"/>
      <c r="CF67" s="1235"/>
      <c r="CG67" s="1235"/>
      <c r="CH67" s="1235"/>
      <c r="CI67" s="1235"/>
      <c r="CJ67" s="1235"/>
      <c r="CK67" s="1235"/>
      <c r="CL67" s="1235"/>
      <c r="CM67" s="1235"/>
      <c r="CN67" s="1235"/>
      <c r="CO67" s="1235"/>
      <c r="CP67" s="1235"/>
      <c r="CQ67" s="1235"/>
      <c r="CR67" s="1235"/>
      <c r="CS67" s="1235"/>
      <c r="CT67" s="1235"/>
      <c r="CU67" s="1235"/>
      <c r="CV67" s="1235"/>
      <c r="CW67" s="1235"/>
      <c r="CX67" s="1235"/>
      <c r="CY67" s="1235"/>
      <c r="CZ67" s="1235"/>
      <c r="DA67" s="1235"/>
      <c r="DB67" s="1235"/>
      <c r="DC67" s="1236"/>
    </row>
    <row r="68" spans="2:107" ht="13.2" x14ac:dyDescent="0.2">
      <c r="B68" s="247"/>
      <c r="AN68" s="1234"/>
      <c r="AO68" s="1235"/>
      <c r="AP68" s="1235"/>
      <c r="AQ68" s="1235"/>
      <c r="AR68" s="1235"/>
      <c r="AS68" s="1235"/>
      <c r="AT68" s="1235"/>
      <c r="AU68" s="1235"/>
      <c r="AV68" s="1235"/>
      <c r="AW68" s="1235"/>
      <c r="AX68" s="1235"/>
      <c r="AY68" s="1235"/>
      <c r="AZ68" s="1235"/>
      <c r="BA68" s="1235"/>
      <c r="BB68" s="1235"/>
      <c r="BC68" s="1235"/>
      <c r="BD68" s="1235"/>
      <c r="BE68" s="1235"/>
      <c r="BF68" s="1235"/>
      <c r="BG68" s="1235"/>
      <c r="BH68" s="1235"/>
      <c r="BI68" s="1235"/>
      <c r="BJ68" s="1235"/>
      <c r="BK68" s="1235"/>
      <c r="BL68" s="1235"/>
      <c r="BM68" s="1235"/>
      <c r="BN68" s="1235"/>
      <c r="BO68" s="1235"/>
      <c r="BP68" s="1235"/>
      <c r="BQ68" s="1235"/>
      <c r="BR68" s="1235"/>
      <c r="BS68" s="1235"/>
      <c r="BT68" s="1235"/>
      <c r="BU68" s="1235"/>
      <c r="BV68" s="1235"/>
      <c r="BW68" s="1235"/>
      <c r="BX68" s="1235"/>
      <c r="BY68" s="1235"/>
      <c r="BZ68" s="1235"/>
      <c r="CA68" s="1235"/>
      <c r="CB68" s="1235"/>
      <c r="CC68" s="1235"/>
      <c r="CD68" s="1235"/>
      <c r="CE68" s="1235"/>
      <c r="CF68" s="1235"/>
      <c r="CG68" s="1235"/>
      <c r="CH68" s="1235"/>
      <c r="CI68" s="1235"/>
      <c r="CJ68" s="1235"/>
      <c r="CK68" s="1235"/>
      <c r="CL68" s="1235"/>
      <c r="CM68" s="1235"/>
      <c r="CN68" s="1235"/>
      <c r="CO68" s="1235"/>
      <c r="CP68" s="1235"/>
      <c r="CQ68" s="1235"/>
      <c r="CR68" s="1235"/>
      <c r="CS68" s="1235"/>
      <c r="CT68" s="1235"/>
      <c r="CU68" s="1235"/>
      <c r="CV68" s="1235"/>
      <c r="CW68" s="1235"/>
      <c r="CX68" s="1235"/>
      <c r="CY68" s="1235"/>
      <c r="CZ68" s="1235"/>
      <c r="DA68" s="1235"/>
      <c r="DB68" s="1235"/>
      <c r="DC68" s="1236"/>
    </row>
    <row r="69" spans="2:107" ht="13.2" x14ac:dyDescent="0.2">
      <c r="B69" s="247"/>
      <c r="AN69" s="1237"/>
      <c r="AO69" s="1238"/>
      <c r="AP69" s="1238"/>
      <c r="AQ69" s="1238"/>
      <c r="AR69" s="1238"/>
      <c r="AS69" s="1238"/>
      <c r="AT69" s="1238"/>
      <c r="AU69" s="1238"/>
      <c r="AV69" s="1238"/>
      <c r="AW69" s="1238"/>
      <c r="AX69" s="1238"/>
      <c r="AY69" s="1238"/>
      <c r="AZ69" s="1238"/>
      <c r="BA69" s="1238"/>
      <c r="BB69" s="1238"/>
      <c r="BC69" s="1238"/>
      <c r="BD69" s="1238"/>
      <c r="BE69" s="1238"/>
      <c r="BF69" s="1238"/>
      <c r="BG69" s="1238"/>
      <c r="BH69" s="1238"/>
      <c r="BI69" s="1238"/>
      <c r="BJ69" s="1238"/>
      <c r="BK69" s="1238"/>
      <c r="BL69" s="1238"/>
      <c r="BM69" s="1238"/>
      <c r="BN69" s="1238"/>
      <c r="BO69" s="1238"/>
      <c r="BP69" s="1238"/>
      <c r="BQ69" s="1238"/>
      <c r="BR69" s="1238"/>
      <c r="BS69" s="1238"/>
      <c r="BT69" s="1238"/>
      <c r="BU69" s="1238"/>
      <c r="BV69" s="1238"/>
      <c r="BW69" s="1238"/>
      <c r="BX69" s="1238"/>
      <c r="BY69" s="1238"/>
      <c r="BZ69" s="1238"/>
      <c r="CA69" s="1238"/>
      <c r="CB69" s="1238"/>
      <c r="CC69" s="1238"/>
      <c r="CD69" s="1238"/>
      <c r="CE69" s="1238"/>
      <c r="CF69" s="1238"/>
      <c r="CG69" s="1238"/>
      <c r="CH69" s="1238"/>
      <c r="CI69" s="1238"/>
      <c r="CJ69" s="1238"/>
      <c r="CK69" s="1238"/>
      <c r="CL69" s="1238"/>
      <c r="CM69" s="1238"/>
      <c r="CN69" s="1238"/>
      <c r="CO69" s="1238"/>
      <c r="CP69" s="1238"/>
      <c r="CQ69" s="1238"/>
      <c r="CR69" s="1238"/>
      <c r="CS69" s="1238"/>
      <c r="CT69" s="1238"/>
      <c r="CU69" s="1238"/>
      <c r="CV69" s="1238"/>
      <c r="CW69" s="1238"/>
      <c r="CX69" s="1238"/>
      <c r="CY69" s="1238"/>
      <c r="CZ69" s="1238"/>
      <c r="DA69" s="1238"/>
      <c r="DB69" s="1238"/>
      <c r="DC69" s="1239"/>
    </row>
    <row r="70" spans="2:107" ht="13.2" x14ac:dyDescent="0.2">
      <c r="B70" s="247"/>
      <c r="H70" s="369"/>
      <c r="I70" s="369"/>
      <c r="J70" s="370"/>
      <c r="K70" s="370"/>
      <c r="L70" s="371"/>
      <c r="M70" s="370"/>
      <c r="N70" s="371"/>
      <c r="AN70" s="357"/>
      <c r="AO70" s="357"/>
      <c r="AP70" s="357"/>
      <c r="AZ70" s="357"/>
      <c r="BA70" s="357"/>
      <c r="BB70" s="357"/>
      <c r="BL70" s="357"/>
      <c r="BM70" s="357"/>
      <c r="BN70" s="357"/>
      <c r="BX70" s="357"/>
      <c r="BY70" s="357"/>
      <c r="BZ70" s="357"/>
      <c r="CJ70" s="357"/>
      <c r="CK70" s="357"/>
      <c r="CL70" s="357"/>
      <c r="CV70" s="357"/>
      <c r="CW70" s="357"/>
      <c r="CX70" s="357"/>
    </row>
    <row r="71" spans="2:107" ht="13.2" x14ac:dyDescent="0.2">
      <c r="B71" s="247"/>
      <c r="G71" s="372"/>
      <c r="I71" s="373"/>
      <c r="J71" s="370"/>
      <c r="K71" s="370"/>
      <c r="L71" s="371"/>
      <c r="M71" s="370"/>
      <c r="N71" s="371"/>
      <c r="AM71" s="372"/>
      <c r="AN71" s="243" t="s">
        <v>562</v>
      </c>
    </row>
    <row r="72" spans="2:107" ht="13.2" x14ac:dyDescent="0.2">
      <c r="B72" s="247"/>
      <c r="G72" s="1223"/>
      <c r="H72" s="1223"/>
      <c r="I72" s="1223"/>
      <c r="J72" s="1223"/>
      <c r="K72" s="358"/>
      <c r="L72" s="358"/>
      <c r="M72" s="359"/>
      <c r="N72" s="359"/>
      <c r="AN72" s="1241"/>
      <c r="AO72" s="1242"/>
      <c r="AP72" s="1242"/>
      <c r="AQ72" s="1242"/>
      <c r="AR72" s="1242"/>
      <c r="AS72" s="1242"/>
      <c r="AT72" s="1242"/>
      <c r="AU72" s="1242"/>
      <c r="AV72" s="1242"/>
      <c r="AW72" s="1242"/>
      <c r="AX72" s="1242"/>
      <c r="AY72" s="1242"/>
      <c r="AZ72" s="1242"/>
      <c r="BA72" s="1242"/>
      <c r="BB72" s="1242"/>
      <c r="BC72" s="1242"/>
      <c r="BD72" s="1242"/>
      <c r="BE72" s="1242"/>
      <c r="BF72" s="1242"/>
      <c r="BG72" s="1242"/>
      <c r="BH72" s="1242"/>
      <c r="BI72" s="1242"/>
      <c r="BJ72" s="1242"/>
      <c r="BK72" s="1242"/>
      <c r="BL72" s="1242"/>
      <c r="BM72" s="1242"/>
      <c r="BN72" s="1242"/>
      <c r="BO72" s="1243"/>
      <c r="BP72" s="1229" t="s">
        <v>525</v>
      </c>
      <c r="BQ72" s="1229"/>
      <c r="BR72" s="1229"/>
      <c r="BS72" s="1229"/>
      <c r="BT72" s="1229"/>
      <c r="BU72" s="1229"/>
      <c r="BV72" s="1229"/>
      <c r="BW72" s="1229"/>
      <c r="BX72" s="1229" t="s">
        <v>526</v>
      </c>
      <c r="BY72" s="1229"/>
      <c r="BZ72" s="1229"/>
      <c r="CA72" s="1229"/>
      <c r="CB72" s="1229"/>
      <c r="CC72" s="1229"/>
      <c r="CD72" s="1229"/>
      <c r="CE72" s="1229"/>
      <c r="CF72" s="1229" t="s">
        <v>527</v>
      </c>
      <c r="CG72" s="1229"/>
      <c r="CH72" s="1229"/>
      <c r="CI72" s="1229"/>
      <c r="CJ72" s="1229"/>
      <c r="CK72" s="1229"/>
      <c r="CL72" s="1229"/>
      <c r="CM72" s="1229"/>
      <c r="CN72" s="1229" t="s">
        <v>528</v>
      </c>
      <c r="CO72" s="1229"/>
      <c r="CP72" s="1229"/>
      <c r="CQ72" s="1229"/>
      <c r="CR72" s="1229"/>
      <c r="CS72" s="1229"/>
      <c r="CT72" s="1229"/>
      <c r="CU72" s="1229"/>
      <c r="CV72" s="1229" t="s">
        <v>529</v>
      </c>
      <c r="CW72" s="1229"/>
      <c r="CX72" s="1229"/>
      <c r="CY72" s="1229"/>
      <c r="CZ72" s="1229"/>
      <c r="DA72" s="1229"/>
      <c r="DB72" s="1229"/>
      <c r="DC72" s="1229"/>
    </row>
    <row r="73" spans="2:107" ht="13.2" x14ac:dyDescent="0.2">
      <c r="B73" s="247"/>
      <c r="G73" s="1240"/>
      <c r="H73" s="1240"/>
      <c r="I73" s="1240"/>
      <c r="J73" s="1240"/>
      <c r="K73" s="1224"/>
      <c r="L73" s="1224"/>
      <c r="M73" s="1224"/>
      <c r="N73" s="1224"/>
      <c r="AM73" s="357"/>
      <c r="AN73" s="1228" t="s">
        <v>563</v>
      </c>
      <c r="AO73" s="1228"/>
      <c r="AP73" s="1228"/>
      <c r="AQ73" s="1228"/>
      <c r="AR73" s="1228"/>
      <c r="AS73" s="1228"/>
      <c r="AT73" s="1228"/>
      <c r="AU73" s="1228"/>
      <c r="AV73" s="1228"/>
      <c r="AW73" s="1228"/>
      <c r="AX73" s="1228"/>
      <c r="AY73" s="1228"/>
      <c r="AZ73" s="1228"/>
      <c r="BA73" s="1228"/>
      <c r="BB73" s="1228" t="s">
        <v>564</v>
      </c>
      <c r="BC73" s="1228"/>
      <c r="BD73" s="1228"/>
      <c r="BE73" s="1228"/>
      <c r="BF73" s="1228"/>
      <c r="BG73" s="1228"/>
      <c r="BH73" s="1228"/>
      <c r="BI73" s="1228"/>
      <c r="BJ73" s="1228"/>
      <c r="BK73" s="1228"/>
      <c r="BL73" s="1228"/>
      <c r="BM73" s="1228"/>
      <c r="BN73" s="1228"/>
      <c r="BO73" s="1228"/>
      <c r="BP73" s="1225"/>
      <c r="BQ73" s="1225"/>
      <c r="BR73" s="1225"/>
      <c r="BS73" s="1225"/>
      <c r="BT73" s="1225"/>
      <c r="BU73" s="1225"/>
      <c r="BV73" s="1225"/>
      <c r="BW73" s="1225"/>
      <c r="BX73" s="1225"/>
      <c r="BY73" s="1225"/>
      <c r="BZ73" s="1225"/>
      <c r="CA73" s="1225"/>
      <c r="CB73" s="1225"/>
      <c r="CC73" s="1225"/>
      <c r="CD73" s="1225"/>
      <c r="CE73" s="1225"/>
      <c r="CF73" s="1225"/>
      <c r="CG73" s="1225"/>
      <c r="CH73" s="1225"/>
      <c r="CI73" s="1225"/>
      <c r="CJ73" s="1225"/>
      <c r="CK73" s="1225"/>
      <c r="CL73" s="1225"/>
      <c r="CM73" s="1225"/>
      <c r="CN73" s="1225"/>
      <c r="CO73" s="1225"/>
      <c r="CP73" s="1225"/>
      <c r="CQ73" s="1225"/>
      <c r="CR73" s="1225"/>
      <c r="CS73" s="1225"/>
      <c r="CT73" s="1225"/>
      <c r="CU73" s="1225"/>
      <c r="CV73" s="1225"/>
      <c r="CW73" s="1225"/>
      <c r="CX73" s="1225"/>
      <c r="CY73" s="1225"/>
      <c r="CZ73" s="1225"/>
      <c r="DA73" s="1225"/>
      <c r="DB73" s="1225"/>
      <c r="DC73" s="1225"/>
    </row>
    <row r="74" spans="2:107" ht="13.2" x14ac:dyDescent="0.2">
      <c r="B74" s="247"/>
      <c r="G74" s="1240"/>
      <c r="H74" s="1240"/>
      <c r="I74" s="1240"/>
      <c r="J74" s="1240"/>
      <c r="K74" s="1224"/>
      <c r="L74" s="1224"/>
      <c r="M74" s="1224"/>
      <c r="N74" s="1224"/>
      <c r="AM74" s="357"/>
      <c r="AN74" s="1228"/>
      <c r="AO74" s="1228"/>
      <c r="AP74" s="1228"/>
      <c r="AQ74" s="1228"/>
      <c r="AR74" s="1228"/>
      <c r="AS74" s="1228"/>
      <c r="AT74" s="1228"/>
      <c r="AU74" s="1228"/>
      <c r="AV74" s="1228"/>
      <c r="AW74" s="1228"/>
      <c r="AX74" s="1228"/>
      <c r="AY74" s="1228"/>
      <c r="AZ74" s="1228"/>
      <c r="BA74" s="1228"/>
      <c r="BB74" s="1228"/>
      <c r="BC74" s="1228"/>
      <c r="BD74" s="1228"/>
      <c r="BE74" s="1228"/>
      <c r="BF74" s="1228"/>
      <c r="BG74" s="1228"/>
      <c r="BH74" s="1228"/>
      <c r="BI74" s="1228"/>
      <c r="BJ74" s="1228"/>
      <c r="BK74" s="1228"/>
      <c r="BL74" s="1228"/>
      <c r="BM74" s="1228"/>
      <c r="BN74" s="1228"/>
      <c r="BO74" s="1228"/>
      <c r="BP74" s="1225"/>
      <c r="BQ74" s="1225"/>
      <c r="BR74" s="1225"/>
      <c r="BS74" s="1225"/>
      <c r="BT74" s="1225"/>
      <c r="BU74" s="1225"/>
      <c r="BV74" s="1225"/>
      <c r="BW74" s="1225"/>
      <c r="BX74" s="1225"/>
      <c r="BY74" s="1225"/>
      <c r="BZ74" s="1225"/>
      <c r="CA74" s="1225"/>
      <c r="CB74" s="1225"/>
      <c r="CC74" s="1225"/>
      <c r="CD74" s="1225"/>
      <c r="CE74" s="1225"/>
      <c r="CF74" s="1225"/>
      <c r="CG74" s="1225"/>
      <c r="CH74" s="1225"/>
      <c r="CI74" s="1225"/>
      <c r="CJ74" s="1225"/>
      <c r="CK74" s="1225"/>
      <c r="CL74" s="1225"/>
      <c r="CM74" s="1225"/>
      <c r="CN74" s="1225"/>
      <c r="CO74" s="1225"/>
      <c r="CP74" s="1225"/>
      <c r="CQ74" s="1225"/>
      <c r="CR74" s="1225"/>
      <c r="CS74" s="1225"/>
      <c r="CT74" s="1225"/>
      <c r="CU74" s="1225"/>
      <c r="CV74" s="1225"/>
      <c r="CW74" s="1225"/>
      <c r="CX74" s="1225"/>
      <c r="CY74" s="1225"/>
      <c r="CZ74" s="1225"/>
      <c r="DA74" s="1225"/>
      <c r="DB74" s="1225"/>
      <c r="DC74" s="1225"/>
    </row>
    <row r="75" spans="2:107" ht="13.2" x14ac:dyDescent="0.2">
      <c r="B75" s="247"/>
      <c r="G75" s="1240"/>
      <c r="H75" s="1240"/>
      <c r="I75" s="1223"/>
      <c r="J75" s="1223"/>
      <c r="K75" s="1230"/>
      <c r="L75" s="1230"/>
      <c r="M75" s="1230"/>
      <c r="N75" s="1230"/>
      <c r="AM75" s="357"/>
      <c r="AN75" s="1228"/>
      <c r="AO75" s="1228"/>
      <c r="AP75" s="1228"/>
      <c r="AQ75" s="1228"/>
      <c r="AR75" s="1228"/>
      <c r="AS75" s="1228"/>
      <c r="AT75" s="1228"/>
      <c r="AU75" s="1228"/>
      <c r="AV75" s="1228"/>
      <c r="AW75" s="1228"/>
      <c r="AX75" s="1228"/>
      <c r="AY75" s="1228"/>
      <c r="AZ75" s="1228"/>
      <c r="BA75" s="1228"/>
      <c r="BB75" s="1228" t="s">
        <v>568</v>
      </c>
      <c r="BC75" s="1228"/>
      <c r="BD75" s="1228"/>
      <c r="BE75" s="1228"/>
      <c r="BF75" s="1228"/>
      <c r="BG75" s="1228"/>
      <c r="BH75" s="1228"/>
      <c r="BI75" s="1228"/>
      <c r="BJ75" s="1228"/>
      <c r="BK75" s="1228"/>
      <c r="BL75" s="1228"/>
      <c r="BM75" s="1228"/>
      <c r="BN75" s="1228"/>
      <c r="BO75" s="1228"/>
      <c r="BP75" s="1225">
        <v>8.3000000000000007</v>
      </c>
      <c r="BQ75" s="1225"/>
      <c r="BR75" s="1225"/>
      <c r="BS75" s="1225"/>
      <c r="BT75" s="1225"/>
      <c r="BU75" s="1225"/>
      <c r="BV75" s="1225"/>
      <c r="BW75" s="1225"/>
      <c r="BX75" s="1225">
        <v>8.6</v>
      </c>
      <c r="BY75" s="1225"/>
      <c r="BZ75" s="1225"/>
      <c r="CA75" s="1225"/>
      <c r="CB75" s="1225"/>
      <c r="CC75" s="1225"/>
      <c r="CD75" s="1225"/>
      <c r="CE75" s="1225"/>
      <c r="CF75" s="1225">
        <v>8.8000000000000007</v>
      </c>
      <c r="CG75" s="1225"/>
      <c r="CH75" s="1225"/>
      <c r="CI75" s="1225"/>
      <c r="CJ75" s="1225"/>
      <c r="CK75" s="1225"/>
      <c r="CL75" s="1225"/>
      <c r="CM75" s="1225"/>
      <c r="CN75" s="1225">
        <v>8.5</v>
      </c>
      <c r="CO75" s="1225"/>
      <c r="CP75" s="1225"/>
      <c r="CQ75" s="1225"/>
      <c r="CR75" s="1225"/>
      <c r="CS75" s="1225"/>
      <c r="CT75" s="1225"/>
      <c r="CU75" s="1225"/>
      <c r="CV75" s="1225">
        <v>7.7</v>
      </c>
      <c r="CW75" s="1225"/>
      <c r="CX75" s="1225"/>
      <c r="CY75" s="1225"/>
      <c r="CZ75" s="1225"/>
      <c r="DA75" s="1225"/>
      <c r="DB75" s="1225"/>
      <c r="DC75" s="1225"/>
    </row>
    <row r="76" spans="2:107" ht="13.2" x14ac:dyDescent="0.2">
      <c r="B76" s="247"/>
      <c r="G76" s="1240"/>
      <c r="H76" s="1240"/>
      <c r="I76" s="1223"/>
      <c r="J76" s="1223"/>
      <c r="K76" s="1230"/>
      <c r="L76" s="1230"/>
      <c r="M76" s="1230"/>
      <c r="N76" s="1230"/>
      <c r="AM76" s="357"/>
      <c r="AN76" s="1228"/>
      <c r="AO76" s="1228"/>
      <c r="AP76" s="1228"/>
      <c r="AQ76" s="1228"/>
      <c r="AR76" s="1228"/>
      <c r="AS76" s="1228"/>
      <c r="AT76" s="1228"/>
      <c r="AU76" s="1228"/>
      <c r="AV76" s="1228"/>
      <c r="AW76" s="1228"/>
      <c r="AX76" s="1228"/>
      <c r="AY76" s="1228"/>
      <c r="AZ76" s="1228"/>
      <c r="BA76" s="1228"/>
      <c r="BB76" s="1228"/>
      <c r="BC76" s="1228"/>
      <c r="BD76" s="1228"/>
      <c r="BE76" s="1228"/>
      <c r="BF76" s="1228"/>
      <c r="BG76" s="1228"/>
      <c r="BH76" s="1228"/>
      <c r="BI76" s="1228"/>
      <c r="BJ76" s="1228"/>
      <c r="BK76" s="1228"/>
      <c r="BL76" s="1228"/>
      <c r="BM76" s="1228"/>
      <c r="BN76" s="1228"/>
      <c r="BO76" s="1228"/>
      <c r="BP76" s="1225"/>
      <c r="BQ76" s="1225"/>
      <c r="BR76" s="1225"/>
      <c r="BS76" s="1225"/>
      <c r="BT76" s="1225"/>
      <c r="BU76" s="1225"/>
      <c r="BV76" s="1225"/>
      <c r="BW76" s="1225"/>
      <c r="BX76" s="1225"/>
      <c r="BY76" s="1225"/>
      <c r="BZ76" s="1225"/>
      <c r="CA76" s="1225"/>
      <c r="CB76" s="1225"/>
      <c r="CC76" s="1225"/>
      <c r="CD76" s="1225"/>
      <c r="CE76" s="1225"/>
      <c r="CF76" s="1225"/>
      <c r="CG76" s="1225"/>
      <c r="CH76" s="1225"/>
      <c r="CI76" s="1225"/>
      <c r="CJ76" s="1225"/>
      <c r="CK76" s="1225"/>
      <c r="CL76" s="1225"/>
      <c r="CM76" s="1225"/>
      <c r="CN76" s="1225"/>
      <c r="CO76" s="1225"/>
      <c r="CP76" s="1225"/>
      <c r="CQ76" s="1225"/>
      <c r="CR76" s="1225"/>
      <c r="CS76" s="1225"/>
      <c r="CT76" s="1225"/>
      <c r="CU76" s="1225"/>
      <c r="CV76" s="1225"/>
      <c r="CW76" s="1225"/>
      <c r="CX76" s="1225"/>
      <c r="CY76" s="1225"/>
      <c r="CZ76" s="1225"/>
      <c r="DA76" s="1225"/>
      <c r="DB76" s="1225"/>
      <c r="DC76" s="1225"/>
    </row>
    <row r="77" spans="2:107" ht="13.2" x14ac:dyDescent="0.2">
      <c r="B77" s="247"/>
      <c r="G77" s="1223"/>
      <c r="H77" s="1223"/>
      <c r="I77" s="1223"/>
      <c r="J77" s="1223"/>
      <c r="K77" s="1224"/>
      <c r="L77" s="1224"/>
      <c r="M77" s="1224"/>
      <c r="N77" s="1224"/>
      <c r="AN77" s="1229" t="s">
        <v>566</v>
      </c>
      <c r="AO77" s="1229"/>
      <c r="AP77" s="1229"/>
      <c r="AQ77" s="1229"/>
      <c r="AR77" s="1229"/>
      <c r="AS77" s="1229"/>
      <c r="AT77" s="1229"/>
      <c r="AU77" s="1229"/>
      <c r="AV77" s="1229"/>
      <c r="AW77" s="1229"/>
      <c r="AX77" s="1229"/>
      <c r="AY77" s="1229"/>
      <c r="AZ77" s="1229"/>
      <c r="BA77" s="1229"/>
      <c r="BB77" s="1228" t="s">
        <v>564</v>
      </c>
      <c r="BC77" s="1228"/>
      <c r="BD77" s="1228"/>
      <c r="BE77" s="1228"/>
      <c r="BF77" s="1228"/>
      <c r="BG77" s="1228"/>
      <c r="BH77" s="1228"/>
      <c r="BI77" s="1228"/>
      <c r="BJ77" s="1228"/>
      <c r="BK77" s="1228"/>
      <c r="BL77" s="1228"/>
      <c r="BM77" s="1228"/>
      <c r="BN77" s="1228"/>
      <c r="BO77" s="1228"/>
      <c r="BP77" s="1225">
        <v>13.5</v>
      </c>
      <c r="BQ77" s="1225"/>
      <c r="BR77" s="1225"/>
      <c r="BS77" s="1225"/>
      <c r="BT77" s="1225"/>
      <c r="BU77" s="1225"/>
      <c r="BV77" s="1225"/>
      <c r="BW77" s="1225"/>
      <c r="BX77" s="1225">
        <v>0</v>
      </c>
      <c r="BY77" s="1225"/>
      <c r="BZ77" s="1225"/>
      <c r="CA77" s="1225"/>
      <c r="CB77" s="1225"/>
      <c r="CC77" s="1225"/>
      <c r="CD77" s="1225"/>
      <c r="CE77" s="1225"/>
      <c r="CF77" s="1225">
        <v>0</v>
      </c>
      <c r="CG77" s="1225"/>
      <c r="CH77" s="1225"/>
      <c r="CI77" s="1225"/>
      <c r="CJ77" s="1225"/>
      <c r="CK77" s="1225"/>
      <c r="CL77" s="1225"/>
      <c r="CM77" s="1225"/>
      <c r="CN77" s="1225">
        <v>0</v>
      </c>
      <c r="CO77" s="1225"/>
      <c r="CP77" s="1225"/>
      <c r="CQ77" s="1225"/>
      <c r="CR77" s="1225"/>
      <c r="CS77" s="1225"/>
      <c r="CT77" s="1225"/>
      <c r="CU77" s="1225"/>
      <c r="CV77" s="1225">
        <v>0</v>
      </c>
      <c r="CW77" s="1225"/>
      <c r="CX77" s="1225"/>
      <c r="CY77" s="1225"/>
      <c r="CZ77" s="1225"/>
      <c r="DA77" s="1225"/>
      <c r="DB77" s="1225"/>
      <c r="DC77" s="1225"/>
    </row>
    <row r="78" spans="2:107" ht="13.2" x14ac:dyDescent="0.2">
      <c r="B78" s="247"/>
      <c r="G78" s="1223"/>
      <c r="H78" s="1223"/>
      <c r="I78" s="1223"/>
      <c r="J78" s="1223"/>
      <c r="K78" s="1224"/>
      <c r="L78" s="1224"/>
      <c r="M78" s="1224"/>
      <c r="N78" s="1224"/>
      <c r="AN78" s="1229"/>
      <c r="AO78" s="1229"/>
      <c r="AP78" s="1229"/>
      <c r="AQ78" s="1229"/>
      <c r="AR78" s="1229"/>
      <c r="AS78" s="1229"/>
      <c r="AT78" s="1229"/>
      <c r="AU78" s="1229"/>
      <c r="AV78" s="1229"/>
      <c r="AW78" s="1229"/>
      <c r="AX78" s="1229"/>
      <c r="AY78" s="1229"/>
      <c r="AZ78" s="1229"/>
      <c r="BA78" s="1229"/>
      <c r="BB78" s="1228"/>
      <c r="BC78" s="1228"/>
      <c r="BD78" s="1228"/>
      <c r="BE78" s="1228"/>
      <c r="BF78" s="1228"/>
      <c r="BG78" s="1228"/>
      <c r="BH78" s="1228"/>
      <c r="BI78" s="1228"/>
      <c r="BJ78" s="1228"/>
      <c r="BK78" s="1228"/>
      <c r="BL78" s="1228"/>
      <c r="BM78" s="1228"/>
      <c r="BN78" s="1228"/>
      <c r="BO78" s="1228"/>
      <c r="BP78" s="1225"/>
      <c r="BQ78" s="1225"/>
      <c r="BR78" s="1225"/>
      <c r="BS78" s="1225"/>
      <c r="BT78" s="1225"/>
      <c r="BU78" s="1225"/>
      <c r="BV78" s="1225"/>
      <c r="BW78" s="1225"/>
      <c r="BX78" s="1225"/>
      <c r="BY78" s="1225"/>
      <c r="BZ78" s="1225"/>
      <c r="CA78" s="1225"/>
      <c r="CB78" s="1225"/>
      <c r="CC78" s="1225"/>
      <c r="CD78" s="1225"/>
      <c r="CE78" s="1225"/>
      <c r="CF78" s="1225"/>
      <c r="CG78" s="1225"/>
      <c r="CH78" s="1225"/>
      <c r="CI78" s="1225"/>
      <c r="CJ78" s="1225"/>
      <c r="CK78" s="1225"/>
      <c r="CL78" s="1225"/>
      <c r="CM78" s="1225"/>
      <c r="CN78" s="1225"/>
      <c r="CO78" s="1225"/>
      <c r="CP78" s="1225"/>
      <c r="CQ78" s="1225"/>
      <c r="CR78" s="1225"/>
      <c r="CS78" s="1225"/>
      <c r="CT78" s="1225"/>
      <c r="CU78" s="1225"/>
      <c r="CV78" s="1225"/>
      <c r="CW78" s="1225"/>
      <c r="CX78" s="1225"/>
      <c r="CY78" s="1225"/>
      <c r="CZ78" s="1225"/>
      <c r="DA78" s="1225"/>
      <c r="DB78" s="1225"/>
      <c r="DC78" s="1225"/>
    </row>
    <row r="79" spans="2:107" ht="13.2" x14ac:dyDescent="0.2">
      <c r="B79" s="247"/>
      <c r="G79" s="1223"/>
      <c r="H79" s="1223"/>
      <c r="I79" s="1226"/>
      <c r="J79" s="1226"/>
      <c r="K79" s="1227"/>
      <c r="L79" s="1227"/>
      <c r="M79" s="1227"/>
      <c r="N79" s="1227"/>
      <c r="AN79" s="1229"/>
      <c r="AO79" s="1229"/>
      <c r="AP79" s="1229"/>
      <c r="AQ79" s="1229"/>
      <c r="AR79" s="1229"/>
      <c r="AS79" s="1229"/>
      <c r="AT79" s="1229"/>
      <c r="AU79" s="1229"/>
      <c r="AV79" s="1229"/>
      <c r="AW79" s="1229"/>
      <c r="AX79" s="1229"/>
      <c r="AY79" s="1229"/>
      <c r="AZ79" s="1229"/>
      <c r="BA79" s="1229"/>
      <c r="BB79" s="1228" t="s">
        <v>568</v>
      </c>
      <c r="BC79" s="1228"/>
      <c r="BD79" s="1228"/>
      <c r="BE79" s="1228"/>
      <c r="BF79" s="1228"/>
      <c r="BG79" s="1228"/>
      <c r="BH79" s="1228"/>
      <c r="BI79" s="1228"/>
      <c r="BJ79" s="1228"/>
      <c r="BK79" s="1228"/>
      <c r="BL79" s="1228"/>
      <c r="BM79" s="1228"/>
      <c r="BN79" s="1228"/>
      <c r="BO79" s="1228"/>
      <c r="BP79" s="1225">
        <v>8.3000000000000007</v>
      </c>
      <c r="BQ79" s="1225"/>
      <c r="BR79" s="1225"/>
      <c r="BS79" s="1225"/>
      <c r="BT79" s="1225"/>
      <c r="BU79" s="1225"/>
      <c r="BV79" s="1225"/>
      <c r="BW79" s="1225"/>
      <c r="BX79" s="1225">
        <v>8</v>
      </c>
      <c r="BY79" s="1225"/>
      <c r="BZ79" s="1225"/>
      <c r="CA79" s="1225"/>
      <c r="CB79" s="1225"/>
      <c r="CC79" s="1225"/>
      <c r="CD79" s="1225"/>
      <c r="CE79" s="1225"/>
      <c r="CF79" s="1225">
        <v>8.1</v>
      </c>
      <c r="CG79" s="1225"/>
      <c r="CH79" s="1225"/>
      <c r="CI79" s="1225"/>
      <c r="CJ79" s="1225"/>
      <c r="CK79" s="1225"/>
      <c r="CL79" s="1225"/>
      <c r="CM79" s="1225"/>
      <c r="CN79" s="1225">
        <v>8.1</v>
      </c>
      <c r="CO79" s="1225"/>
      <c r="CP79" s="1225"/>
      <c r="CQ79" s="1225"/>
      <c r="CR79" s="1225"/>
      <c r="CS79" s="1225"/>
      <c r="CT79" s="1225"/>
      <c r="CU79" s="1225"/>
      <c r="CV79" s="1225">
        <v>8</v>
      </c>
      <c r="CW79" s="1225"/>
      <c r="CX79" s="1225"/>
      <c r="CY79" s="1225"/>
      <c r="CZ79" s="1225"/>
      <c r="DA79" s="1225"/>
      <c r="DB79" s="1225"/>
      <c r="DC79" s="1225"/>
    </row>
    <row r="80" spans="2:107" ht="13.2" x14ac:dyDescent="0.2">
      <c r="B80" s="247"/>
      <c r="G80" s="1223"/>
      <c r="H80" s="1223"/>
      <c r="I80" s="1226"/>
      <c r="J80" s="1226"/>
      <c r="K80" s="1227"/>
      <c r="L80" s="1227"/>
      <c r="M80" s="1227"/>
      <c r="N80" s="1227"/>
      <c r="AN80" s="1229"/>
      <c r="AO80" s="1229"/>
      <c r="AP80" s="1229"/>
      <c r="AQ80" s="1229"/>
      <c r="AR80" s="1229"/>
      <c r="AS80" s="1229"/>
      <c r="AT80" s="1229"/>
      <c r="AU80" s="1229"/>
      <c r="AV80" s="1229"/>
      <c r="AW80" s="1229"/>
      <c r="AX80" s="1229"/>
      <c r="AY80" s="1229"/>
      <c r="AZ80" s="1229"/>
      <c r="BA80" s="1229"/>
      <c r="BB80" s="1228"/>
      <c r="BC80" s="1228"/>
      <c r="BD80" s="1228"/>
      <c r="BE80" s="1228"/>
      <c r="BF80" s="1228"/>
      <c r="BG80" s="1228"/>
      <c r="BH80" s="1228"/>
      <c r="BI80" s="1228"/>
      <c r="BJ80" s="1228"/>
      <c r="BK80" s="1228"/>
      <c r="BL80" s="1228"/>
      <c r="BM80" s="1228"/>
      <c r="BN80" s="1228"/>
      <c r="BO80" s="1228"/>
      <c r="BP80" s="1225"/>
      <c r="BQ80" s="1225"/>
      <c r="BR80" s="1225"/>
      <c r="BS80" s="1225"/>
      <c r="BT80" s="1225"/>
      <c r="BU80" s="1225"/>
      <c r="BV80" s="1225"/>
      <c r="BW80" s="1225"/>
      <c r="BX80" s="1225"/>
      <c r="BY80" s="1225"/>
      <c r="BZ80" s="1225"/>
      <c r="CA80" s="1225"/>
      <c r="CB80" s="1225"/>
      <c r="CC80" s="1225"/>
      <c r="CD80" s="1225"/>
      <c r="CE80" s="1225"/>
      <c r="CF80" s="1225"/>
      <c r="CG80" s="1225"/>
      <c r="CH80" s="1225"/>
      <c r="CI80" s="1225"/>
      <c r="CJ80" s="1225"/>
      <c r="CK80" s="1225"/>
      <c r="CL80" s="1225"/>
      <c r="CM80" s="1225"/>
      <c r="CN80" s="1225"/>
      <c r="CO80" s="1225"/>
      <c r="CP80" s="1225"/>
      <c r="CQ80" s="1225"/>
      <c r="CR80" s="1225"/>
      <c r="CS80" s="1225"/>
      <c r="CT80" s="1225"/>
      <c r="CU80" s="1225"/>
      <c r="CV80" s="1225"/>
      <c r="CW80" s="1225"/>
      <c r="CX80" s="1225"/>
      <c r="CY80" s="1225"/>
      <c r="CZ80" s="1225"/>
      <c r="DA80" s="1225"/>
      <c r="DB80" s="1225"/>
      <c r="DC80" s="1225"/>
    </row>
    <row r="81" spans="2:109" ht="13.2" x14ac:dyDescent="0.2">
      <c r="B81" s="247"/>
    </row>
    <row r="82" spans="2:109" ht="16.2" x14ac:dyDescent="0.2">
      <c r="B82" s="247"/>
      <c r="K82" s="374"/>
      <c r="L82" s="374"/>
      <c r="M82" s="374"/>
      <c r="N82" s="374"/>
      <c r="AQ82" s="374"/>
      <c r="AR82" s="374"/>
      <c r="AS82" s="374"/>
      <c r="AT82" s="374"/>
      <c r="BC82" s="374"/>
      <c r="BD82" s="374"/>
      <c r="BE82" s="374"/>
      <c r="BF82" s="374"/>
      <c r="BO82" s="374"/>
      <c r="BP82" s="374"/>
      <c r="BQ82" s="374"/>
      <c r="BR82" s="374"/>
      <c r="CA82" s="374"/>
      <c r="CB82" s="374"/>
      <c r="CC82" s="374"/>
      <c r="CD82" s="374"/>
      <c r="CM82" s="374"/>
      <c r="CN82" s="374"/>
      <c r="CO82" s="374"/>
      <c r="CP82" s="374"/>
      <c r="CY82" s="374"/>
      <c r="CZ82" s="374"/>
      <c r="DA82" s="374"/>
      <c r="DB82" s="374"/>
      <c r="DC82" s="374"/>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5jnRLjkoSVHvB6toazXEMXA0zg9iaUqq15HvXfmPXFbgeJ6tS/ewwAWnTH2EWc4xUxqJ6EfsPluDPLGB4Hs2nw==" saltValue="9LqaaDEMkH5Qd+AjTgPXOQ=="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BF795-E8C1-44D1-86A7-D32E3D7DD133}">
  <sheetPr>
    <pageSetUpPr fitToPage="1"/>
  </sheetPr>
  <dimension ref="A1:DR125"/>
  <sheetViews>
    <sheetView showGridLines="0" topLeftCell="A67" zoomScale="70" zoomScaleNormal="70" zoomScaleSheetLayoutView="70" workbookViewId="0">
      <selection activeCell="BJ112" sqref="BJ112"/>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A8J5VLWObBFloURviIDEE4m4gOJaFH360wQ6SrH+odQaXuQveoJz+DSrEqvN+4dYlb3c9W54z2nDohgNP/TScw==" saltValue="oOWJBkKec1DK/uUMMR3Mf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D811D-A7DD-440B-8001-F442D53052D8}">
  <sheetPr>
    <pageSetUpPr fitToPage="1"/>
  </sheetPr>
  <dimension ref="A1:DR125"/>
  <sheetViews>
    <sheetView showGridLines="0" topLeftCell="A67"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ate5StfBuEUajlRh3mFRVyMVRuL/9+yemed+wW/nl5FB2KlljBGFc4JJpGnEVyXs1ZGRohbYE17Rf+Uj57Zx2Q==" saltValue="69S2mNkjBYQ5G016ePmCN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79856</v>
      </c>
      <c r="E3" s="142"/>
      <c r="F3" s="143">
        <v>84459</v>
      </c>
      <c r="G3" s="144"/>
      <c r="H3" s="145"/>
    </row>
    <row r="4" spans="1:8" x14ac:dyDescent="0.2">
      <c r="A4" s="146"/>
      <c r="B4" s="147"/>
      <c r="C4" s="148"/>
      <c r="D4" s="149">
        <v>40169</v>
      </c>
      <c r="E4" s="150"/>
      <c r="F4" s="151">
        <v>47314</v>
      </c>
      <c r="G4" s="152"/>
      <c r="H4" s="153"/>
    </row>
    <row r="5" spans="1:8" x14ac:dyDescent="0.2">
      <c r="A5" s="134" t="s">
        <v>519</v>
      </c>
      <c r="B5" s="139"/>
      <c r="C5" s="140"/>
      <c r="D5" s="141">
        <v>93738</v>
      </c>
      <c r="E5" s="142"/>
      <c r="F5" s="143">
        <v>74568</v>
      </c>
      <c r="G5" s="144"/>
      <c r="H5" s="145"/>
    </row>
    <row r="6" spans="1:8" x14ac:dyDescent="0.2">
      <c r="A6" s="146"/>
      <c r="B6" s="147"/>
      <c r="C6" s="148"/>
      <c r="D6" s="149">
        <v>38727</v>
      </c>
      <c r="E6" s="150"/>
      <c r="F6" s="151">
        <v>42558</v>
      </c>
      <c r="G6" s="152"/>
      <c r="H6" s="153"/>
    </row>
    <row r="7" spans="1:8" x14ac:dyDescent="0.2">
      <c r="A7" s="134" t="s">
        <v>520</v>
      </c>
      <c r="B7" s="139"/>
      <c r="C7" s="140"/>
      <c r="D7" s="141">
        <v>101451</v>
      </c>
      <c r="E7" s="142"/>
      <c r="F7" s="143">
        <v>73693</v>
      </c>
      <c r="G7" s="144"/>
      <c r="H7" s="145"/>
    </row>
    <row r="8" spans="1:8" x14ac:dyDescent="0.2">
      <c r="A8" s="146"/>
      <c r="B8" s="147"/>
      <c r="C8" s="148"/>
      <c r="D8" s="149">
        <v>64393</v>
      </c>
      <c r="E8" s="150"/>
      <c r="F8" s="151">
        <v>44203</v>
      </c>
      <c r="G8" s="152"/>
      <c r="H8" s="153"/>
    </row>
    <row r="9" spans="1:8" x14ac:dyDescent="0.2">
      <c r="A9" s="134" t="s">
        <v>521</v>
      </c>
      <c r="B9" s="139"/>
      <c r="C9" s="140"/>
      <c r="D9" s="141">
        <v>65604</v>
      </c>
      <c r="E9" s="142"/>
      <c r="F9" s="143">
        <v>79401</v>
      </c>
      <c r="G9" s="144"/>
      <c r="H9" s="145"/>
    </row>
    <row r="10" spans="1:8" x14ac:dyDescent="0.2">
      <c r="A10" s="146"/>
      <c r="B10" s="147"/>
      <c r="C10" s="148"/>
      <c r="D10" s="149">
        <v>41567</v>
      </c>
      <c r="E10" s="150"/>
      <c r="F10" s="151">
        <v>49347</v>
      </c>
      <c r="G10" s="152"/>
      <c r="H10" s="153"/>
    </row>
    <row r="11" spans="1:8" x14ac:dyDescent="0.2">
      <c r="A11" s="134" t="s">
        <v>522</v>
      </c>
      <c r="B11" s="139"/>
      <c r="C11" s="140"/>
      <c r="D11" s="141">
        <v>53028</v>
      </c>
      <c r="E11" s="142"/>
      <c r="F11" s="143">
        <v>87379</v>
      </c>
      <c r="G11" s="144"/>
      <c r="H11" s="145"/>
    </row>
    <row r="12" spans="1:8" x14ac:dyDescent="0.2">
      <c r="A12" s="146"/>
      <c r="B12" s="147"/>
      <c r="C12" s="154"/>
      <c r="D12" s="149">
        <v>32040</v>
      </c>
      <c r="E12" s="150"/>
      <c r="F12" s="151">
        <v>55855</v>
      </c>
      <c r="G12" s="152"/>
      <c r="H12" s="153"/>
    </row>
    <row r="13" spans="1:8" x14ac:dyDescent="0.2">
      <c r="A13" s="134"/>
      <c r="B13" s="139"/>
      <c r="C13" s="140"/>
      <c r="D13" s="141">
        <v>78735</v>
      </c>
      <c r="E13" s="142"/>
      <c r="F13" s="143">
        <v>79900</v>
      </c>
      <c r="G13" s="155"/>
      <c r="H13" s="145"/>
    </row>
    <row r="14" spans="1:8" x14ac:dyDescent="0.2">
      <c r="A14" s="146"/>
      <c r="B14" s="147"/>
      <c r="C14" s="148"/>
      <c r="D14" s="149">
        <v>43379</v>
      </c>
      <c r="E14" s="150"/>
      <c r="F14" s="151">
        <v>47855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1.31</v>
      </c>
      <c r="C19" s="156">
        <f>ROUND(VALUE(SUBSTITUTE(実質収支比率等に係る経年分析!G$48,"▲","-")),2)</f>
        <v>1.51</v>
      </c>
      <c r="D19" s="156">
        <f>ROUND(VALUE(SUBSTITUTE(実質収支比率等に係る経年分析!H$48,"▲","-")),2)</f>
        <v>1.63</v>
      </c>
      <c r="E19" s="156">
        <f>ROUND(VALUE(SUBSTITUTE(実質収支比率等に係る経年分析!I$48,"▲","-")),2)</f>
        <v>11.28</v>
      </c>
      <c r="F19" s="156">
        <f>ROUND(VALUE(SUBSTITUTE(実質収支比率等に係る経年分析!J$48,"▲","-")),2)</f>
        <v>20.059999999999999</v>
      </c>
    </row>
    <row r="20" spans="1:11" x14ac:dyDescent="0.2">
      <c r="A20" s="156" t="s">
        <v>53</v>
      </c>
      <c r="B20" s="156">
        <f>ROUND(VALUE(SUBSTITUTE(実質収支比率等に係る経年分析!F$47,"▲","-")),2)</f>
        <v>37.83</v>
      </c>
      <c r="C20" s="156">
        <f>ROUND(VALUE(SUBSTITUTE(実質収支比率等に係る経年分析!G$47,"▲","-")),2)</f>
        <v>40.049999999999997</v>
      </c>
      <c r="D20" s="156">
        <f>ROUND(VALUE(SUBSTITUTE(実質収支比率等に係る経年分析!H$47,"▲","-")),2)</f>
        <v>44.2</v>
      </c>
      <c r="E20" s="156">
        <f>ROUND(VALUE(SUBSTITUTE(実質収支比率等に係る経年分析!I$47,"▲","-")),2)</f>
        <v>41.35</v>
      </c>
      <c r="F20" s="156">
        <f>ROUND(VALUE(SUBSTITUTE(実質収支比率等に係る経年分析!J$47,"▲","-")),2)</f>
        <v>34.28</v>
      </c>
    </row>
    <row r="21" spans="1:11" x14ac:dyDescent="0.2">
      <c r="A21" s="156" t="s">
        <v>54</v>
      </c>
      <c r="B21" s="156">
        <f>IF(ISNUMBER(VALUE(SUBSTITUTE(実質収支比率等に係る経年分析!F$49,"▲","-"))),ROUND(VALUE(SUBSTITUTE(実質収支比率等に係る経年分析!F$49,"▲","-")),2),NA())</f>
        <v>0.66</v>
      </c>
      <c r="C21" s="156">
        <f>IF(ISNUMBER(VALUE(SUBSTITUTE(実質収支比率等に係る経年分析!G$49,"▲","-"))),ROUND(VALUE(SUBSTITUTE(実質収支比率等に係る経年分析!G$49,"▲","-")),2),NA())</f>
        <v>7.74</v>
      </c>
      <c r="D21" s="156">
        <f>IF(ISNUMBER(VALUE(SUBSTITUTE(実質収支比率等に係る経年分析!H$49,"▲","-"))),ROUND(VALUE(SUBSTITUTE(実質収支比率等に係る経年分析!H$49,"▲","-")),2),NA())</f>
        <v>0.85</v>
      </c>
      <c r="E21" s="156">
        <f>IF(ISNUMBER(VALUE(SUBSTITUTE(実質収支比率等に係る経年分析!I$49,"▲","-"))),ROUND(VALUE(SUBSTITUTE(実質収支比率等に係る経年分析!I$49,"▲","-")),2),NA())</f>
        <v>6.66</v>
      </c>
      <c r="F21" s="156">
        <f>IF(ISNUMBER(VALUE(SUBSTITUTE(実質収支比率等に係る経年分析!J$49,"▲","-"))),ROUND(VALUE(SUBSTITUTE(実質収支比率等に係る経年分析!J$49,"▲","-")),2),NA())</f>
        <v>1.2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志賀町立診療所事業特別会計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志賀町後期高齢者医療特別会計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志賀町国民健康保険特別会計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0.05</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0.04</v>
      </c>
    </row>
    <row r="32" spans="1:11" x14ac:dyDescent="0.2">
      <c r="A32" s="157" t="str">
        <f>IF(連結実質赤字比率に係る赤字・黒字の構成分析!C$38="",NA(),連結実質赤字比率に係る赤字・黒字の構成分析!C$38)</f>
        <v>志賀町介護保険特別会計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7.0000000000000007E-2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7.0000000000000007E-2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0.09</v>
      </c>
    </row>
    <row r="33" spans="1:16" x14ac:dyDescent="0.2">
      <c r="A33" s="157" t="str">
        <f>IF(連結実質赤字比率に係る赤字・黒字の構成分析!C$37="",NA(),連結実質赤字比率に係る赤字・黒字の構成分析!C$37)</f>
        <v>志賀町下水道事業会計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0.95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1.79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2.86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2.3199999999999998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2.34</v>
      </c>
    </row>
    <row r="34" spans="1:16" x14ac:dyDescent="0.2">
      <c r="A34" s="157" t="str">
        <f>IF(連結実質赤字比率に係る赤字・黒字の構成分析!C$36="",NA(),連結実質赤字比率に係る赤字・黒字の構成分析!C$36)</f>
        <v>志賀町立富来病院事業会計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11.05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12.38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14.29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13.61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8.77</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1.51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1.63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11.27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20.059999999999999</v>
      </c>
    </row>
    <row r="36" spans="1:16" x14ac:dyDescent="0.2">
      <c r="A36" s="157" t="str">
        <f>IF(連結実質赤字比率に係る赤字・黒字の構成分析!C$34="",NA(),連結実質赤字比率に係る赤字・黒字の構成分析!C$34)</f>
        <v>志賀町水道事業会計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22.98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22.43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25.46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15.84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22.85</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1905</v>
      </c>
      <c r="E42" s="158"/>
      <c r="F42" s="158"/>
      <c r="G42" s="158">
        <f>'実質公債費比率（分子）の構造'!L$52</f>
        <v>1849</v>
      </c>
      <c r="H42" s="158"/>
      <c r="I42" s="158"/>
      <c r="J42" s="158">
        <f>'実質公債費比率（分子）の構造'!M$52</f>
        <v>1638</v>
      </c>
      <c r="K42" s="158"/>
      <c r="L42" s="158"/>
      <c r="M42" s="158">
        <f>'実質公債費比率（分子）の構造'!N$52</f>
        <v>1568</v>
      </c>
      <c r="N42" s="158"/>
      <c r="O42" s="158"/>
      <c r="P42" s="158">
        <f>'実質公債費比率（分子）の構造'!O$52</f>
        <v>1466</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88</v>
      </c>
      <c r="C45" s="158"/>
      <c r="D45" s="158"/>
      <c r="E45" s="158">
        <f>'実質公債費比率（分子）の構造'!L$49</f>
        <v>98</v>
      </c>
      <c r="F45" s="158"/>
      <c r="G45" s="158"/>
      <c r="H45" s="158">
        <f>'実質公債費比率（分子）の構造'!M$49</f>
        <v>97</v>
      </c>
      <c r="I45" s="158"/>
      <c r="J45" s="158"/>
      <c r="K45" s="158">
        <f>'実質公債費比率（分子）の構造'!N$49</f>
        <v>86</v>
      </c>
      <c r="L45" s="158"/>
      <c r="M45" s="158"/>
      <c r="N45" s="158">
        <f>'実質公債費比率（分子）の構造'!O$49</f>
        <v>76</v>
      </c>
      <c r="O45" s="158"/>
      <c r="P45" s="158"/>
    </row>
    <row r="46" spans="1:16" x14ac:dyDescent="0.2">
      <c r="A46" s="158" t="s">
        <v>64</v>
      </c>
      <c r="B46" s="158">
        <f>'実質公債費比率（分子）の構造'!K$48</f>
        <v>829</v>
      </c>
      <c r="C46" s="158"/>
      <c r="D46" s="158"/>
      <c r="E46" s="158">
        <f>'実質公債費比率（分子）の構造'!L$48</f>
        <v>827</v>
      </c>
      <c r="F46" s="158"/>
      <c r="G46" s="158"/>
      <c r="H46" s="158">
        <f>'実質公債費比率（分子）の構造'!M$48</f>
        <v>786</v>
      </c>
      <c r="I46" s="158"/>
      <c r="J46" s="158"/>
      <c r="K46" s="158">
        <f>'実質公債費比率（分子）の構造'!N$48</f>
        <v>768</v>
      </c>
      <c r="L46" s="158"/>
      <c r="M46" s="158"/>
      <c r="N46" s="158">
        <f>'実質公債費比率（分子）の構造'!O$48</f>
        <v>705</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1579</v>
      </c>
      <c r="C49" s="158"/>
      <c r="D49" s="158"/>
      <c r="E49" s="158">
        <f>'実質公債費比率（分子）の構造'!L$45</f>
        <v>1568</v>
      </c>
      <c r="F49" s="158"/>
      <c r="G49" s="158"/>
      <c r="H49" s="158">
        <f>'実質公債費比率（分子）の構造'!M$45</f>
        <v>1349</v>
      </c>
      <c r="I49" s="158"/>
      <c r="J49" s="158"/>
      <c r="K49" s="158">
        <f>'実質公債費比率（分子）の構造'!N$45</f>
        <v>1241</v>
      </c>
      <c r="L49" s="158"/>
      <c r="M49" s="158"/>
      <c r="N49" s="158">
        <f>'実質公債費比率（分子）の構造'!O$45</f>
        <v>1134</v>
      </c>
      <c r="O49" s="158"/>
      <c r="P49" s="158"/>
    </row>
    <row r="50" spans="1:16" x14ac:dyDescent="0.2">
      <c r="A50" s="158" t="s">
        <v>67</v>
      </c>
      <c r="B50" s="158" t="e">
        <f>NA()</f>
        <v>#N/A</v>
      </c>
      <c r="C50" s="158">
        <f>IF(ISNUMBER('実質公債費比率（分子）の構造'!K$53),'実質公債費比率（分子）の構造'!K$53,NA())</f>
        <v>591</v>
      </c>
      <c r="D50" s="158" t="e">
        <f>NA()</f>
        <v>#N/A</v>
      </c>
      <c r="E50" s="158" t="e">
        <f>NA()</f>
        <v>#N/A</v>
      </c>
      <c r="F50" s="158">
        <f>IF(ISNUMBER('実質公債費比率（分子）の構造'!L$53),'実質公債費比率（分子）の構造'!L$53,NA())</f>
        <v>644</v>
      </c>
      <c r="G50" s="158" t="e">
        <f>NA()</f>
        <v>#N/A</v>
      </c>
      <c r="H50" s="158" t="e">
        <f>NA()</f>
        <v>#N/A</v>
      </c>
      <c r="I50" s="158">
        <f>IF(ISNUMBER('実質公債費比率（分子）の構造'!M$53),'実質公債費比率（分子）の構造'!M$53,NA())</f>
        <v>594</v>
      </c>
      <c r="J50" s="158" t="e">
        <f>NA()</f>
        <v>#N/A</v>
      </c>
      <c r="K50" s="158" t="e">
        <f>NA()</f>
        <v>#N/A</v>
      </c>
      <c r="L50" s="158">
        <f>IF(ISNUMBER('実質公債費比率（分子）の構造'!N$53),'実質公債費比率（分子）の構造'!N$53,NA())</f>
        <v>527</v>
      </c>
      <c r="M50" s="158" t="e">
        <f>NA()</f>
        <v>#N/A</v>
      </c>
      <c r="N50" s="158" t="e">
        <f>NA()</f>
        <v>#N/A</v>
      </c>
      <c r="O50" s="158">
        <f>IF(ISNUMBER('実質公債費比率（分子）の構造'!O$53),'実質公債費比率（分子）の構造'!O$53,NA())</f>
        <v>449</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16593</v>
      </c>
      <c r="E56" s="157"/>
      <c r="F56" s="157"/>
      <c r="G56" s="157">
        <f>'将来負担比率（分子）の構造'!J$52</f>
        <v>15529</v>
      </c>
      <c r="H56" s="157"/>
      <c r="I56" s="157"/>
      <c r="J56" s="157">
        <f>'将来負担比率（分子）の構造'!K$52</f>
        <v>14985</v>
      </c>
      <c r="K56" s="157"/>
      <c r="L56" s="157"/>
      <c r="M56" s="157">
        <f>'将来負担比率（分子）の構造'!L$52</f>
        <v>14473</v>
      </c>
      <c r="N56" s="157"/>
      <c r="O56" s="157"/>
      <c r="P56" s="157">
        <f>'将来負担比率（分子）の構造'!M$52</f>
        <v>18957</v>
      </c>
    </row>
    <row r="57" spans="1:16" x14ac:dyDescent="0.2">
      <c r="A57" s="157" t="s">
        <v>42</v>
      </c>
      <c r="B57" s="157"/>
      <c r="C57" s="157"/>
      <c r="D57" s="157">
        <f>'将来負担比率（分子）の構造'!I$51</f>
        <v>95</v>
      </c>
      <c r="E57" s="157"/>
      <c r="F57" s="157"/>
      <c r="G57" s="157">
        <f>'将来負担比率（分子）の構造'!J$51</f>
        <v>55</v>
      </c>
      <c r="H57" s="157"/>
      <c r="I57" s="157"/>
      <c r="J57" s="157">
        <f>'将来負担比率（分子）の構造'!K$51</f>
        <v>41</v>
      </c>
      <c r="K57" s="157"/>
      <c r="L57" s="157"/>
      <c r="M57" s="157">
        <f>'将来負担比率（分子）の構造'!L$51</f>
        <v>34</v>
      </c>
      <c r="N57" s="157"/>
      <c r="O57" s="157"/>
      <c r="P57" s="157">
        <f>'将来負担比率（分子）の構造'!M$51</f>
        <v>29</v>
      </c>
    </row>
    <row r="58" spans="1:16" x14ac:dyDescent="0.2">
      <c r="A58" s="157" t="s">
        <v>41</v>
      </c>
      <c r="B58" s="157"/>
      <c r="C58" s="157"/>
      <c r="D58" s="157">
        <f>'将来負担比率（分子）の構造'!I$50</f>
        <v>6400</v>
      </c>
      <c r="E58" s="157"/>
      <c r="F58" s="157"/>
      <c r="G58" s="157">
        <f>'将来負担比率（分子）の構造'!J$50</f>
        <v>6342</v>
      </c>
      <c r="H58" s="157"/>
      <c r="I58" s="157"/>
      <c r="J58" s="157">
        <f>'将来負担比率（分子）の構造'!K$50</f>
        <v>6848</v>
      </c>
      <c r="K58" s="157"/>
      <c r="L58" s="157"/>
      <c r="M58" s="157">
        <f>'将来負担比率（分子）の構造'!L$50</f>
        <v>7180</v>
      </c>
      <c r="N58" s="157"/>
      <c r="O58" s="157"/>
      <c r="P58" s="157">
        <f>'将来負担比率（分子）の構造'!M$50</f>
        <v>7767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2399</v>
      </c>
      <c r="C62" s="157"/>
      <c r="D62" s="157"/>
      <c r="E62" s="157">
        <f>'将来負担比率（分子）の構造'!J$45</f>
        <v>2329</v>
      </c>
      <c r="F62" s="157"/>
      <c r="G62" s="157"/>
      <c r="H62" s="157">
        <f>'将来負担比率（分子）の構造'!K$45</f>
        <v>2259</v>
      </c>
      <c r="I62" s="157"/>
      <c r="J62" s="157"/>
      <c r="K62" s="157">
        <f>'将来負担比率（分子）の構造'!L$45</f>
        <v>2220</v>
      </c>
      <c r="L62" s="157"/>
      <c r="M62" s="157"/>
      <c r="N62" s="157">
        <f>'将来負担比率（分子）の構造'!M$45</f>
        <v>2177</v>
      </c>
      <c r="O62" s="157"/>
      <c r="P62" s="157"/>
    </row>
    <row r="63" spans="1:16" x14ac:dyDescent="0.2">
      <c r="A63" s="157" t="s">
        <v>34</v>
      </c>
      <c r="B63" s="157">
        <f>'将来負担比率（分子）の構造'!I$44</f>
        <v>697</v>
      </c>
      <c r="C63" s="157"/>
      <c r="D63" s="157"/>
      <c r="E63" s="157">
        <f>'将来負担比率（分子）の構造'!J$44</f>
        <v>608</v>
      </c>
      <c r="F63" s="157"/>
      <c r="G63" s="157"/>
      <c r="H63" s="157">
        <f>'将来負担比率（分子）の構造'!K$44</f>
        <v>530</v>
      </c>
      <c r="I63" s="157"/>
      <c r="J63" s="157"/>
      <c r="K63" s="157">
        <f>'将来負担比率（分子）の構造'!L$44</f>
        <v>556</v>
      </c>
      <c r="L63" s="157"/>
      <c r="M63" s="157"/>
      <c r="N63" s="157">
        <f>'将来負担比率（分子）の構造'!M$44</f>
        <v>489</v>
      </c>
      <c r="O63" s="157"/>
      <c r="P63" s="157"/>
    </row>
    <row r="64" spans="1:16" x14ac:dyDescent="0.2">
      <c r="A64" s="157" t="s">
        <v>33</v>
      </c>
      <c r="B64" s="157">
        <f>'将来負担比率（分子）の構造'!I$43</f>
        <v>8824</v>
      </c>
      <c r="C64" s="157"/>
      <c r="D64" s="157"/>
      <c r="E64" s="157">
        <f>'将来負担比率（分子）の構造'!J$43</f>
        <v>7734</v>
      </c>
      <c r="F64" s="157"/>
      <c r="G64" s="157"/>
      <c r="H64" s="157">
        <f>'将来負担比率（分子）の構造'!K$43</f>
        <v>7087</v>
      </c>
      <c r="I64" s="157"/>
      <c r="J64" s="157"/>
      <c r="K64" s="157">
        <f>'将来負担比率（分子）の構造'!L$43</f>
        <v>7422</v>
      </c>
      <c r="L64" s="157"/>
      <c r="M64" s="157"/>
      <c r="N64" s="157">
        <f>'将来負担比率（分子）の構造'!M$43</f>
        <v>7993</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8195</v>
      </c>
      <c r="C66" s="157"/>
      <c r="D66" s="157"/>
      <c r="E66" s="157">
        <f>'将来負担比率（分子）の構造'!J$41</f>
        <v>7016</v>
      </c>
      <c r="F66" s="157"/>
      <c r="G66" s="157"/>
      <c r="H66" s="157">
        <f>'将来負担比率（分子）の構造'!K$41</f>
        <v>6458</v>
      </c>
      <c r="I66" s="157"/>
      <c r="J66" s="157"/>
      <c r="K66" s="157">
        <f>'将来負担比率（分子）の構造'!L$41</f>
        <v>6065</v>
      </c>
      <c r="L66" s="157"/>
      <c r="M66" s="157"/>
      <c r="N66" s="157">
        <f>'将来負担比率（分子）の構造'!M$41</f>
        <v>11612</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3674</v>
      </c>
      <c r="C72" s="161">
        <f>基金残高に係る経年分析!G55</f>
        <v>3427</v>
      </c>
      <c r="D72" s="161">
        <f>基金残高に係る経年分析!H55</f>
        <v>2814</v>
      </c>
    </row>
    <row r="73" spans="1:16" x14ac:dyDescent="0.2">
      <c r="A73" s="160" t="s">
        <v>74</v>
      </c>
      <c r="B73" s="161">
        <f>基金残高に係る経年分析!F56</f>
        <v>1022</v>
      </c>
      <c r="C73" s="161">
        <f>基金残高に係る経年分析!G56</f>
        <v>1022</v>
      </c>
      <c r="D73" s="161">
        <f>基金残高に係る経年分析!H56</f>
        <v>1322</v>
      </c>
    </row>
    <row r="74" spans="1:16" x14ac:dyDescent="0.2">
      <c r="A74" s="160" t="s">
        <v>75</v>
      </c>
      <c r="B74" s="161">
        <f>基金残高に係る経年分析!F57</f>
        <v>3859</v>
      </c>
      <c r="C74" s="161">
        <f>基金残高に係る経年分析!G57</f>
        <v>4246</v>
      </c>
      <c r="D74" s="161">
        <f>基金残高に係る経年分析!H57</f>
        <v>5390</v>
      </c>
    </row>
  </sheetData>
  <sheetProtection algorithmName="SHA-512" hashValue="1O/o/UHMEkz877RQxDkuSviL3NygE8sbWvy91y3ZHBLnW34TqnnnXdCNuQZrMF34t+IiuES7bvIfreHWkK6lTQ==" saltValue="cNRPZ4//lEqgaRD/fPgw4g=="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dc:creator>
  <cp:keywords/>
  <dc:description>-</dc:description>
  <cp:lastModifiedBy>二角　貴博</cp:lastModifiedBy>
  <cp:lastPrinted>2026-03-03T00:42:09Z</cp:lastPrinted>
  <dcterms:created xsi:type="dcterms:W3CDTF">2026-02-23T06:20:12Z</dcterms:created>
  <dcterms:modified xsi:type="dcterms:W3CDTF">2026-09-29T05:29:18Z</dcterms:modified>
  <cp:category/>
</cp:coreProperties>
</file>