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DA89AB03-A849-4A33-B979-F5E22250AEDA}"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c r="DG39" i="10"/>
  <c r="CQ39" i="10"/>
  <c r="CO39" i="10"/>
  <c r="BY39" i="10"/>
  <c r="BE39" i="10"/>
  <c r="AM39" i="10"/>
  <c r="U39" i="10"/>
  <c r="E39" i="10"/>
  <c r="C39" i="10" s="1"/>
  <c r="DG38" i="10"/>
  <c r="CQ38" i="10"/>
  <c r="CO38" i="10"/>
  <c r="BY38" i="10"/>
  <c r="BE38" i="10"/>
  <c r="AM38" i="10"/>
  <c r="U38" i="10"/>
  <c r="E38" i="10"/>
  <c r="C38" i="10"/>
  <c r="DG37" i="10"/>
  <c r="CQ37" i="10"/>
  <c r="CO37" i="10"/>
  <c r="BY37" i="10"/>
  <c r="BE37" i="10"/>
  <c r="AM37" i="10"/>
  <c r="U37" i="10"/>
  <c r="E37" i="10"/>
  <c r="C37" i="10" s="1"/>
  <c r="DG36" i="10"/>
  <c r="CQ36" i="10"/>
  <c r="CO36" i="10"/>
  <c r="BY36" i="10"/>
  <c r="BE36" i="10"/>
  <c r="AO36" i="10"/>
  <c r="W36" i="10"/>
  <c r="E36" i="10"/>
  <c r="C36" i="10" s="1"/>
  <c r="DG35" i="10"/>
  <c r="CQ35" i="10"/>
  <c r="CO35" i="10"/>
  <c r="BY35" i="10"/>
  <c r="BE35" i="10"/>
  <c r="AO35" i="10"/>
  <c r="W35" i="10"/>
  <c r="E35" i="10"/>
  <c r="DG34" i="10"/>
  <c r="CQ34" i="10"/>
  <c r="CO34" i="10"/>
  <c r="BY34" i="10"/>
  <c r="BE34" i="10"/>
  <c r="AO34" i="10"/>
  <c r="W34" i="10"/>
  <c r="E34" i="10"/>
  <c r="C34" i="10" s="1"/>
  <c r="C35" i="10" l="1"/>
  <c r="U34" i="10"/>
  <c r="U35" i="10" s="1"/>
  <c r="U36" i="10" s="1"/>
  <c r="AM34" i="10" l="1"/>
  <c r="AM35" i="10" s="1"/>
  <c r="AM36" i="10" s="1"/>
  <c r="BW34" i="10" l="1"/>
  <c r="BW35" i="10" s="1"/>
  <c r="BW36" i="10" s="1"/>
  <c r="BW37" i="10" s="1"/>
  <c r="BW38" i="10" s="1"/>
  <c r="BW39" i="10" s="1"/>
  <c r="BW40" i="10" s="1"/>
  <c r="BW41" i="10" s="1"/>
  <c r="BW42" i="10" s="1"/>
</calcChain>
</file>

<file path=xl/sharedStrings.xml><?xml version="1.0" encoding="utf-8"?>
<sst xmlns="http://schemas.openxmlformats.org/spreadsheetml/2006/main" count="1111" uniqueCount="560">
  <si>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</si>
  <si>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</si>
  <si>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</si>
  <si>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</si>
  <si>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</si>
  <si>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</si>
  <si>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</si>
  <si>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</si>
  <si>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</si>
  <si>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</si>
  <si>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</si>
  <si>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</si>
  <si>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</si>
  <si>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</si>
  <si>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</si>
  <si>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</si>
  <si>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</si>
  <si>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</si>
  <si>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</si>
  <si>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</si>
  <si>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</si>
  <si>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</si>
  <si>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</si>
  <si>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</si>
  <si>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</si>
  <si>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</si>
  <si>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</si>
  <si>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</si>
  <si>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</si>
  <si>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</si>
  <si>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</si>
  <si>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</si>
  <si>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</si>
  <si>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</si>
  <si>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</si>
  <si>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</si>
  <si>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</si>
  <si>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</si>
  <si>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</si>
  <si>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</si>
  <si>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</si>
  <si>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</si>
  <si>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</si>
  <si>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</si>
  <si>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</si>
  <si>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</si>
  <si>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</si>
  <si>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</si>
  <si>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</si>
  <si>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</si>
  <si>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</si>
  <si>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</si>
  <si>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</si>
  <si>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</si>
  <si>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</si>
  <si>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</si>
  <si>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</si>
  <si>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</si>
  <si>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</si>
  <si>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</si>
  <si>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</si>
  <si>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</si>
  <si>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</si>
  <si>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</si>
  <si>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</si>
  <si>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</si>
  <si>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</si>
  <si>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</si>
  <si>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</si>
  <si>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</si>
  <si>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</si>
  <si>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</si>
  <si>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</si>
  <si>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</si>
  <si>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</si>
  <si>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</si>
  <si>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</si>
  <si>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</si>
  <si>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</si>
  <si>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</si>
  <si>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</si>
  <si>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</si>
  <si>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</si>
  <si>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</si>
  <si>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</si>
  <si>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</si>
  <si>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</si>
  <si>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</si>
  <si>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</si>
  <si>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</si>
  <si>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</si>
  <si>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</si>
  <si>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</si>
  <si>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</si>
  <si>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志賀町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</si>
  <si>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</si>
  <si>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</si>
  <si>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</si>
  <si>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</si>
  <si>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</si>
  <si>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</si>
  <si>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</si>
  <si>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</si>
  <si>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</si>
  <si>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</si>
  <si>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</si>
  <si>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</si>
  <si>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</si>
  <si>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</si>
  <si>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</si>
  <si>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</si>
  <si>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</si>
  <si>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</si>
  <si>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</si>
  <si>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</si>
  <si>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</si>
  <si>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</si>
  <si>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</si>
  <si>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</si>
  <si>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</si>
  <si>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</si>
  <si>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</si>
  <si>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</si>
  <si>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</si>
  <si>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</si>
  <si>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</si>
  <si>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</si>
  <si>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</si>
  <si>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</si>
  <si>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</si>
  <si>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</si>
  <si>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</si>
  <si>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</si>
  <si>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</si>
  <si>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</si>
  <si>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</si>
  <si>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</si>
  <si>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</si>
  <si>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</si>
  <si>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</si>
  <si>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</si>
  <si>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</si>
  <si>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</si>
  <si>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</si>
  <si>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</si>
  <si>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</si>
  <si>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</si>
  <si>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</si>
  <si>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</si>
  <si>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</si>
  <si>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</si>
  <si>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</si>
  <si>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</si>
  <si>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</si>
  <si>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</si>
  <si>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</si>
  <si>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</si>
  <si>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</si>
  <si>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</si>
  <si>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</si>
  <si>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</si>
  <si>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</si>
  <si>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</si>
  <si>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</si>
  <si>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</si>
  <si>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</si>
  <si>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</si>
  <si>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</si>
  <si>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</si>
  <si>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</si>
  <si>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</si>
  <si>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</si>
  <si>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</si>
  <si>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</si>
  <si>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</si>
  <si>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</si>
  <si>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</si>
  <si>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</si>
  <si>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</si>
  <si>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</si>
  <si>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</si>
  <si>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</si>
  <si>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</si>
  <si>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</si>
  <si>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</si>
  <si>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</si>
  <si>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</si>
  <si>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</si>
  <si>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</si>
  <si>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</si>
  <si>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</si>
  <si>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</si>
  <si>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</si>
  <si>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</si>
  <si>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</si>
  <si>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</si>
  <si>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</si>
  <si>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</si>
  <si>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</si>
  <si>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</si>
  <si>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</si>
  <si>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</si>
  <si>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</si>
  <si>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石川県志賀町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</si>
  <si>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</si>
  <si>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</si>
  <si>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</si>
  <si>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</si>
  <si>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</si>
  <si>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</si>
  <si>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</si>
  <si>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</si>
  <si>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</si>
  <si>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</si>
  <si>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</si>
  <si>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</si>
  <si>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</si>
  <si>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</si>
  <si>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</si>
  <si>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</si>
  <si>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</si>
  <si>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</si>
  <si>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</si>
  <si>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</si>
  <si>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</si>
  <si>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</si>
  <si>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</si>
  <si>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</si>
  <si>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</si>
  <si>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</si>
  <si>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</si>
  <si>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</si>
  <si>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</si>
  <si>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</si>
  <si>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</si>
  <si>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</si>
  <si>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</si>
  <si>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</si>
  <si>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</si>
  <si>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</si>
  <si>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</si>
  <si>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</si>
  <si>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</si>
  <si>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</si>
  <si>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</si>
  <si>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</si>
  <si>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</si>
  <si>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</si>
  <si>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</si>
  <si>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</si>
  <si>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</si>
  <si>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</si>
  <si>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</si>
  <si>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</si>
  <si>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</si>
  <si>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</si>
  <si>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</si>
  <si>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</si>
  <si>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</si>
  <si>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</si>
  <si>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</si>
  <si>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</si>
  <si>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</si>
  <si>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</si>
  <si>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</si>
  <si>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</si>
  <si>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</si>
  <si>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</si>
  <si>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</si>
  <si>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</si>
  <si>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</si>
  <si>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</si>
  <si>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</si>
  <si>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</si>
  <si>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</si>
  <si>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</si>
  <si>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</si>
  <si>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</si>
  <si>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</si>
  <si>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</si>
  <si>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</si>
  <si>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</si>
  <si>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</si>
  <si>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</si>
  <si>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</si>
  <si>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</si>
  <si>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</si>
  <si>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</si>
  <si>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</si>
  <si>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</si>
  <si>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</si>
  <si>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</si>
  <si>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</si>
  <si>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</si>
  <si>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</si>
  <si>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</si>
  <si>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</si>
  <si>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</si>
  <si>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</si>
  <si>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</si>
  <si>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</si>
  <si>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</si>
  <si>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</si>
  <si>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</si>
  <si>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</si>
  <si>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</si>
  <si>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</si>
  <si>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</si>
  <si>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</si>
  <si>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</si>
  <si>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</si>
  <si>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</si>
  <si>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</si>
  <si>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</si>
  <si>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</si>
  <si>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</si>
  <si>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</si>
  <si>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</si>
  <si>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</si>
  <si>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</si>
  <si>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</si>
  <si>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</si>
  <si>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</si>
  <si>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</si>
  <si>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</si>
  <si>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</si>
  <si>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</si>
  <si>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</si>
  <si>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</si>
  <si>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</si>
  <si>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</si>
  <si>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</si>
  <si>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</si>
  <si>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</si>
  <si>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</si>
  <si>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</si>
  <si>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</si>
  <si>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</si>
  <si>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</si>
  <si>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</si>
  <si>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</si>
  <si>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</si>
  <si>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</si>
  <si>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</si>
  <si>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</si>
  <si>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</si>
  <si>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</si>
  <si>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</si>
  <si>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</si>
  <si>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</si>
  <si>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</si>
  <si>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</si>
  <si>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</si>
  <si>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石川県志賀町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</si>
  <si>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</si>
  <si>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</si>
  <si>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</si>
  <si>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</si>
  <si>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</si>
  <si>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</si>
  <si>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</si>
  <si>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</si>
  <si>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</si>
  <si>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</si>
  <si>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</si>
  <si>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</si>
  <si>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</si>
  <si>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</si>
  <si>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</si>
  <si>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</si>
  <si>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</si>
  <si>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</si>
  <si>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</si>
  <si>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</si>
  <si>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志賀町立診療所事業特別会計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</si>
  <si>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</si>
  <si>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</si>
  <si>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</si>
  <si>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</si>
  <si>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</si>
  <si>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</si>
  <si>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</si>
  <si>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</si>
  <si>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</si>
  <si>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</si>
  <si>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</si>
  <si>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</si>
  <si>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</si>
  <si>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志賀町国民健康保険特別会計</t>
    <phoneticPr fontId="5"/>
  </si>
  <si>
    <t>志賀町介護保険特別会計</t>
    <phoneticPr fontId="5"/>
  </si>
  <si>
    <t>志賀町後期高齢者医療特別会計</t>
    <phoneticPr fontId="5"/>
  </si>
  <si>
    <t>志賀町水道事業会計</t>
    <phoneticPr fontId="5"/>
  </si>
  <si>
    <t>法適用企業</t>
    <phoneticPr fontId="5"/>
  </si>
  <si>
    <t>志賀町立富来病院事業会計</t>
    <phoneticPr fontId="5"/>
  </si>
  <si>
    <t>志賀町下水道事業会計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</si>
  <si>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</si>
  <si>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</si>
  <si>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</si>
  <si>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</si>
  <si>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</si>
  <si>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</si>
  <si>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</si>
  <si>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</si>
  <si>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</si>
  <si>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</si>
  <si>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</si>
  <si>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</si>
  <si>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</si>
  <si>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</si>
  <si>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</si>
  <si>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</si>
  <si>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</si>
  <si>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</si>
  <si>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</si>
  <si>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</si>
  <si>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</si>
  <si>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</si>
  <si>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</si>
  <si>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</si>
  <si>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</si>
  <si>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</si>
  <si>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</si>
  <si>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</si>
  <si>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</si>
  <si>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</si>
  <si>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</si>
  <si>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</si>
  <si>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</si>
  <si>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</si>
  <si>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</si>
  <si>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</si>
  <si>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</si>
  <si>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</si>
  <si>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</si>
  <si>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</si>
  <si>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</si>
  <si>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</si>
  <si>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</si>
  <si>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</si>
  <si>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</si>
  <si>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</si>
  <si>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</si>
  <si>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</si>
  <si>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</si>
  <si>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</si>
  <si>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</si>
  <si>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</si>
  <si>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</si>
  <si>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</si>
  <si>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</si>
  <si>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</si>
  <si>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</si>
  <si>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</si>
  <si>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</si>
  <si>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</si>
  <si>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</si>
  <si>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</si>
  <si>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</si>
  <si>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</si>
  <si>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</si>
  <si>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</si>
  <si>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</si>
  <si>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</si>
  <si>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</si>
  <si>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</si>
  <si>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</si>
  <si>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</si>
  <si>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</si>
  <si>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</si>
  <si>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</si>
  <si>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</si>
  <si>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</si>
  <si>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</si>
  <si>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</si>
  <si>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</si>
  <si>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</si>
  <si>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</si>
  <si>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</si>
  <si>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</si>
  <si>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</si>
  <si>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</si>
  <si>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</si>
  <si>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</si>
  <si>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</si>
  <si>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</si>
  <si>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</si>
  <si>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</si>
  <si>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</si>
  <si>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</si>
  <si>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</si>
  <si>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</si>
  <si>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</si>
  <si>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</si>
  <si>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</si>
  <si>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</si>
  <si>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</si>
  <si>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</si>
  <si>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</si>
  <si>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</si>
  <si>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</si>
  <si>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</si>
  <si>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</si>
  <si>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</si>
  <si>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</si>
  <si>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</si>
  <si>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</si>
  <si>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</si>
  <si>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</si>
  <si>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</si>
  <si>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</si>
  <si>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</si>
  <si>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</si>
  <si>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</si>
  <si>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</si>
  <si>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</si>
  <si>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</si>
  <si>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</si>
  <si>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</si>
  <si>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</si>
  <si>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</si>
  <si>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</si>
  <si>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</si>
  <si>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</si>
  <si>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</si>
  <si>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</si>
  <si>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</si>
  <si>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</si>
  <si>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</si>
  <si>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</si>
  <si>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</si>
  <si>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志賀町水道事業会計</t>
  </si>
  <si>
    <t>志賀町立富来病院事業会計</t>
  </si>
  <si>
    <t>一般会計</t>
  </si>
  <si>
    <t>志賀町下水道事業会計</t>
  </si>
  <si>
    <t>志賀町介護保険特別会計</t>
  </si>
  <si>
    <t>志賀町後期高齢者医療特別会計</t>
  </si>
  <si>
    <t>志賀町国民健康保険特別会計</t>
  </si>
  <si>
    <t>志賀町立診療所事業特別会計</t>
  </si>
  <si>
    <t>その他会計（赤字）</t>
  </si>
  <si>
    <t>その他会計（黒字）</t>
  </si>
  <si>
    <t>R01</t>
    <phoneticPr fontId="5"/>
  </si>
  <si>
    <t>R02</t>
    <phoneticPr fontId="5"/>
  </si>
  <si>
    <t>R03</t>
    <phoneticPr fontId="5"/>
  </si>
  <si>
    <t>R04</t>
    <phoneticPr fontId="5"/>
  </si>
  <si>
    <t>R05</t>
    <phoneticPr fontId="5"/>
  </si>
  <si>
    <t>-</t>
    <phoneticPr fontId="2"/>
  </si>
  <si>
    <t>羽咋郡市広域圏事務組合（一般会計）</t>
    <rPh sb="0" eb="4">
      <t>ハクイグンシ</t>
    </rPh>
    <rPh sb="4" eb="7">
      <t>コウイキケン</t>
    </rPh>
    <rPh sb="7" eb="11">
      <t>ジムクミアイ</t>
    </rPh>
    <rPh sb="12" eb="16">
      <t>イッパンカイケイ</t>
    </rPh>
    <phoneticPr fontId="2"/>
  </si>
  <si>
    <t>羽咋郡市広域圏事務組合（ふるさと振興事業特別会計）</t>
    <rPh sb="0" eb="4">
      <t>ハクイグンシ</t>
    </rPh>
    <rPh sb="4" eb="7">
      <t>コウイキケン</t>
    </rPh>
    <rPh sb="7" eb="11">
      <t>ジムクミアイ</t>
    </rPh>
    <rPh sb="16" eb="20">
      <t>シンコウジギョウ</t>
    </rPh>
    <rPh sb="20" eb="24">
      <t>トクベツカイケイ</t>
    </rPh>
    <phoneticPr fontId="2"/>
  </si>
  <si>
    <t>羽咋郡市広域圏事務組合（公立羽咋病院事業会計）</t>
    <rPh sb="12" eb="14">
      <t>コウリツ</t>
    </rPh>
    <rPh sb="14" eb="18">
      <t>ハクイビョウイン</t>
    </rPh>
    <rPh sb="18" eb="22">
      <t>ジギョウカイケイ</t>
    </rPh>
    <phoneticPr fontId="2"/>
  </si>
  <si>
    <t>石川県後期高齢者医療広域連合（一般会計）</t>
    <rPh sb="0" eb="3">
      <t>イシカワケン</t>
    </rPh>
    <rPh sb="3" eb="8">
      <t>コウキコウレイシャ</t>
    </rPh>
    <rPh sb="8" eb="14">
      <t>イリョウコウイキレンゴウ</t>
    </rPh>
    <rPh sb="15" eb="19">
      <t>イッパンカイケイ</t>
    </rPh>
    <phoneticPr fontId="2"/>
  </si>
  <si>
    <t>石川県後期高齢者医療広域連合（後期高齢者医療特別会計）</t>
    <rPh sb="0" eb="3">
      <t>イシカワケン</t>
    </rPh>
    <rPh sb="3" eb="8">
      <t>コウキコウレイシャ</t>
    </rPh>
    <rPh sb="8" eb="14">
      <t>イリョウコウイキレンゴウ</t>
    </rPh>
    <rPh sb="22" eb="26">
      <t>トクベツカイケイ</t>
    </rPh>
    <phoneticPr fontId="2"/>
  </si>
  <si>
    <t>石川県市町村職員退職手当組合</t>
    <rPh sb="0" eb="3">
      <t>イシカワケン</t>
    </rPh>
    <rPh sb="3" eb="6">
      <t>シチョウソン</t>
    </rPh>
    <rPh sb="6" eb="8">
      <t>ショクイン</t>
    </rPh>
    <rPh sb="8" eb="12">
      <t>タイショクテアテ</t>
    </rPh>
    <rPh sb="12" eb="14">
      <t>クミアイ</t>
    </rPh>
    <phoneticPr fontId="2"/>
  </si>
  <si>
    <t>石川県市町村消防団員等公務災害補償組合</t>
    <rPh sb="0" eb="3">
      <t>イシカワケン</t>
    </rPh>
    <rPh sb="3" eb="6">
      <t>シチョウソン</t>
    </rPh>
    <rPh sb="6" eb="11">
      <t>ショウボウダンイントウ</t>
    </rPh>
    <rPh sb="11" eb="15">
      <t>コウムサイガイ</t>
    </rPh>
    <rPh sb="15" eb="19">
      <t>ホショウクミアイ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</si>
  <si>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</si>
  <si>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石川県市町議会議員等公務災害補償組合</t>
    <rPh sb="0" eb="3">
      <t>イシカワケン</t>
    </rPh>
    <rPh sb="3" eb="5">
      <t>シマチ</t>
    </rPh>
    <rPh sb="5" eb="9">
      <t>ギカイギイン</t>
    </rPh>
    <rPh sb="9" eb="10">
      <t>トウ</t>
    </rPh>
    <rPh sb="10" eb="14">
      <t>コウムサイガイ</t>
    </rPh>
    <rPh sb="14" eb="18">
      <t>ホショウクミアイ</t>
    </rPh>
    <phoneticPr fontId="2"/>
  </si>
  <si>
    <t>志賀町地域づくり振興基金</t>
    <phoneticPr fontId="5"/>
  </si>
  <si>
    <t>志賀町漁業振興特別基金</t>
    <phoneticPr fontId="2"/>
  </si>
  <si>
    <t>志賀町公共施設等整備基金</t>
    <phoneticPr fontId="2"/>
  </si>
  <si>
    <t>志賀町行政情報化整備推進基金</t>
    <phoneticPr fontId="2"/>
  </si>
  <si>
    <t>志賀町立診療所事業特別会計基金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</si>
</sst>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84459</c:v>
                </c:pt>
                <c:pt idx="2">
                  <c:v>74568</c:v>
                </c:pt>
                <c:pt idx="3">
                  <c:v>73693</c:v>
                </c:pt>
                <c:pt idx="4">
                  <c:v>79401</c:v>
                </c:pt>
              </c:numCache>
            </c:numRef>
          </c:val>
          <c:smooth val="0"/>
          <c:extLst>
            <c:ext xmlns:c16="http://schemas.microsoft.com/office/drawing/2014/chart" uri="{C3380CC4-5D6E-409C-BE32-E72D297353CC}">
              <c16:uniqueId val="{00000000-9B2E-4957-B3AF-E6EB1FC513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103985</c:v>
                </c:pt>
                <c:pt idx="1">
                  <c:v>79856</c:v>
                </c:pt>
                <c:pt idx="2">
                  <c:v>93738</c:v>
                </c:pt>
                <c:pt idx="3">
                  <c:v>101451</c:v>
                </c:pt>
                <c:pt idx="4">
                  <c:v>65604</c:v>
                </c:pt>
              </c:numCache>
            </c:numRef>
          </c:val>
          <c:smooth val="0"/>
          <c:extLst>
            <c:ext xmlns:c16="http://schemas.microsoft.com/office/drawing/2014/chart" uri="{C3380CC4-5D6E-409C-BE32-E72D297353CC}">
              <c16:uniqueId val="{00000001-9B2E-4957-B3AF-E6EB1FC513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1.49</c:v>
                </c:pt>
                <c:pt idx="1">
                  <c:v>1.31</c:v>
                </c:pt>
                <c:pt idx="2">
                  <c:v>1.51</c:v>
                </c:pt>
                <c:pt idx="3">
                  <c:v>1.63</c:v>
                </c:pt>
                <c:pt idx="4">
                  <c:v>11.28</c:v>
                </c:pt>
              </c:numCache>
            </c:numRef>
          </c:val>
          <c:extLst>
            <c:ext xmlns:c16="http://schemas.microsoft.com/office/drawing/2014/chart" uri="{C3380CC4-5D6E-409C-BE32-E72D297353CC}">
              <c16:uniqueId val="{00000000-7989-4F82-A61D-AFC73E2FC2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37.200000000000003</c:v>
                </c:pt>
                <c:pt idx="1">
                  <c:v>37.83</c:v>
                </c:pt>
                <c:pt idx="2">
                  <c:v>40.049999999999997</c:v>
                </c:pt>
                <c:pt idx="3">
                  <c:v>44.2</c:v>
                </c:pt>
                <c:pt idx="4">
                  <c:v>41.35</c:v>
                </c:pt>
              </c:numCache>
            </c:numRef>
          </c:val>
          <c:extLst>
            <c:ext xmlns:c16="http://schemas.microsoft.com/office/drawing/2014/chart" uri="{C3380CC4-5D6E-409C-BE32-E72D297353CC}">
              <c16:uniqueId val="{00000001-7989-4F82-A61D-AFC73E2FC2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1.22</c:v>
                </c:pt>
                <c:pt idx="1">
                  <c:v>0.66</c:v>
                </c:pt>
                <c:pt idx="2">
                  <c:v>7.74</c:v>
                </c:pt>
                <c:pt idx="3">
                  <c:v>0.85</c:v>
                </c:pt>
                <c:pt idx="4">
                  <c:v>6.66</c:v>
                </c:pt>
              </c:numCache>
            </c:numRef>
          </c:val>
          <c:smooth val="0"/>
          <c:extLst>
            <c:ext xmlns:c16="http://schemas.microsoft.com/office/drawing/2014/chart" uri="{C3380CC4-5D6E-409C-BE32-E72D297353CC}">
              <c16:uniqueId val="{00000002-7989-4F82-A61D-AFC73E2FC2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FF1-4FAB-8607-89B30FC422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F1-4FAB-8607-89B30FC42211}"/>
            </c:ext>
          </c:extLst>
        </c:ser>
        <c:ser>
          <c:idx val="2"/>
          <c:order val="2"/>
          <c:tx>
            <c:strRef>
              <c:f>データシート!$A$29</c:f>
              <c:strCache>
                <c:ptCount val="1"/>
                <c:pt idx="0">
                  <c:v>志賀町立診療所事業特別会計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FF1-4FAB-8607-89B30FC42211}"/>
            </c:ext>
          </c:extLst>
        </c:ser>
        <c:ser>
          <c:idx val="3"/>
          <c:order val="3"/>
          <c:tx>
            <c:strRef>
              <c:f>データシート!$A$30</c:f>
              <c:strCache>
                <c:ptCount val="1"/>
                <c:pt idx="0">
                  <c:v>志賀町国民健康保険特別会計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0.05</c:v>
                </c:pt>
                <c:pt idx="4">
                  <c:v>#N/A</c:v>
                </c:pt>
                <c:pt idx="5">
                  <c:v>0.12</c:v>
                </c:pt>
                <c:pt idx="6">
                  <c:v>#N/A</c:v>
                </c:pt>
                <c:pt idx="7">
                  <c:v>0.1</c:v>
                </c:pt>
                <c:pt idx="8">
                  <c:v>#N/A</c:v>
                </c:pt>
                <c:pt idx="9">
                  <c:v>0</c:v>
                </c:pt>
              </c:numCache>
            </c:numRef>
          </c:val>
          <c:extLst>
            <c:ext xmlns:c16="http://schemas.microsoft.com/office/drawing/2014/chart" uri="{C3380CC4-5D6E-409C-BE32-E72D297353CC}">
              <c16:uniqueId val="{00000003-EFF1-4FAB-8607-89B30FC42211}"/>
            </c:ext>
          </c:extLst>
        </c:ser>
        <c:ser>
          <c:idx val="4"/>
          <c:order val="4"/>
          <c:tx>
            <c:strRef>
              <c:f>データシート!$A$31</c:f>
              <c:strCache>
                <c:ptCount val="1"/>
                <c:pt idx="0">
                  <c:v>志賀町後期高齢者医療特別会計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EFF1-4FAB-8607-89B30FC42211}"/>
            </c:ext>
          </c:extLst>
        </c:ser>
        <c:ser>
          <c:idx val="5"/>
          <c:order val="5"/>
          <c:tx>
            <c:strRef>
              <c:f>データシート!$A$32</c:f>
              <c:strCache>
                <c:ptCount val="1"/>
                <c:pt idx="0">
                  <c:v>志賀町介護保険特別会計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0.08</c:v>
                </c:pt>
                <c:pt idx="4">
                  <c:v>#N/A</c:v>
                </c:pt>
                <c:pt idx="5">
                  <c:v>7.0000000000000007E-2</c:v>
                </c:pt>
                <c:pt idx="6">
                  <c:v>#N/A</c:v>
                </c:pt>
                <c:pt idx="7">
                  <c:v>0.03</c:v>
                </c:pt>
                <c:pt idx="8">
                  <c:v>#N/A</c:v>
                </c:pt>
                <c:pt idx="9">
                  <c:v>7.0000000000000007E-2</c:v>
                </c:pt>
              </c:numCache>
            </c:numRef>
          </c:val>
          <c:extLst>
            <c:ext xmlns:c16="http://schemas.microsoft.com/office/drawing/2014/chart" uri="{C3380CC4-5D6E-409C-BE32-E72D297353CC}">
              <c16:uniqueId val="{00000005-EFF1-4FAB-8607-89B30FC42211}"/>
            </c:ext>
          </c:extLst>
        </c:ser>
        <c:ser>
          <c:idx val="6"/>
          <c:order val="6"/>
          <c:tx>
            <c:strRef>
              <c:f>データシート!$A$33</c:f>
              <c:strCache>
                <c:ptCount val="1"/>
                <c:pt idx="0">
                  <c:v>志賀町下水道事業会計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0.95</c:v>
                </c:pt>
                <c:pt idx="4">
                  <c:v>#N/A</c:v>
                </c:pt>
                <c:pt idx="5">
                  <c:v>1.79</c:v>
                </c:pt>
                <c:pt idx="6">
                  <c:v>#N/A</c:v>
                </c:pt>
                <c:pt idx="7">
                  <c:v>2.86</c:v>
                </c:pt>
                <c:pt idx="8">
                  <c:v>#N/A</c:v>
                </c:pt>
                <c:pt idx="9">
                  <c:v>2.3199999999999998</c:v>
                </c:pt>
              </c:numCache>
            </c:numRef>
          </c:val>
          <c:extLst>
            <c:ext xmlns:c16="http://schemas.microsoft.com/office/drawing/2014/chart" uri="{C3380CC4-5D6E-409C-BE32-E72D297353CC}">
              <c16:uniqueId val="{00000006-EFF1-4FAB-8607-89B30FC4221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1.49</c:v>
                </c:pt>
                <c:pt idx="2">
                  <c:v>#N/A</c:v>
                </c:pt>
                <c:pt idx="3">
                  <c:v>1.3</c:v>
                </c:pt>
                <c:pt idx="4">
                  <c:v>#N/A</c:v>
                </c:pt>
                <c:pt idx="5">
                  <c:v>1.51</c:v>
                </c:pt>
                <c:pt idx="6">
                  <c:v>#N/A</c:v>
                </c:pt>
                <c:pt idx="7">
                  <c:v>1.63</c:v>
                </c:pt>
                <c:pt idx="8">
                  <c:v>#N/A</c:v>
                </c:pt>
                <c:pt idx="9">
                  <c:v>11.27</c:v>
                </c:pt>
              </c:numCache>
            </c:numRef>
          </c:val>
          <c:extLst>
            <c:ext xmlns:c16="http://schemas.microsoft.com/office/drawing/2014/chart" uri="{C3380CC4-5D6E-409C-BE32-E72D297353CC}">
              <c16:uniqueId val="{00000007-EFF1-4FAB-8607-89B30FC42211}"/>
            </c:ext>
          </c:extLst>
        </c:ser>
        <c:ser>
          <c:idx val="8"/>
          <c:order val="8"/>
          <c:tx>
            <c:strRef>
              <c:f>データシート!$A$35</c:f>
              <c:strCache>
                <c:ptCount val="1"/>
                <c:pt idx="0">
                  <c:v>志賀町立富来病院事業会計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8.83</c:v>
                </c:pt>
                <c:pt idx="2">
                  <c:v>#N/A</c:v>
                </c:pt>
                <c:pt idx="3">
                  <c:v>11.05</c:v>
                </c:pt>
                <c:pt idx="4">
                  <c:v>#N/A</c:v>
                </c:pt>
                <c:pt idx="5">
                  <c:v>12.38</c:v>
                </c:pt>
                <c:pt idx="6">
                  <c:v>#N/A</c:v>
                </c:pt>
                <c:pt idx="7">
                  <c:v>14.29</c:v>
                </c:pt>
                <c:pt idx="8">
                  <c:v>#N/A</c:v>
                </c:pt>
                <c:pt idx="9">
                  <c:v>13.61</c:v>
                </c:pt>
              </c:numCache>
            </c:numRef>
          </c:val>
          <c:extLst>
            <c:ext xmlns:c16="http://schemas.microsoft.com/office/drawing/2014/chart" uri="{C3380CC4-5D6E-409C-BE32-E72D297353CC}">
              <c16:uniqueId val="{00000008-EFF1-4FAB-8607-89B30FC42211}"/>
            </c:ext>
          </c:extLst>
        </c:ser>
        <c:ser>
          <c:idx val="9"/>
          <c:order val="9"/>
          <c:tx>
            <c:strRef>
              <c:f>データシート!$A$36</c:f>
              <c:strCache>
                <c:ptCount val="1"/>
                <c:pt idx="0">
                  <c:v>志賀町水道事業会計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22.35</c:v>
                </c:pt>
                <c:pt idx="2">
                  <c:v>#N/A</c:v>
                </c:pt>
                <c:pt idx="3">
                  <c:v>22.98</c:v>
                </c:pt>
                <c:pt idx="4">
                  <c:v>#N/A</c:v>
                </c:pt>
                <c:pt idx="5">
                  <c:v>22.43</c:v>
                </c:pt>
                <c:pt idx="6">
                  <c:v>#N/A</c:v>
                </c:pt>
                <c:pt idx="7">
                  <c:v>25.46</c:v>
                </c:pt>
                <c:pt idx="8">
                  <c:v>#N/A</c:v>
                </c:pt>
                <c:pt idx="9">
                  <c:v>15.84</c:v>
                </c:pt>
              </c:numCache>
            </c:numRef>
          </c:val>
          <c:extLst>
            <c:ext xmlns:c16="http://schemas.microsoft.com/office/drawing/2014/chart" uri="{C3380CC4-5D6E-409C-BE32-E72D297353CC}">
              <c16:uniqueId val="{00000009-EFF1-4FAB-8607-89B30FC422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2047</c:v>
                </c:pt>
                <c:pt idx="5">
                  <c:v>1905</c:v>
                </c:pt>
                <c:pt idx="8">
                  <c:v>1849</c:v>
                </c:pt>
                <c:pt idx="11">
                  <c:v>1638</c:v>
                </c:pt>
                <c:pt idx="14">
                  <c:v>1568</c:v>
                </c:pt>
              </c:numCache>
            </c:numRef>
          </c:val>
          <c:extLst>
            <c:ext xmlns:c16="http://schemas.microsoft.com/office/drawing/2014/chart" uri="{C3380CC4-5D6E-409C-BE32-E72D297353CC}">
              <c16:uniqueId val="{00000000-AB39-45CF-8ADB-2665912B85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39-45CF-8ADB-2665912B85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39-45CF-8ADB-2665912B85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88</c:v>
                </c:pt>
                <c:pt idx="6">
                  <c:v>98</c:v>
                </c:pt>
                <c:pt idx="9">
                  <c:v>97</c:v>
                </c:pt>
                <c:pt idx="12">
                  <c:v>86</c:v>
                </c:pt>
              </c:numCache>
            </c:numRef>
          </c:val>
          <c:extLst>
            <c:ext xmlns:c16="http://schemas.microsoft.com/office/drawing/2014/chart" uri="{C3380CC4-5D6E-409C-BE32-E72D297353CC}">
              <c16:uniqueId val="{00000003-AB39-45CF-8ADB-2665912B85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847</c:v>
                </c:pt>
                <c:pt idx="3">
                  <c:v>829</c:v>
                </c:pt>
                <c:pt idx="6">
                  <c:v>827</c:v>
                </c:pt>
                <c:pt idx="9">
                  <c:v>786</c:v>
                </c:pt>
                <c:pt idx="12">
                  <c:v>768</c:v>
                </c:pt>
              </c:numCache>
            </c:numRef>
          </c:val>
          <c:extLst>
            <c:ext xmlns:c16="http://schemas.microsoft.com/office/drawing/2014/chart" uri="{C3380CC4-5D6E-409C-BE32-E72D297353CC}">
              <c16:uniqueId val="{00000004-AB39-45CF-8ADB-2665912B85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39-45CF-8ADB-2665912B85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39-45CF-8ADB-2665912B85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1693</c:v>
                </c:pt>
                <c:pt idx="3">
                  <c:v>1579</c:v>
                </c:pt>
                <c:pt idx="6">
                  <c:v>1568</c:v>
                </c:pt>
                <c:pt idx="9">
                  <c:v>1349</c:v>
                </c:pt>
                <c:pt idx="12">
                  <c:v>1241</c:v>
                </c:pt>
              </c:numCache>
            </c:numRef>
          </c:val>
          <c:extLst>
            <c:ext xmlns:c16="http://schemas.microsoft.com/office/drawing/2014/chart" uri="{C3380CC4-5D6E-409C-BE32-E72D297353CC}">
              <c16:uniqueId val="{00000007-AB39-45CF-8ADB-2665912B85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549</c:v>
                </c:pt>
                <c:pt idx="2">
                  <c:v>#N/A</c:v>
                </c:pt>
                <c:pt idx="3">
                  <c:v>#N/A</c:v>
                </c:pt>
                <c:pt idx="4">
                  <c:v>591</c:v>
                </c:pt>
                <c:pt idx="5">
                  <c:v>#N/A</c:v>
                </c:pt>
                <c:pt idx="6">
                  <c:v>#N/A</c:v>
                </c:pt>
                <c:pt idx="7">
                  <c:v>644</c:v>
                </c:pt>
                <c:pt idx="8">
                  <c:v>#N/A</c:v>
                </c:pt>
                <c:pt idx="9">
                  <c:v>#N/A</c:v>
                </c:pt>
                <c:pt idx="10">
                  <c:v>594</c:v>
                </c:pt>
                <c:pt idx="11">
                  <c:v>#N/A</c:v>
                </c:pt>
                <c:pt idx="12">
                  <c:v>#N/A</c:v>
                </c:pt>
                <c:pt idx="13">
                  <c:v>527</c:v>
                </c:pt>
                <c:pt idx="14">
                  <c:v>#N/A</c:v>
                </c:pt>
              </c:numCache>
            </c:numRef>
          </c:val>
          <c:smooth val="0"/>
          <c:extLst>
            <c:ext xmlns:c16="http://schemas.microsoft.com/office/drawing/2014/chart" uri="{C3380CC4-5D6E-409C-BE32-E72D297353CC}">
              <c16:uniqueId val="{00000008-AB39-45CF-8ADB-2665912B85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17192</c:v>
                </c:pt>
                <c:pt idx="5">
                  <c:v>16593</c:v>
                </c:pt>
                <c:pt idx="8">
                  <c:v>15529</c:v>
                </c:pt>
                <c:pt idx="11">
                  <c:v>14985</c:v>
                </c:pt>
                <c:pt idx="14">
                  <c:v>14473</c:v>
                </c:pt>
              </c:numCache>
            </c:numRef>
          </c:val>
          <c:extLst>
            <c:ext xmlns:c16="http://schemas.microsoft.com/office/drawing/2014/chart" uri="{C3380CC4-5D6E-409C-BE32-E72D297353CC}">
              <c16:uniqueId val="{00000000-698F-4A14-9EAA-23935A3D5D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135</c:v>
                </c:pt>
                <c:pt idx="5">
                  <c:v>95</c:v>
                </c:pt>
                <c:pt idx="8">
                  <c:v>55</c:v>
                </c:pt>
                <c:pt idx="11">
                  <c:v>41</c:v>
                </c:pt>
                <c:pt idx="14">
                  <c:v>34</c:v>
                </c:pt>
              </c:numCache>
            </c:numRef>
          </c:val>
          <c:extLst>
            <c:ext xmlns:c16="http://schemas.microsoft.com/office/drawing/2014/chart" uri="{C3380CC4-5D6E-409C-BE32-E72D297353CC}">
              <c16:uniqueId val="{00000001-698F-4A14-9EAA-23935A3D5D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6295</c:v>
                </c:pt>
                <c:pt idx="5">
                  <c:v>6400</c:v>
                </c:pt>
                <c:pt idx="8">
                  <c:v>6342</c:v>
                </c:pt>
                <c:pt idx="11">
                  <c:v>6848</c:v>
                </c:pt>
                <c:pt idx="14">
                  <c:v>7180</c:v>
                </c:pt>
              </c:numCache>
            </c:numRef>
          </c:val>
          <c:extLst>
            <c:ext xmlns:c16="http://schemas.microsoft.com/office/drawing/2014/chart" uri="{C3380CC4-5D6E-409C-BE32-E72D297353CC}">
              <c16:uniqueId val="{00000002-698F-4A14-9EAA-23935A3D5D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8F-4A14-9EAA-23935A3D5D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8F-4A14-9EAA-23935A3D5D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8F-4A14-9EAA-23935A3D5D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2487</c:v>
                </c:pt>
                <c:pt idx="3">
                  <c:v>2399</c:v>
                </c:pt>
                <c:pt idx="6">
                  <c:v>2329</c:v>
                </c:pt>
                <c:pt idx="9">
                  <c:v>2259</c:v>
                </c:pt>
                <c:pt idx="12">
                  <c:v>2220</c:v>
                </c:pt>
              </c:numCache>
            </c:numRef>
          </c:val>
          <c:extLst>
            <c:ext xmlns:c16="http://schemas.microsoft.com/office/drawing/2014/chart" uri="{C3380CC4-5D6E-409C-BE32-E72D297353CC}">
              <c16:uniqueId val="{00000006-698F-4A14-9EAA-23935A3D5D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719</c:v>
                </c:pt>
                <c:pt idx="3">
                  <c:v>697</c:v>
                </c:pt>
                <c:pt idx="6">
                  <c:v>608</c:v>
                </c:pt>
                <c:pt idx="9">
                  <c:v>530</c:v>
                </c:pt>
                <c:pt idx="12">
                  <c:v>556</c:v>
                </c:pt>
              </c:numCache>
            </c:numRef>
          </c:val>
          <c:extLst>
            <c:ext xmlns:c16="http://schemas.microsoft.com/office/drawing/2014/chart" uri="{C3380CC4-5D6E-409C-BE32-E72D297353CC}">
              <c16:uniqueId val="{00000007-698F-4A14-9EAA-23935A3D5D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9869</c:v>
                </c:pt>
                <c:pt idx="3">
                  <c:v>8824</c:v>
                </c:pt>
                <c:pt idx="6">
                  <c:v>7734</c:v>
                </c:pt>
                <c:pt idx="9">
                  <c:v>7087</c:v>
                </c:pt>
                <c:pt idx="12">
                  <c:v>7422</c:v>
                </c:pt>
              </c:numCache>
            </c:numRef>
          </c:val>
          <c:extLst>
            <c:ext xmlns:c16="http://schemas.microsoft.com/office/drawing/2014/chart" uri="{C3380CC4-5D6E-409C-BE32-E72D297353CC}">
              <c16:uniqueId val="{00000008-698F-4A14-9EAA-23935A3D5D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8F-4A14-9EAA-23935A3D5D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9063</c:v>
                </c:pt>
                <c:pt idx="3">
                  <c:v>8195</c:v>
                </c:pt>
                <c:pt idx="6">
                  <c:v>7016</c:v>
                </c:pt>
                <c:pt idx="9">
                  <c:v>6458</c:v>
                </c:pt>
                <c:pt idx="12">
                  <c:v>6065</c:v>
                </c:pt>
              </c:numCache>
            </c:numRef>
          </c:val>
          <c:extLst>
            <c:ext xmlns:c16="http://schemas.microsoft.com/office/drawing/2014/chart" uri="{C3380CC4-5D6E-409C-BE32-E72D297353CC}">
              <c16:uniqueId val="{0000000A-698F-4A14-9EAA-23935A3D5D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8F-4A14-9EAA-23935A3D5D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3603</c:v>
                </c:pt>
                <c:pt idx="1">
                  <c:v>3674</c:v>
                </c:pt>
                <c:pt idx="2">
                  <c:v>3427</c:v>
                </c:pt>
              </c:numCache>
            </c:numRef>
          </c:val>
          <c:extLst>
            <c:ext xmlns:c16="http://schemas.microsoft.com/office/drawing/2014/chart" uri="{C3380CC4-5D6E-409C-BE32-E72D297353CC}">
              <c16:uniqueId val="{00000000-AABD-4D72-957A-6B6BA49139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1022</c:v>
                </c:pt>
                <c:pt idx="1">
                  <c:v>1022</c:v>
                </c:pt>
                <c:pt idx="2">
                  <c:v>1022</c:v>
                </c:pt>
              </c:numCache>
            </c:numRef>
          </c:val>
          <c:extLst>
            <c:ext xmlns:c16="http://schemas.microsoft.com/office/drawing/2014/chart" uri="{C3380CC4-5D6E-409C-BE32-E72D297353CC}">
              <c16:uniqueId val="{00000001-AABD-4D72-957A-6B6BA49139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3598</c:v>
                </c:pt>
                <c:pt idx="1">
                  <c:v>3859</c:v>
                </c:pt>
                <c:pt idx="2">
                  <c:v>4246</c:v>
                </c:pt>
              </c:numCache>
            </c:numRef>
          </c:val>
          <c:extLst>
            <c:ext xmlns:c16="http://schemas.microsoft.com/office/drawing/2014/chart" uri="{C3380CC4-5D6E-409C-BE32-E72D297353CC}">
              <c16:uniqueId val="{00000002-AABD-4D72-957A-6B6BA49139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18,263
18,080
246.76
15,519,910
14,460,438
934,513
8,288,284
5,917,848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当町の財政力指数は、類似団体平均を上回る</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なっているが、志賀原子力発電所の大規模償却資産に係る固定資産税収入等の影響により、数値が減少傾向にある。当該償却資産は、今後も減少することが見込まれるため、歳入確保と歳出削減を着実に実施し、次世代につなぐ健全な行政経営の確立を目指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42</xdr:row>
      <xdr:rowOff>8165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当町の歳入において大きな割合を占める志賀原子力発電所に係る大規模償却資産を含む固定資産税が年々減少（対前年比▲</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百万円）しているほか、住民税も減収（対前年比▲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百万円）となり、町税全体では</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百万円の減収となった。一方歳出では、補助費において、一部事務組合負担金等の増加があったものの、人件費等の減少により、経常経費充当一般財源は対前年比▲</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百万円となった。令和５年度は、普通交付税追加交付があったため、比率は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ポイント改善した。今後も、定員適正化計画に基づく人件費の削減等、義務的経費を含めた歳出削減に努める。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22352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3630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22352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7973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65</xdr:row>
      <xdr:rowOff>152654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7973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65</xdr:row>
      <xdr:rowOff>152654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727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当町では、人件費・物件費等が類似団体平均を大きく上回っている。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人件費は、公立保育園１施設が休止となったことなどに伴い減少した。</a:t>
          </a:r>
        </a:p>
        <a:p>
          <a:r>
            <a:rPr kumimoji="1" lang="ja-JP" altLang="en-US" sz="1300">
              <a:latin typeface="ＭＳ Ｐゴシック" panose="020B0600070205080204" pitchFamily="50" charset="-128"/>
              <a:ea typeface="ＭＳ Ｐゴシック" panose="020B0600070205080204" pitchFamily="50" charset="-128"/>
            </a:rPr>
            <a:t>　物件費においては、令和６年能登半島地震に係る、災害廃棄物処理経費により増額となった。</a:t>
          </a:r>
        </a:p>
        <a:p>
          <a:r>
            <a:rPr kumimoji="1" lang="ja-JP" altLang="en-US" sz="1300">
              <a:latin typeface="ＭＳ Ｐゴシック" panose="020B0600070205080204" pitchFamily="50" charset="-128"/>
              <a:ea typeface="ＭＳ Ｐゴシック" panose="020B0600070205080204" pitchFamily="50" charset="-128"/>
            </a:rPr>
            <a:t>　今後は、定員適正化計画等により、定員適正化の実践と公共施設等総合管理計画に基づく施設統廃合等の推進により、経費の抑制を図る。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7325</xdr:rowOff>
    </xdr:from>
    <xdr:to>
      <xdr:col>23</xdr:col>
      <xdr:colOff>133350</xdr:colOff>
      <xdr:row>88</xdr:row>
      <xdr:rowOff>55186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923475"/>
          <a:ext cx="838200" cy="2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38772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7325</xdr:rowOff>
    </xdr:from>
    <xdr:to>
      <xdr:col>19</xdr:col>
      <xdr:colOff>133350</xdr:colOff>
      <xdr:row>87</xdr:row>
      <xdr:rowOff>38582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923475"/>
          <a:ext cx="889000" cy="3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100094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77543</xdr:rowOff>
    </xdr:from>
    <xdr:to>
      <xdr:col>15</xdr:col>
      <xdr:colOff>82550</xdr:colOff>
      <xdr:row>87</xdr:row>
      <xdr:rowOff>38582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22243"/>
          <a:ext cx="889000" cy="1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46527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63086</xdr:rowOff>
    </xdr:from>
    <xdr:to>
      <xdr:col>11</xdr:col>
      <xdr:colOff>31750</xdr:colOff>
      <xdr:row>86</xdr:row>
      <xdr:rowOff>77543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36336"/>
          <a:ext cx="889000" cy="18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50000</xdr:rowOff>
    </xdr:from>
    <xdr:to>
      <xdr:col>11</xdr:col>
      <xdr:colOff>82550</xdr:colOff>
      <xdr:row>84</xdr:row>
      <xdr:rowOff>151600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4386</xdr:rowOff>
    </xdr:from>
    <xdr:to>
      <xdr:col>23</xdr:col>
      <xdr:colOff>184150</xdr:colOff>
      <xdr:row>88</xdr:row>
      <xdr:rowOff>105986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147913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127975</xdr:rowOff>
    </xdr:from>
    <xdr:to>
      <xdr:col>19</xdr:col>
      <xdr:colOff>184150</xdr:colOff>
      <xdr:row>87</xdr:row>
      <xdr:rowOff>58125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42902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5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159232</xdr:rowOff>
    </xdr:from>
    <xdr:to>
      <xdr:col>15</xdr:col>
      <xdr:colOff>133350</xdr:colOff>
      <xdr:row>87</xdr:row>
      <xdr:rowOff>89382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74159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26743</xdr:rowOff>
    </xdr:from>
    <xdr:to>
      <xdr:col>11</xdr:col>
      <xdr:colOff>82550</xdr:colOff>
      <xdr:row>86</xdr:row>
      <xdr:rowOff>128343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113120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12286</xdr:rowOff>
    </xdr:from>
    <xdr:to>
      <xdr:col>7</xdr:col>
      <xdr:colOff>31750</xdr:colOff>
      <xdr:row>85</xdr:row>
      <xdr:rowOff>113886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98663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7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類似団体平均を３ポイント下回っており、今後も、国・県の動向や民間企業の水準との均衡にも配慮し、給与水準の適正化に努める。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148771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9328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81</xdr:row>
      <xdr:rowOff>148771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036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63500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0362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82</xdr:row>
      <xdr:rowOff>63500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9155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87284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未だ突出して多いのが現状である。今後、定員適正化計画に基づき、一般行政職については、新たな課題や行政ニーズに適切に対応するために人員削減をなるべく抑制するが、技能労務職については、基本的には補充せず、必要に応じ会計年度任用職員や民間委託で対応する。</a:t>
          </a:r>
        </a:p>
        <a:p>
          <a:r>
            <a:rPr kumimoji="1" lang="ja-JP" altLang="en-US" sz="1300">
              <a:latin typeface="ＭＳ Ｐゴシック" panose="020B0600070205080204" pitchFamily="50" charset="-128"/>
              <a:ea typeface="ＭＳ Ｐゴシック" panose="020B0600070205080204" pitchFamily="50" charset="-128"/>
            </a:rPr>
            <a:t>　後年度の定員や年齢構成に支障が出ないよう配慮し、各年度における必要最小限の採用に努める。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68671</xdr:rowOff>
    </xdr:from>
    <xdr:to>
      <xdr:col>81</xdr:col>
      <xdr:colOff>44450</xdr:colOff>
      <xdr:row>64</xdr:row>
      <xdr:rowOff>96248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104147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96248</xdr:rowOff>
    </xdr:from>
    <xdr:to>
      <xdr:col>77</xdr:col>
      <xdr:colOff>44450</xdr:colOff>
      <xdr:row>64</xdr:row>
      <xdr:rowOff>101419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06904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60053</xdr:rowOff>
    </xdr:from>
    <xdr:to>
      <xdr:col>72</xdr:col>
      <xdr:colOff>203200</xdr:colOff>
      <xdr:row>64</xdr:row>
      <xdr:rowOff>101419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3285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164284</xdr:rowOff>
    </xdr:from>
    <xdr:to>
      <xdr:col>68</xdr:col>
      <xdr:colOff>152400</xdr:colOff>
      <xdr:row>64</xdr:row>
      <xdr:rowOff>60053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65634"/>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30571</xdr:rowOff>
    </xdr:from>
    <xdr:to>
      <xdr:col>64</xdr:col>
      <xdr:colOff>152400</xdr:colOff>
      <xdr:row>59</xdr:row>
      <xdr:rowOff>132171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17871</xdr:rowOff>
    </xdr:from>
    <xdr:to>
      <xdr:col>81</xdr:col>
      <xdr:colOff>95250</xdr:colOff>
      <xdr:row>64</xdr:row>
      <xdr:rowOff>119471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161398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6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45448</xdr:rowOff>
    </xdr:from>
    <xdr:to>
      <xdr:col>77</xdr:col>
      <xdr:colOff>95250</xdr:colOff>
      <xdr:row>64</xdr:row>
      <xdr:rowOff>147048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131825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04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50619</xdr:rowOff>
    </xdr:from>
    <xdr:to>
      <xdr:col>73</xdr:col>
      <xdr:colOff>44450</xdr:colOff>
      <xdr:row>64</xdr:row>
      <xdr:rowOff>152219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136996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9253</xdr:rowOff>
    </xdr:from>
    <xdr:to>
      <xdr:col>68</xdr:col>
      <xdr:colOff>203200</xdr:colOff>
      <xdr:row>64</xdr:row>
      <xdr:rowOff>110853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95630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113484</xdr:rowOff>
    </xdr:from>
    <xdr:to>
      <xdr:col>64</xdr:col>
      <xdr:colOff>152400</xdr:colOff>
      <xdr:row>64</xdr:row>
      <xdr:rowOff>43634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28411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0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比率算定における分母の標準財政規模が減少傾向にある一方、過去に多額の借入を行った合併特例事業債等の償還終了などにより、前年と比較して、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今後も財政規模の縮小が見込まれることに加え、災害復旧等に係る地方債の多額の新規発行が見込まれるため、将来負担同様、地方債発行においても計画的に平準化を図りながら公債費負担の抑制に努める。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665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89746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73660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89746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5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比率算定において、分母となる標準財政規模は縮小傾向にあるものの、それ以上に分子となる普通会計及び企業会計の地方債残高の減少率が高いため、数値は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％を維持している。</a:t>
          </a:r>
        </a:p>
        <a:p>
          <a:r>
            <a:rPr kumimoji="1" lang="ja-JP" altLang="en-US" sz="1300">
              <a:latin typeface="ＭＳ Ｐゴシック" panose="020B0600070205080204" pitchFamily="50" charset="-128"/>
              <a:ea typeface="ＭＳ Ｐゴシック" panose="020B0600070205080204" pitchFamily="50" charset="-128"/>
            </a:rPr>
            <a:t>　今後は、災害復旧等に係る地方債の多額の新規発行が見込まれるため、通常地方債の計画的な発行や繰上償還の実施等により、将来負担の抑制に努める。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69020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18,263
18,080
246.76
15,519,910
14,460,438
934,513
8,288,284
5,917,848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公立保育園１施設が休止となったことなどにより、人件費は減少したため、比率は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26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77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価高騰の影響で経費が増額となる一方、令和６年能登半島地震の影響により、支出されなかった経費が複数あり、比率は増減無しとなった。引き続き、事務事業の見直し等により、更なる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4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4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146050</xdr:rowOff>
    </xdr:from>
    <xdr:to>
      <xdr:col>73</xdr:col>
      <xdr:colOff>180975</xdr:colOff>
      <xdr:row>14</xdr:row>
      <xdr:rowOff>155575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46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155575</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558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95250</xdr:rowOff>
    </xdr:from>
    <xdr:to>
      <xdr:col>74</xdr:col>
      <xdr:colOff>31750</xdr:colOff>
      <xdr:row>15</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45102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料金改定等による、障害者自立支援給付費の増加などにより、経費は増加したものの、比率は増減無しとなった。引き続き、適正な扶助費の執行に努める。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各特別会計への繰出金が減少したほか、維持補修費を災害復旧費に振り替えたことなどにより、比率は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今後は、社会保障に係る繰出金の増加が考えられるため、財政健全化に努める。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80735</xdr:rowOff>
    </xdr:from>
    <xdr:to>
      <xdr:col>82</xdr:col>
      <xdr:colOff>107950</xdr:colOff>
      <xdr:row>53</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1675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53</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102507</xdr:rowOff>
    </xdr:from>
    <xdr:to>
      <xdr:col>73</xdr:col>
      <xdr:colOff>180975</xdr:colOff>
      <xdr:row>54</xdr:row>
      <xdr:rowOff>18143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189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54</xdr:row>
      <xdr:rowOff>18143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4734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29935</xdr:rowOff>
    </xdr:from>
    <xdr:to>
      <xdr:col>82</xdr:col>
      <xdr:colOff>158750</xdr:colOff>
      <xdr:row>53</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46462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84365</xdr:rowOff>
    </xdr:from>
    <xdr:to>
      <xdr:col>78</xdr:col>
      <xdr:colOff>120650</xdr:colOff>
      <xdr:row>54</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24692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51707</xdr:rowOff>
    </xdr:from>
    <xdr:to>
      <xdr:col>74</xdr:col>
      <xdr:colOff>31750</xdr:colOff>
      <xdr:row>53</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138793</xdr:rowOff>
    </xdr:from>
    <xdr:to>
      <xdr:col>69</xdr:col>
      <xdr:colOff>142875</xdr:colOff>
      <xdr:row>54</xdr:row>
      <xdr:rowOff>68943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79120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62593</xdr:rowOff>
    </xdr:from>
    <xdr:to>
      <xdr:col>65</xdr:col>
      <xdr:colOff>53975</xdr:colOff>
      <xdr:row>53</xdr:row>
      <xdr:rowOff>164193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2920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消防やごみ処理施設に係る一部事務組合への負担金や病院事業への繰出金により、類似団体と比較して高い傾向にある。令和５年度は、衛生費に係る一部事務組合負担金の増などにより、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133858</xdr:rowOff>
    </xdr:from>
    <xdr:to>
      <xdr:col>82</xdr:col>
      <xdr:colOff>107950</xdr:colOff>
      <xdr:row>39</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8204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33274</xdr:rowOff>
    </xdr:from>
    <xdr:to>
      <xdr:col>78</xdr:col>
      <xdr:colOff>69850</xdr:colOff>
      <xdr:row>39</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7198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7198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133858</xdr:rowOff>
    </xdr:from>
    <xdr:to>
      <xdr:col>69</xdr:col>
      <xdr:colOff>92075</xdr:colOff>
      <xdr:row>39</xdr:row>
      <xdr:rowOff>143002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820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101346</xdr:rowOff>
    </xdr:from>
    <xdr:to>
      <xdr:col>82</xdr:col>
      <xdr:colOff>158750</xdr:colOff>
      <xdr:row>40</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9923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9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83058</xdr:rowOff>
    </xdr:from>
    <xdr:to>
      <xdr:col>78</xdr:col>
      <xdr:colOff>120650</xdr:colOff>
      <xdr:row>40</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169435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92202</xdr:rowOff>
    </xdr:from>
    <xdr:to>
      <xdr:col>69</xdr:col>
      <xdr:colOff>142875</xdr:colOff>
      <xdr:row>40</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83058</xdr:rowOff>
    </xdr:from>
    <xdr:to>
      <xdr:col>65</xdr:col>
      <xdr:colOff>53975</xdr:colOff>
      <xdr:row>40</xdr:row>
      <xdr:rowOff>13208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169435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一部地方債の償還終了により、前年度に比べ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％減少したが、今後、災害復旧等に係る地方債の多額の新規発行が見込まれるため、繰上償還の実施や通常地方債の発行の抑制に努める。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167005</xdr:rowOff>
    </xdr:from>
    <xdr:to>
      <xdr:col>24</xdr:col>
      <xdr:colOff>25400</xdr:colOff>
      <xdr:row>79</xdr:row>
      <xdr:rowOff>64136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4010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64136</xdr:rowOff>
    </xdr:from>
    <xdr:to>
      <xdr:col>19</xdr:col>
      <xdr:colOff>187325</xdr:colOff>
      <xdr:row>79</xdr:row>
      <xdr:rowOff>167005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60868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167005</xdr:rowOff>
    </xdr:from>
    <xdr:to>
      <xdr:col>15</xdr:col>
      <xdr:colOff>98425</xdr:colOff>
      <xdr:row>80</xdr:row>
      <xdr:rowOff>52705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7115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52705</xdr:rowOff>
    </xdr:from>
    <xdr:to>
      <xdr:col>11</xdr:col>
      <xdr:colOff>9525</xdr:colOff>
      <xdr:row>80</xdr:row>
      <xdr:rowOff>104139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7687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125113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116205</xdr:rowOff>
    </xdr:from>
    <xdr:to>
      <xdr:col>24</xdr:col>
      <xdr:colOff>76200</xdr:colOff>
      <xdr:row>79</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132732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3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13336</xdr:rowOff>
    </xdr:from>
    <xdr:to>
      <xdr:col>20</xdr:col>
      <xdr:colOff>38100</xdr:colOff>
      <xdr:row>79</xdr:row>
      <xdr:rowOff>114936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116205</xdr:rowOff>
    </xdr:from>
    <xdr:to>
      <xdr:col>15</xdr:col>
      <xdr:colOff>149225</xdr:colOff>
      <xdr:row>80</xdr:row>
      <xdr:rowOff>46355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31132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7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1905</xdr:rowOff>
    </xdr:from>
    <xdr:to>
      <xdr:col>11</xdr:col>
      <xdr:colOff>60325</xdr:colOff>
      <xdr:row>80</xdr:row>
      <xdr:rowOff>103505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88282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8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普通交付税追加交付により、分母となる一般財源等総額が増加した。扶助費及び補助費等においては経費が増加したものの、その他の費目は全て比率が減少しており、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％の減少となった。</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130811</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753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80</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153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80</xdr:row>
      <xdr:rowOff>66039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15339"/>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66039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6753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80011</xdr:rowOff>
    </xdr:from>
    <xdr:to>
      <xdr:col>82</xdr:col>
      <xdr:colOff>158750</xdr:colOff>
      <xdr:row>80</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80011</xdr:rowOff>
    </xdr:from>
    <xdr:to>
      <xdr:col>65</xdr:col>
      <xdr:colOff>53975</xdr:colOff>
      <xdr:row>80</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20338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9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33742</xdr:rowOff>
    </xdr:from>
    <xdr:to>
      <xdr:col>29</xdr:col>
      <xdr:colOff>127000</xdr:colOff>
      <xdr:row>14</xdr:row>
      <xdr:rowOff>96672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81667"/>
          <a:ext cx="647700" cy="62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96672</xdr:rowOff>
    </xdr:from>
    <xdr:to>
      <xdr:col>26</xdr:col>
      <xdr:colOff>50800</xdr:colOff>
      <xdr:row>14</xdr:row>
      <xdr:rowOff>111858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44597"/>
          <a:ext cx="698500" cy="1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111858</xdr:rowOff>
    </xdr:from>
    <xdr:to>
      <xdr:col>22</xdr:col>
      <xdr:colOff>114300</xdr:colOff>
      <xdr:row>15</xdr:row>
      <xdr:rowOff>64178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59783"/>
          <a:ext cx="698500" cy="123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64178</xdr:rowOff>
    </xdr:from>
    <xdr:to>
      <xdr:col>18</xdr:col>
      <xdr:colOff>177800</xdr:colOff>
      <xdr:row>15</xdr:row>
      <xdr:rowOff>106731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83553"/>
          <a:ext cx="698500" cy="4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120821</xdr:rowOff>
    </xdr:from>
    <xdr:to>
      <xdr:col>15</xdr:col>
      <xdr:colOff>101600</xdr:colOff>
      <xdr:row>19</xdr:row>
      <xdr:rowOff>50971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154392</xdr:rowOff>
    </xdr:from>
    <xdr:to>
      <xdr:col>29</xdr:col>
      <xdr:colOff>177800</xdr:colOff>
      <xdr:row>14</xdr:row>
      <xdr:rowOff>84542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30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170919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7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45872</xdr:rowOff>
    </xdr:from>
    <xdr:to>
      <xdr:col>26</xdr:col>
      <xdr:colOff>101600</xdr:colOff>
      <xdr:row>14</xdr:row>
      <xdr:rowOff>147472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9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157649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6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61058</xdr:rowOff>
    </xdr:from>
    <xdr:to>
      <xdr:col>22</xdr:col>
      <xdr:colOff>165100</xdr:colOff>
      <xdr:row>14</xdr:row>
      <xdr:rowOff>162658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0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7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13378</xdr:rowOff>
    </xdr:from>
    <xdr:to>
      <xdr:col>19</xdr:col>
      <xdr:colOff>38100</xdr:colOff>
      <xdr:row>15</xdr:row>
      <xdr:rowOff>114978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125155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55931</xdr:rowOff>
    </xdr:from>
    <xdr:to>
      <xdr:col>15</xdr:col>
      <xdr:colOff>101600</xdr:colOff>
      <xdr:row>15</xdr:row>
      <xdr:rowOff>157531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7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167708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4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305632</xdr:rowOff>
    </xdr:from>
    <xdr:to>
      <xdr:col>29</xdr:col>
      <xdr:colOff>127000</xdr:colOff>
      <xdr:row>35</xdr:row>
      <xdr:rowOff>15939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73082"/>
          <a:ext cx="647700" cy="5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268046</xdr:rowOff>
    </xdr:from>
    <xdr:to>
      <xdr:col>26</xdr:col>
      <xdr:colOff>50800</xdr:colOff>
      <xdr:row>34</xdr:row>
      <xdr:rowOff>305632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35496"/>
          <a:ext cx="698500" cy="37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268046</xdr:rowOff>
    </xdr:from>
    <xdr:to>
      <xdr:col>22</xdr:col>
      <xdr:colOff>114300</xdr:colOff>
      <xdr:row>34</xdr:row>
      <xdr:rowOff>331997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35496"/>
          <a:ext cx="698500" cy="63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331997</xdr:rowOff>
    </xdr:from>
    <xdr:to>
      <xdr:col>18</xdr:col>
      <xdr:colOff>177800</xdr:colOff>
      <xdr:row>35</xdr:row>
      <xdr:rowOff>43314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99447"/>
          <a:ext cx="698500" cy="5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329189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308039</xdr:rowOff>
    </xdr:from>
    <xdr:to>
      <xdr:col>29</xdr:col>
      <xdr:colOff>177800</xdr:colOff>
      <xdr:row>35</xdr:row>
      <xdr:rowOff>66739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7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153116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2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254832</xdr:rowOff>
    </xdr:from>
    <xdr:to>
      <xdr:col>26</xdr:col>
      <xdr:colOff>101600</xdr:colOff>
      <xdr:row>35</xdr:row>
      <xdr:rowOff>13532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2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9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217246</xdr:rowOff>
    </xdr:from>
    <xdr:to>
      <xdr:col>22</xdr:col>
      <xdr:colOff>165100</xdr:colOff>
      <xdr:row>34</xdr:row>
      <xdr:rowOff>318846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8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329023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5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281197</xdr:rowOff>
    </xdr:from>
    <xdr:to>
      <xdr:col>19</xdr:col>
      <xdr:colOff>38100</xdr:colOff>
      <xdr:row>35</xdr:row>
      <xdr:rowOff>39897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50074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335414</xdr:rowOff>
    </xdr:from>
    <xdr:to>
      <xdr:col>15</xdr:col>
      <xdr:colOff>101600</xdr:colOff>
      <xdr:row>35</xdr:row>
      <xdr:rowOff>94114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0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104290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18,263
18,080
246.76
15,519,910
14,460,438
934,513
8,288,284
5,917,848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157277</xdr:rowOff>
    </xdr:from>
    <xdr:to>
      <xdr:col>24</xdr:col>
      <xdr:colOff>63500</xdr:colOff>
      <xdr:row>35</xdr:row>
      <xdr:rowOff>7480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86577"/>
          <a:ext cx="8382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122216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2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7480</xdr:rowOff>
    </xdr:from>
    <xdr:to>
      <xdr:col>19</xdr:col>
      <xdr:colOff>177800</xdr:colOff>
      <xdr:row>35</xdr:row>
      <xdr:rowOff>24130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8230"/>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105198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24130</xdr:rowOff>
    </xdr:from>
    <xdr:to>
      <xdr:col>15</xdr:col>
      <xdr:colOff>50800</xdr:colOff>
      <xdr:row>35</xdr:row>
      <xdr:rowOff>117475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48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130319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117475</xdr:rowOff>
    </xdr:from>
    <xdr:to>
      <xdr:col>10</xdr:col>
      <xdr:colOff>114300</xdr:colOff>
      <xdr:row>36</xdr:row>
      <xdr:rowOff>102781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8225"/>
          <a:ext cx="889000" cy="1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19207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127470</xdr:rowOff>
    </xdr:from>
    <xdr:to>
      <xdr:col>6</xdr:col>
      <xdr:colOff>38100</xdr:colOff>
      <xdr:row>39</xdr:row>
      <xdr:rowOff>57620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6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48747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7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106477</xdr:rowOff>
    </xdr:from>
    <xdr:to>
      <xdr:col>24</xdr:col>
      <xdr:colOff>114300</xdr:colOff>
      <xdr:row>35</xdr:row>
      <xdr:rowOff>36627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129354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128130</xdr:rowOff>
    </xdr:from>
    <xdr:to>
      <xdr:col>20</xdr:col>
      <xdr:colOff>38100</xdr:colOff>
      <xdr:row>35</xdr:row>
      <xdr:rowOff>58280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74807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3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144780</xdr:rowOff>
    </xdr:from>
    <xdr:to>
      <xdr:col>15</xdr:col>
      <xdr:colOff>101600</xdr:colOff>
      <xdr:row>35</xdr:row>
      <xdr:rowOff>74930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91457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4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66675</xdr:rowOff>
    </xdr:from>
    <xdr:to>
      <xdr:col>10</xdr:col>
      <xdr:colOff>165100</xdr:colOff>
      <xdr:row>35</xdr:row>
      <xdr:rowOff>168275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13352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4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51981</xdr:rowOff>
    </xdr:from>
    <xdr:to>
      <xdr:col>6</xdr:col>
      <xdr:colOff>38100</xdr:colOff>
      <xdr:row>36</xdr:row>
      <xdr:rowOff>153581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170108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54922</xdr:rowOff>
    </xdr:from>
    <xdr:to>
      <xdr:col>24</xdr:col>
      <xdr:colOff>63500</xdr:colOff>
      <xdr:row>53</xdr:row>
      <xdr:rowOff>109868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798872"/>
          <a:ext cx="838200" cy="39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48570</xdr:rowOff>
    </xdr:from>
    <xdr:to>
      <xdr:col>19</xdr:col>
      <xdr:colOff>177800</xdr:colOff>
      <xdr:row>53</xdr:row>
      <xdr:rowOff>109868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135420"/>
          <a:ext cx="889000" cy="6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48570</xdr:rowOff>
    </xdr:from>
    <xdr:to>
      <xdr:col>15</xdr:col>
      <xdr:colOff>50800</xdr:colOff>
      <xdr:row>54</xdr:row>
      <xdr:rowOff>60016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35420"/>
          <a:ext cx="889000" cy="1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60016</xdr:rowOff>
    </xdr:from>
    <xdr:to>
      <xdr:col>10</xdr:col>
      <xdr:colOff>114300</xdr:colOff>
      <xdr:row>54</xdr:row>
      <xdr:rowOff>142101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18316"/>
          <a:ext cx="889000" cy="8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83462</xdr:rowOff>
    </xdr:from>
    <xdr:to>
      <xdr:col>6</xdr:col>
      <xdr:colOff>38100</xdr:colOff>
      <xdr:row>59</xdr:row>
      <xdr:rowOff>13612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4122</xdr:rowOff>
    </xdr:from>
    <xdr:to>
      <xdr:col>24</xdr:col>
      <xdr:colOff>114300</xdr:colOff>
      <xdr:row>51</xdr:row>
      <xdr:rowOff>105722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26999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59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59068</xdr:rowOff>
    </xdr:from>
    <xdr:to>
      <xdr:col>20</xdr:col>
      <xdr:colOff>38100</xdr:colOff>
      <xdr:row>53</xdr:row>
      <xdr:rowOff>160668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5745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92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169220</xdr:rowOff>
    </xdr:from>
    <xdr:to>
      <xdr:col>15</xdr:col>
      <xdr:colOff>101600</xdr:colOff>
      <xdr:row>53</xdr:row>
      <xdr:rowOff>99370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115897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5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9216</xdr:rowOff>
    </xdr:from>
    <xdr:to>
      <xdr:col>10</xdr:col>
      <xdr:colOff>165100</xdr:colOff>
      <xdr:row>54</xdr:row>
      <xdr:rowOff>110816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6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127343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04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91301</xdr:rowOff>
    </xdr:from>
    <xdr:to>
      <xdr:col>6</xdr:col>
      <xdr:colOff>38100</xdr:colOff>
      <xdr:row>55</xdr:row>
      <xdr:rowOff>21451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37978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12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40168</xdr:rowOff>
    </xdr:from>
    <xdr:to>
      <xdr:col>24</xdr:col>
      <xdr:colOff>63500</xdr:colOff>
      <xdr:row>76</xdr:row>
      <xdr:rowOff>54798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7036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39070</xdr:rowOff>
    </xdr:from>
    <xdr:to>
      <xdr:col>19</xdr:col>
      <xdr:colOff>177800</xdr:colOff>
      <xdr:row>76</xdr:row>
      <xdr:rowOff>40168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69270"/>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128361</xdr:rowOff>
    </xdr:from>
    <xdr:to>
      <xdr:col>15</xdr:col>
      <xdr:colOff>50800</xdr:colOff>
      <xdr:row>76</xdr:row>
      <xdr:rowOff>39070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987111"/>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128361</xdr:rowOff>
    </xdr:from>
    <xdr:to>
      <xdr:col>10</xdr:col>
      <xdr:colOff>114300</xdr:colOff>
      <xdr:row>77</xdr:row>
      <xdr:rowOff>14474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87111"/>
          <a:ext cx="889000" cy="2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3998</xdr:rowOff>
    </xdr:from>
    <xdr:to>
      <xdr:col>24</xdr:col>
      <xdr:colOff>114300</xdr:colOff>
      <xdr:row>76</xdr:row>
      <xdr:rowOff>105598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3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26875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8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160818</xdr:rowOff>
    </xdr:from>
    <xdr:to>
      <xdr:col>20</xdr:col>
      <xdr:colOff>38100</xdr:colOff>
      <xdr:row>76</xdr:row>
      <xdr:rowOff>90968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1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9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159720</xdr:rowOff>
    </xdr:from>
    <xdr:to>
      <xdr:col>15</xdr:col>
      <xdr:colOff>101600</xdr:colOff>
      <xdr:row>76</xdr:row>
      <xdr:rowOff>89870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106397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77561</xdr:rowOff>
    </xdr:from>
    <xdr:to>
      <xdr:col>10</xdr:col>
      <xdr:colOff>165100</xdr:colOff>
      <xdr:row>76</xdr:row>
      <xdr:rowOff>7711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24238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135124</xdr:rowOff>
    </xdr:from>
    <xdr:to>
      <xdr:col>6</xdr:col>
      <xdr:colOff>38100</xdr:colOff>
      <xdr:row>77</xdr:row>
      <xdr:rowOff>65274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81800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128172</xdr:rowOff>
    </xdr:from>
    <xdr:to>
      <xdr:col>24</xdr:col>
      <xdr:colOff>63500</xdr:colOff>
      <xdr:row>96</xdr:row>
      <xdr:rowOff>112464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5922"/>
          <a:ext cx="8382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48684</xdr:rowOff>
    </xdr:from>
    <xdr:to>
      <xdr:col>19</xdr:col>
      <xdr:colOff>177800</xdr:colOff>
      <xdr:row>96</xdr:row>
      <xdr:rowOff>112464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07884"/>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48684</xdr:rowOff>
    </xdr:from>
    <xdr:to>
      <xdr:col>15</xdr:col>
      <xdr:colOff>50800</xdr:colOff>
      <xdr:row>97</xdr:row>
      <xdr:rowOff>77194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07884"/>
          <a:ext cx="889000" cy="19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74254</xdr:rowOff>
    </xdr:from>
    <xdr:to>
      <xdr:col>10</xdr:col>
      <xdr:colOff>114300</xdr:colOff>
      <xdr:row>97</xdr:row>
      <xdr:rowOff>77194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0490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151471</xdr:rowOff>
    </xdr:from>
    <xdr:to>
      <xdr:col>6</xdr:col>
      <xdr:colOff>38100</xdr:colOff>
      <xdr:row>97</xdr:row>
      <xdr:rowOff>81621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77372</xdr:rowOff>
    </xdr:from>
    <xdr:to>
      <xdr:col>24</xdr:col>
      <xdr:colOff>114300</xdr:colOff>
      <xdr:row>96</xdr:row>
      <xdr:rowOff>7522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55799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61664</xdr:rowOff>
    </xdr:from>
    <xdr:to>
      <xdr:col>20</xdr:col>
      <xdr:colOff>38100</xdr:colOff>
      <xdr:row>96</xdr:row>
      <xdr:rowOff>163264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154391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1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169334</xdr:rowOff>
    </xdr:from>
    <xdr:to>
      <xdr:col>15</xdr:col>
      <xdr:colOff>101600</xdr:colOff>
      <xdr:row>96</xdr:row>
      <xdr:rowOff>99484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90611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4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26394</xdr:rowOff>
    </xdr:from>
    <xdr:to>
      <xdr:col>10</xdr:col>
      <xdr:colOff>165100</xdr:colOff>
      <xdr:row>97</xdr:row>
      <xdr:rowOff>127994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144521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23454</xdr:rowOff>
    </xdr:from>
    <xdr:to>
      <xdr:col>6</xdr:col>
      <xdr:colOff>38100</xdr:colOff>
      <xdr:row>97</xdr:row>
      <xdr:rowOff>125054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116181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4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75239</xdr:rowOff>
    </xdr:from>
    <xdr:to>
      <xdr:col>54</xdr:col>
      <xdr:colOff>189865</xdr:colOff>
      <xdr:row>37</xdr:row>
      <xdr:rowOff>83752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04539"/>
          <a:ext cx="1270" cy="522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87579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83752</xdr:rowOff>
    </xdr:from>
    <xdr:to>
      <xdr:col>55</xdr:col>
      <xdr:colOff>88900</xdr:colOff>
      <xdr:row>37</xdr:row>
      <xdr:rowOff>83752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27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21916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7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75239</xdr:rowOff>
    </xdr:from>
    <xdr:to>
      <xdr:col>55</xdr:col>
      <xdr:colOff>88900</xdr:colOff>
      <xdr:row>34</xdr:row>
      <xdr:rowOff>75239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0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75239</xdr:rowOff>
    </xdr:from>
    <xdr:to>
      <xdr:col>55</xdr:col>
      <xdr:colOff>0</xdr:colOff>
      <xdr:row>34</xdr:row>
      <xdr:rowOff>120036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904539"/>
          <a:ext cx="838200" cy="4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126082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6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147655</xdr:rowOff>
    </xdr:from>
    <xdr:to>
      <xdr:col>55</xdr:col>
      <xdr:colOff>50800</xdr:colOff>
      <xdr:row>36</xdr:row>
      <xdr:rowOff>77805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91397</xdr:rowOff>
    </xdr:from>
    <xdr:to>
      <xdr:col>50</xdr:col>
      <xdr:colOff>114300</xdr:colOff>
      <xdr:row>34</xdr:row>
      <xdr:rowOff>120036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20697"/>
          <a:ext cx="8890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154545</xdr:rowOff>
    </xdr:from>
    <xdr:to>
      <xdr:col>50</xdr:col>
      <xdr:colOff>165100</xdr:colOff>
      <xdr:row>36</xdr:row>
      <xdr:rowOff>84695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75822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166638</xdr:rowOff>
    </xdr:from>
    <xdr:to>
      <xdr:col>45</xdr:col>
      <xdr:colOff>177800</xdr:colOff>
      <xdr:row>34</xdr:row>
      <xdr:rowOff>91397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81588"/>
          <a:ext cx="889000" cy="4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13252</xdr:rowOff>
    </xdr:from>
    <xdr:to>
      <xdr:col>46</xdr:col>
      <xdr:colOff>38100</xdr:colOff>
      <xdr:row>36</xdr:row>
      <xdr:rowOff>114852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105979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166638</xdr:rowOff>
    </xdr:from>
    <xdr:to>
      <xdr:col>41</xdr:col>
      <xdr:colOff>50800</xdr:colOff>
      <xdr:row>35</xdr:row>
      <xdr:rowOff>30978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81588"/>
          <a:ext cx="889000" cy="5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47203</xdr:rowOff>
    </xdr:from>
    <xdr:to>
      <xdr:col>41</xdr:col>
      <xdr:colOff>101600</xdr:colOff>
      <xdr:row>33</xdr:row>
      <xdr:rowOff>148803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139930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24439</xdr:rowOff>
    </xdr:from>
    <xdr:to>
      <xdr:col>55</xdr:col>
      <xdr:colOff>50800</xdr:colOff>
      <xdr:row>34</xdr:row>
      <xdr:rowOff>126039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148916</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69236</xdr:rowOff>
    </xdr:from>
    <xdr:to>
      <xdr:col>50</xdr:col>
      <xdr:colOff>165100</xdr:colOff>
      <xdr:row>34</xdr:row>
      <xdr:rowOff>170836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15913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7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40597</xdr:rowOff>
    </xdr:from>
    <xdr:to>
      <xdr:col>46</xdr:col>
      <xdr:colOff>38100</xdr:colOff>
      <xdr:row>34</xdr:row>
      <xdr:rowOff>142197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158724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4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115838</xdr:rowOff>
    </xdr:from>
    <xdr:to>
      <xdr:col>41</xdr:col>
      <xdr:colOff>101600</xdr:colOff>
      <xdr:row>32</xdr:row>
      <xdr:rowOff>45988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62515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20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151628</xdr:rowOff>
    </xdr:from>
    <xdr:to>
      <xdr:col>36</xdr:col>
      <xdr:colOff>165100</xdr:colOff>
      <xdr:row>35</xdr:row>
      <xdr:rowOff>81778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98305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75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18766</xdr:rowOff>
    </xdr:from>
    <xdr:to>
      <xdr:col>55</xdr:col>
      <xdr:colOff>0</xdr:colOff>
      <xdr:row>57</xdr:row>
      <xdr:rowOff>11209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19966"/>
          <a:ext cx="838200" cy="1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18766</xdr:rowOff>
    </xdr:from>
    <xdr:to>
      <xdr:col>50</xdr:col>
      <xdr:colOff>114300</xdr:colOff>
      <xdr:row>56</xdr:row>
      <xdr:rowOff>54030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19966"/>
          <a:ext cx="889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54030</xdr:rowOff>
    </xdr:from>
    <xdr:to>
      <xdr:col>45</xdr:col>
      <xdr:colOff>177800</xdr:colOff>
      <xdr:row>56</xdr:row>
      <xdr:rowOff>117498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55230"/>
          <a:ext cx="889000" cy="6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7181</xdr:rowOff>
    </xdr:from>
    <xdr:to>
      <xdr:col>41</xdr:col>
      <xdr:colOff>50800</xdr:colOff>
      <xdr:row>56</xdr:row>
      <xdr:rowOff>117498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08381"/>
          <a:ext cx="889000" cy="1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161508</xdr:rowOff>
    </xdr:from>
    <xdr:to>
      <xdr:col>36</xdr:col>
      <xdr:colOff>165100</xdr:colOff>
      <xdr:row>57</xdr:row>
      <xdr:rowOff>91658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82785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131859</xdr:rowOff>
    </xdr:from>
    <xdr:to>
      <xdr:col>55</xdr:col>
      <xdr:colOff>50800</xdr:colOff>
      <xdr:row>57</xdr:row>
      <xdr:rowOff>62009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110286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139416</xdr:rowOff>
    </xdr:from>
    <xdr:to>
      <xdr:col>50</xdr:col>
      <xdr:colOff>165100</xdr:colOff>
      <xdr:row>56</xdr:row>
      <xdr:rowOff>69566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86093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34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3230</xdr:rowOff>
    </xdr:from>
    <xdr:to>
      <xdr:col>46</xdr:col>
      <xdr:colOff>38100</xdr:colOff>
      <xdr:row>56</xdr:row>
      <xdr:rowOff>104830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121357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7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66698</xdr:rowOff>
    </xdr:from>
    <xdr:to>
      <xdr:col>41</xdr:col>
      <xdr:colOff>101600</xdr:colOff>
      <xdr:row>56</xdr:row>
      <xdr:rowOff>168298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159425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127831</xdr:rowOff>
    </xdr:from>
    <xdr:to>
      <xdr:col>36</xdr:col>
      <xdr:colOff>165100</xdr:colOff>
      <xdr:row>56</xdr:row>
      <xdr:rowOff>57981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74508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33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99200</xdr:rowOff>
    </xdr:from>
    <xdr:to>
      <xdr:col>55</xdr:col>
      <xdr:colOff>0</xdr:colOff>
      <xdr:row>77</xdr:row>
      <xdr:rowOff>130518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00850"/>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113278</xdr:rowOff>
    </xdr:from>
    <xdr:to>
      <xdr:col>50</xdr:col>
      <xdr:colOff>114300</xdr:colOff>
      <xdr:row>77</xdr:row>
      <xdr:rowOff>130518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14928"/>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143033</xdr:rowOff>
    </xdr:from>
    <xdr:to>
      <xdr:col>45</xdr:col>
      <xdr:colOff>177800</xdr:colOff>
      <xdr:row>77</xdr:row>
      <xdr:rowOff>113278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73233"/>
          <a:ext cx="889000" cy="14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85637</xdr:rowOff>
    </xdr:from>
    <xdr:to>
      <xdr:col>41</xdr:col>
      <xdr:colOff>50800</xdr:colOff>
      <xdr:row>76</xdr:row>
      <xdr:rowOff>143033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15837"/>
          <a:ext cx="889000" cy="5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159187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125049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48400</xdr:rowOff>
    </xdr:from>
    <xdr:to>
      <xdr:col>55</xdr:col>
      <xdr:colOff>50800</xdr:colOff>
      <xdr:row>77</xdr:row>
      <xdr:rowOff>150000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26827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79718</xdr:rowOff>
    </xdr:from>
    <xdr:to>
      <xdr:col>50</xdr:col>
      <xdr:colOff>165100</xdr:colOff>
      <xdr:row>78</xdr:row>
      <xdr:rowOff>9868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37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62478</xdr:rowOff>
    </xdr:from>
    <xdr:to>
      <xdr:col>46</xdr:col>
      <xdr:colOff>38100</xdr:colOff>
      <xdr:row>77</xdr:row>
      <xdr:rowOff>164078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155205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3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92233</xdr:rowOff>
    </xdr:from>
    <xdr:to>
      <xdr:col>41</xdr:col>
      <xdr:colOff>101600</xdr:colOff>
      <xdr:row>77</xdr:row>
      <xdr:rowOff>22383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38911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34837</xdr:rowOff>
    </xdr:from>
    <xdr:to>
      <xdr:col>36</xdr:col>
      <xdr:colOff>165100</xdr:colOff>
      <xdr:row>76</xdr:row>
      <xdr:rowOff>136437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152963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24385</xdr:rowOff>
    </xdr:from>
    <xdr:to>
      <xdr:col>55</xdr:col>
      <xdr:colOff>0</xdr:colOff>
      <xdr:row>98</xdr:row>
      <xdr:rowOff>13055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55035"/>
          <a:ext cx="838200" cy="1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24385</xdr:rowOff>
    </xdr:from>
    <xdr:to>
      <xdr:col>50</xdr:col>
      <xdr:colOff>114300</xdr:colOff>
      <xdr:row>97</xdr:row>
      <xdr:rowOff>143038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55035"/>
          <a:ext cx="889000" cy="1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100769</xdr:rowOff>
    </xdr:from>
    <xdr:to>
      <xdr:col>45</xdr:col>
      <xdr:colOff>177800</xdr:colOff>
      <xdr:row>97</xdr:row>
      <xdr:rowOff>143038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31419"/>
          <a:ext cx="889000" cy="4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11880</xdr:rowOff>
    </xdr:from>
    <xdr:to>
      <xdr:col>41</xdr:col>
      <xdr:colOff>50800</xdr:colOff>
      <xdr:row>97</xdr:row>
      <xdr:rowOff>100769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42530"/>
          <a:ext cx="889000" cy="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111728</xdr:rowOff>
    </xdr:from>
    <xdr:to>
      <xdr:col>36</xdr:col>
      <xdr:colOff>165100</xdr:colOff>
      <xdr:row>98</xdr:row>
      <xdr:rowOff>41878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33005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133705</xdr:rowOff>
    </xdr:from>
    <xdr:to>
      <xdr:col>55</xdr:col>
      <xdr:colOff>50800</xdr:colOff>
      <xdr:row>98</xdr:row>
      <xdr:rowOff>63855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48632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145035</xdr:rowOff>
    </xdr:from>
    <xdr:to>
      <xdr:col>50</xdr:col>
      <xdr:colOff>165100</xdr:colOff>
      <xdr:row>97</xdr:row>
      <xdr:rowOff>75185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91712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92238</xdr:rowOff>
    </xdr:from>
    <xdr:to>
      <xdr:col>46</xdr:col>
      <xdr:colOff>38100</xdr:colOff>
      <xdr:row>98</xdr:row>
      <xdr:rowOff>22388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13515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49969</xdr:rowOff>
    </xdr:from>
    <xdr:to>
      <xdr:col>41</xdr:col>
      <xdr:colOff>101600</xdr:colOff>
      <xdr:row>97</xdr:row>
      <xdr:rowOff>151569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142696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132530</xdr:rowOff>
    </xdr:from>
    <xdr:to>
      <xdr:col>36</xdr:col>
      <xdr:colOff>165100</xdr:colOff>
      <xdr:row>97</xdr:row>
      <xdr:rowOff>62680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79207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97523</xdr:rowOff>
    </xdr:from>
    <xdr:to>
      <xdr:col>85</xdr:col>
      <xdr:colOff>127000</xdr:colOff>
      <xdr:row>39</xdr:row>
      <xdr:rowOff>17094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269723"/>
          <a:ext cx="838200" cy="43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24947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4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17094</xdr:rowOff>
    </xdr:from>
    <xdr:to>
      <xdr:col>81</xdr:col>
      <xdr:colOff>50800</xdr:colOff>
      <xdr:row>39</xdr:row>
      <xdr:rowOff>40881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03644"/>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31521</xdr:rowOff>
    </xdr:from>
    <xdr:to>
      <xdr:col>76</xdr:col>
      <xdr:colOff>114300</xdr:colOff>
      <xdr:row>39</xdr:row>
      <xdr:rowOff>40881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18071"/>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22682</xdr:rowOff>
    </xdr:from>
    <xdr:to>
      <xdr:col>71</xdr:col>
      <xdr:colOff>177800</xdr:colOff>
      <xdr:row>39</xdr:row>
      <xdr:rowOff>31521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366332"/>
          <a:ext cx="889000" cy="3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119202</xdr:rowOff>
    </xdr:from>
    <xdr:to>
      <xdr:col>67</xdr:col>
      <xdr:colOff>101600</xdr:colOff>
      <xdr:row>39</xdr:row>
      <xdr:rowOff>49352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40479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46723</xdr:rowOff>
    </xdr:from>
    <xdr:to>
      <xdr:col>85</xdr:col>
      <xdr:colOff>177800</xdr:colOff>
      <xdr:row>36</xdr:row>
      <xdr:rowOff>148323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69600</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07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137744</xdr:rowOff>
    </xdr:from>
    <xdr:to>
      <xdr:col>81</xdr:col>
      <xdr:colOff>101600</xdr:colOff>
      <xdr:row>39</xdr:row>
      <xdr:rowOff>67894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59021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161531</xdr:rowOff>
    </xdr:from>
    <xdr:to>
      <xdr:col>76</xdr:col>
      <xdr:colOff>165100</xdr:colOff>
      <xdr:row>39</xdr:row>
      <xdr:rowOff>91681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82808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9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152171</xdr:rowOff>
    </xdr:from>
    <xdr:to>
      <xdr:col>72</xdr:col>
      <xdr:colOff>38100</xdr:colOff>
      <xdr:row>39</xdr:row>
      <xdr:rowOff>82321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73448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143332</xdr:rowOff>
    </xdr:from>
    <xdr:to>
      <xdr:col>67</xdr:col>
      <xdr:colOff>101600</xdr:colOff>
      <xdr:row>37</xdr:row>
      <xdr:rowOff>73482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3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90009</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0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170231</xdr:rowOff>
    </xdr:from>
    <xdr:to>
      <xdr:col>85</xdr:col>
      <xdr:colOff>127000</xdr:colOff>
      <xdr:row>74</xdr:row>
      <xdr:rowOff>43193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686081"/>
          <a:ext cx="8382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140450</xdr:rowOff>
    </xdr:from>
    <xdr:to>
      <xdr:col>81</xdr:col>
      <xdr:colOff>50800</xdr:colOff>
      <xdr:row>73</xdr:row>
      <xdr:rowOff>170231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313400"/>
          <a:ext cx="889000" cy="37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140450</xdr:rowOff>
    </xdr:from>
    <xdr:to>
      <xdr:col>76</xdr:col>
      <xdr:colOff>114300</xdr:colOff>
      <xdr:row>73</xdr:row>
      <xdr:rowOff>61392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313400"/>
          <a:ext cx="889000" cy="26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15773</xdr:rowOff>
    </xdr:from>
    <xdr:to>
      <xdr:col>71</xdr:col>
      <xdr:colOff>177800</xdr:colOff>
      <xdr:row>73</xdr:row>
      <xdr:rowOff>61392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531623"/>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63933</xdr:rowOff>
    </xdr:from>
    <xdr:to>
      <xdr:col>67</xdr:col>
      <xdr:colOff>101600</xdr:colOff>
      <xdr:row>76</xdr:row>
      <xdr:rowOff>165533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156660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163843</xdr:rowOff>
    </xdr:from>
    <xdr:to>
      <xdr:col>85</xdr:col>
      <xdr:colOff>177800</xdr:colOff>
      <xdr:row>74</xdr:row>
      <xdr:rowOff>93993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15270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53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119431</xdr:rowOff>
    </xdr:from>
    <xdr:to>
      <xdr:col>81</xdr:col>
      <xdr:colOff>101600</xdr:colOff>
      <xdr:row>74</xdr:row>
      <xdr:rowOff>49581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6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66108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4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89650</xdr:rowOff>
    </xdr:from>
    <xdr:to>
      <xdr:col>76</xdr:col>
      <xdr:colOff>165100</xdr:colOff>
      <xdr:row>72</xdr:row>
      <xdr:rowOff>19800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36327</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03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10592</xdr:rowOff>
    </xdr:from>
    <xdr:to>
      <xdr:col>72</xdr:col>
      <xdr:colOff>38100</xdr:colOff>
      <xdr:row>73</xdr:row>
      <xdr:rowOff>112192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5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128719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3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136423</xdr:rowOff>
    </xdr:from>
    <xdr:to>
      <xdr:col>67</xdr:col>
      <xdr:colOff>101600</xdr:colOff>
      <xdr:row>73</xdr:row>
      <xdr:rowOff>66573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4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83100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2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158069</xdr:rowOff>
    </xdr:from>
    <xdr:to>
      <xdr:col>85</xdr:col>
      <xdr:colOff>127000</xdr:colOff>
      <xdr:row>96</xdr:row>
      <xdr:rowOff>46072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274369"/>
          <a:ext cx="838200" cy="2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131372</xdr:rowOff>
    </xdr:from>
    <xdr:to>
      <xdr:col>81</xdr:col>
      <xdr:colOff>50800</xdr:colOff>
      <xdr:row>96</xdr:row>
      <xdr:rowOff>46072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419122"/>
          <a:ext cx="8890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131372</xdr:rowOff>
    </xdr:from>
    <xdr:to>
      <xdr:col>76</xdr:col>
      <xdr:colOff>114300</xdr:colOff>
      <xdr:row>98</xdr:row>
      <xdr:rowOff>77113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419122"/>
          <a:ext cx="889000" cy="4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128237</xdr:rowOff>
    </xdr:from>
    <xdr:to>
      <xdr:col>71</xdr:col>
      <xdr:colOff>177800</xdr:colOff>
      <xdr:row>98</xdr:row>
      <xdr:rowOff>77113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58887"/>
          <a:ext cx="889000" cy="1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155129</xdr:rowOff>
    </xdr:from>
    <xdr:to>
      <xdr:col>67</xdr:col>
      <xdr:colOff>101600</xdr:colOff>
      <xdr:row>98</xdr:row>
      <xdr:rowOff>85279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76406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107269</xdr:rowOff>
    </xdr:from>
    <xdr:to>
      <xdr:col>85</xdr:col>
      <xdr:colOff>177800</xdr:colOff>
      <xdr:row>95</xdr:row>
      <xdr:rowOff>37419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2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130146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07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166722</xdr:rowOff>
    </xdr:from>
    <xdr:to>
      <xdr:col>81</xdr:col>
      <xdr:colOff>101600</xdr:colOff>
      <xdr:row>96</xdr:row>
      <xdr:rowOff>96872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4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113399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2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80572</xdr:rowOff>
    </xdr:from>
    <xdr:to>
      <xdr:col>76</xdr:col>
      <xdr:colOff>165100</xdr:colOff>
      <xdr:row>96</xdr:row>
      <xdr:rowOff>10722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3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27249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14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26313</xdr:rowOff>
    </xdr:from>
    <xdr:to>
      <xdr:col>72</xdr:col>
      <xdr:colOff>38100</xdr:colOff>
      <xdr:row>98</xdr:row>
      <xdr:rowOff>127913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119040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77437</xdr:rowOff>
    </xdr:from>
    <xdr:to>
      <xdr:col>67</xdr:col>
      <xdr:colOff>101600</xdr:colOff>
      <xdr:row>98</xdr:row>
      <xdr:rowOff>7587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24114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136134</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0234"/>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18085</xdr:rowOff>
    </xdr:from>
    <xdr:to>
      <xdr:col>111</xdr:col>
      <xdr:colOff>177800</xdr:colOff>
      <xdr:row>58</xdr:row>
      <xdr:rowOff>136134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790735"/>
          <a:ext cx="889000" cy="28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18085</xdr:rowOff>
    </xdr:from>
    <xdr:to>
      <xdr:col>107</xdr:col>
      <xdr:colOff>50800</xdr:colOff>
      <xdr:row>58</xdr:row>
      <xdr:rowOff>129413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790735"/>
          <a:ext cx="8890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18864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126304</xdr:rowOff>
    </xdr:from>
    <xdr:to>
      <xdr:col>102</xdr:col>
      <xdr:colOff>114300</xdr:colOff>
      <xdr:row>58</xdr:row>
      <xdr:rowOff>129413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7040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162555</xdr:rowOff>
    </xdr:from>
    <xdr:to>
      <xdr:col>98</xdr:col>
      <xdr:colOff>38100</xdr:colOff>
      <xdr:row>58</xdr:row>
      <xdr:rowOff>92705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109232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85334</xdr:rowOff>
    </xdr:from>
    <xdr:to>
      <xdr:col>112</xdr:col>
      <xdr:colOff>38100</xdr:colOff>
      <xdr:row>59</xdr:row>
      <xdr:rowOff>15484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6611</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12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138735</xdr:rowOff>
    </xdr:from>
    <xdr:to>
      <xdr:col>107</xdr:col>
      <xdr:colOff>101600</xdr:colOff>
      <xdr:row>57</xdr:row>
      <xdr:rowOff>68885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85412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78613</xdr:rowOff>
    </xdr:from>
    <xdr:to>
      <xdr:col>102</xdr:col>
      <xdr:colOff>165100</xdr:colOff>
      <xdr:row>59</xdr:row>
      <xdr:rowOff>8763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171340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75504</xdr:rowOff>
    </xdr:from>
    <xdr:to>
      <xdr:col>98</xdr:col>
      <xdr:colOff>38100</xdr:colOff>
      <xdr:row>59</xdr:row>
      <xdr:rowOff>5654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168231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12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59537</xdr:rowOff>
    </xdr:from>
    <xdr:to>
      <xdr:col>116</xdr:col>
      <xdr:colOff>63500</xdr:colOff>
      <xdr:row>75</xdr:row>
      <xdr:rowOff>74530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918287"/>
          <a:ext cx="8382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59537</xdr:rowOff>
    </xdr:from>
    <xdr:to>
      <xdr:col>111</xdr:col>
      <xdr:colOff>177800</xdr:colOff>
      <xdr:row>75</xdr:row>
      <xdr:rowOff>95866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18287"/>
          <a:ext cx="8890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95866</xdr:rowOff>
    </xdr:from>
    <xdr:to>
      <xdr:col>107</xdr:col>
      <xdr:colOff>50800</xdr:colOff>
      <xdr:row>75</xdr:row>
      <xdr:rowOff>112516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5461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112516</xdr:rowOff>
    </xdr:from>
    <xdr:to>
      <xdr:col>102</xdr:col>
      <xdr:colOff>114300</xdr:colOff>
      <xdr:row>75</xdr:row>
      <xdr:rowOff>141148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71266"/>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147127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23730</xdr:rowOff>
    </xdr:from>
    <xdr:to>
      <xdr:col>116</xdr:col>
      <xdr:colOff>114300</xdr:colOff>
      <xdr:row>75</xdr:row>
      <xdr:rowOff>125330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2157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6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8737</xdr:rowOff>
    </xdr:from>
    <xdr:to>
      <xdr:col>112</xdr:col>
      <xdr:colOff>38100</xdr:colOff>
      <xdr:row>75</xdr:row>
      <xdr:rowOff>110337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101464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9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45066</xdr:rowOff>
    </xdr:from>
    <xdr:to>
      <xdr:col>107</xdr:col>
      <xdr:colOff>101600</xdr:colOff>
      <xdr:row>75</xdr:row>
      <xdr:rowOff>146667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03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137792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9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61716</xdr:rowOff>
    </xdr:from>
    <xdr:to>
      <xdr:col>102</xdr:col>
      <xdr:colOff>165100</xdr:colOff>
      <xdr:row>75</xdr:row>
      <xdr:rowOff>163316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154443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1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90348</xdr:rowOff>
    </xdr:from>
    <xdr:to>
      <xdr:col>98</xdr:col>
      <xdr:colOff>38100</xdr:colOff>
      <xdr:row>76</xdr:row>
      <xdr:rowOff>20498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37025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当町の特徴として、物件費、補助費等、災害復旧事業費、積立金の住民一人当たりのコストが類似団体平均と比べて高いことがわかる。</a:t>
          </a:r>
        </a:p>
        <a:p>
          <a:r>
            <a:rPr kumimoji="1" lang="ja-JP" altLang="en-US" sz="1300">
              <a:latin typeface="ＭＳ Ｐゴシック" panose="020B0600070205080204" pitchFamily="50" charset="-128"/>
              <a:ea typeface="ＭＳ Ｐゴシック" panose="020B0600070205080204" pitchFamily="50" charset="-128"/>
            </a:rPr>
            <a:t>　・物件費については、志賀町地域元気券発行事業などが事業完了により減となったものの、令和６年能登半島地震に係る災害廃棄物処理事業の増により、前年比</a:t>
          </a:r>
          <a:r>
            <a:rPr kumimoji="1" lang="en-US" altLang="ja-JP" sz="1300">
              <a:latin typeface="ＭＳ Ｐゴシック" panose="020B0600070205080204" pitchFamily="50" charset="-128"/>
              <a:ea typeface="ＭＳ Ｐゴシック" panose="020B0600070205080204" pitchFamily="50" charset="-128"/>
            </a:rPr>
            <a:t>24,365</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・補助費等については、マイナンバーカード普及促進事業などが事業完了により減となったものの、令和６年能登半島地震に係る住宅応急修理経費や避難所運営経費の増により、前年比</a:t>
          </a:r>
          <a:r>
            <a:rPr kumimoji="1" lang="en-US" altLang="ja-JP" sz="1300">
              <a:latin typeface="ＭＳ Ｐゴシック" panose="020B0600070205080204" pitchFamily="50" charset="-128"/>
              <a:ea typeface="ＭＳ Ｐゴシック" panose="020B0600070205080204" pitchFamily="50" charset="-128"/>
            </a:rPr>
            <a:t>9,798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・災害復旧事業費については、令和６年能登半島地震に係る応急復旧工事などにより、前年比</a:t>
          </a:r>
          <a:r>
            <a:rPr kumimoji="1" lang="en-US" altLang="ja-JP" sz="1300">
              <a:latin typeface="ＭＳ Ｐゴシック" panose="020B0600070205080204" pitchFamily="50" charset="-128"/>
              <a:ea typeface="ＭＳ Ｐゴシック" panose="020B0600070205080204" pitchFamily="50" charset="-128"/>
            </a:rPr>
            <a:t>34,167</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・積立金については、後年度の財政需要に備え、公共施設等整備基金などに積立を行ったことにより、前年比</a:t>
          </a:r>
          <a:r>
            <a:rPr kumimoji="1" lang="en-US" altLang="ja-JP" sz="1300">
              <a:latin typeface="ＭＳ Ｐゴシック" panose="020B0600070205080204" pitchFamily="50" charset="-128"/>
              <a:ea typeface="ＭＳ Ｐゴシック" panose="020B0600070205080204" pitchFamily="50" charset="-128"/>
            </a:rPr>
            <a:t>14,141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・令和６年能登半島地震の被害により、繰越や実施できなくなったことなどにより、普通建設事業費は減少した。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18,263
18,080
246.76
15,519,910
14,460,438
934,513
8,288,284
5,917,848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96647</xdr:rowOff>
    </xdr:from>
    <xdr:to>
      <xdr:col>24</xdr:col>
      <xdr:colOff>63500</xdr:colOff>
      <xdr:row>35</xdr:row>
      <xdr:rowOff>42545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25947"/>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42545</xdr:rowOff>
    </xdr:from>
    <xdr:to>
      <xdr:col>19</xdr:col>
      <xdr:colOff>177800</xdr:colOff>
      <xdr:row>35</xdr:row>
      <xdr:rowOff>114173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329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114173</xdr:rowOff>
    </xdr:from>
    <xdr:to>
      <xdr:col>15</xdr:col>
      <xdr:colOff>50800</xdr:colOff>
      <xdr:row>36</xdr:row>
      <xdr:rowOff>63500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4923"/>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36</xdr:row>
      <xdr:rowOff>63500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5012"/>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134620</xdr:rowOff>
    </xdr:from>
    <xdr:to>
      <xdr:col>6</xdr:col>
      <xdr:colOff>38100</xdr:colOff>
      <xdr:row>39</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45847</xdr:rowOff>
    </xdr:from>
    <xdr:to>
      <xdr:col>24</xdr:col>
      <xdr:colOff>114300</xdr:colOff>
      <xdr:row>34</xdr:row>
      <xdr:rowOff>147447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68724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163195</xdr:rowOff>
    </xdr:from>
    <xdr:to>
      <xdr:col>20</xdr:col>
      <xdr:colOff>38100</xdr:colOff>
      <xdr:row>35</xdr:row>
      <xdr:rowOff>93345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109872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63373</xdr:rowOff>
    </xdr:from>
    <xdr:to>
      <xdr:col>15</xdr:col>
      <xdr:colOff>101600</xdr:colOff>
      <xdr:row>35</xdr:row>
      <xdr:rowOff>164973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12700</xdr:rowOff>
    </xdr:from>
    <xdr:to>
      <xdr:col>10</xdr:col>
      <xdr:colOff>165100</xdr:colOff>
      <xdr:row>36</xdr:row>
      <xdr:rowOff>114300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105427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131589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83693</xdr:rowOff>
    </xdr:from>
    <xdr:to>
      <xdr:col>24</xdr:col>
      <xdr:colOff>62865</xdr:colOff>
      <xdr:row>58</xdr:row>
      <xdr:rowOff>132494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27643"/>
          <a:ext cx="1270" cy="1248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136321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132494</xdr:rowOff>
    </xdr:from>
    <xdr:to>
      <xdr:col>24</xdr:col>
      <xdr:colOff>152400</xdr:colOff>
      <xdr:row>58</xdr:row>
      <xdr:rowOff>132494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30370</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0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83693</xdr:rowOff>
    </xdr:from>
    <xdr:to>
      <xdr:col>24</xdr:col>
      <xdr:colOff>152400</xdr:colOff>
      <xdr:row>51</xdr:row>
      <xdr:rowOff>83693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2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2924</xdr:rowOff>
    </xdr:from>
    <xdr:to>
      <xdr:col>24</xdr:col>
      <xdr:colOff>63500</xdr:colOff>
      <xdr:row>55</xdr:row>
      <xdr:rowOff>65844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32674"/>
          <a:ext cx="8382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71552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1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93125</xdr:rowOff>
    </xdr:from>
    <xdr:to>
      <xdr:col>24</xdr:col>
      <xdr:colOff>114300</xdr:colOff>
      <xdr:row>56</xdr:row>
      <xdr:rowOff>23275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163530</xdr:rowOff>
    </xdr:from>
    <xdr:to>
      <xdr:col>19</xdr:col>
      <xdr:colOff>177800</xdr:colOff>
      <xdr:row>55</xdr:row>
      <xdr:rowOff>65844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421830"/>
          <a:ext cx="889000" cy="7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44790</xdr:rowOff>
    </xdr:from>
    <xdr:to>
      <xdr:col>20</xdr:col>
      <xdr:colOff>38100</xdr:colOff>
      <xdr:row>55</xdr:row>
      <xdr:rowOff>146390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137517</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6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25829</xdr:rowOff>
    </xdr:from>
    <xdr:to>
      <xdr:col>15</xdr:col>
      <xdr:colOff>50800</xdr:colOff>
      <xdr:row>54</xdr:row>
      <xdr:rowOff>163530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598329"/>
          <a:ext cx="889000" cy="8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14943</xdr:rowOff>
    </xdr:from>
    <xdr:to>
      <xdr:col>15</xdr:col>
      <xdr:colOff>101600</xdr:colOff>
      <xdr:row>55</xdr:row>
      <xdr:rowOff>116543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107670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25829</xdr:rowOff>
    </xdr:from>
    <xdr:to>
      <xdr:col>10</xdr:col>
      <xdr:colOff>114300</xdr:colOff>
      <xdr:row>56</xdr:row>
      <xdr:rowOff>11492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8598329"/>
          <a:ext cx="889000" cy="10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131758</xdr:rowOff>
    </xdr:from>
    <xdr:to>
      <xdr:col>10</xdr:col>
      <xdr:colOff>165100</xdr:colOff>
      <xdr:row>51</xdr:row>
      <xdr:rowOff>61908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53035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87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120693</xdr:rowOff>
    </xdr:from>
    <xdr:to>
      <xdr:col>6</xdr:col>
      <xdr:colOff>38100</xdr:colOff>
      <xdr:row>58</xdr:row>
      <xdr:rowOff>50843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41970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123574</xdr:rowOff>
    </xdr:from>
    <xdr:to>
      <xdr:col>24</xdr:col>
      <xdr:colOff>114300</xdr:colOff>
      <xdr:row>55</xdr:row>
      <xdr:rowOff>53724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146451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3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15044</xdr:rowOff>
    </xdr:from>
    <xdr:to>
      <xdr:col>20</xdr:col>
      <xdr:colOff>38100</xdr:colOff>
      <xdr:row>55</xdr:row>
      <xdr:rowOff>116644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133171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22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112730</xdr:rowOff>
    </xdr:from>
    <xdr:to>
      <xdr:col>15</xdr:col>
      <xdr:colOff>101600</xdr:colOff>
      <xdr:row>55</xdr:row>
      <xdr:rowOff>42880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3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59407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14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146479</xdr:rowOff>
    </xdr:from>
    <xdr:to>
      <xdr:col>10</xdr:col>
      <xdr:colOff>165100</xdr:colOff>
      <xdr:row>50</xdr:row>
      <xdr:rowOff>76629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5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93156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832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132142</xdr:rowOff>
    </xdr:from>
    <xdr:to>
      <xdr:col>6</xdr:col>
      <xdr:colOff>38100</xdr:colOff>
      <xdr:row>56</xdr:row>
      <xdr:rowOff>62292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78819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33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5664</xdr:rowOff>
    </xdr:from>
    <xdr:to>
      <xdr:col>24</xdr:col>
      <xdr:colOff>63500</xdr:colOff>
      <xdr:row>74</xdr:row>
      <xdr:rowOff>157137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21514"/>
          <a:ext cx="838200" cy="3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75963</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2121</xdr:rowOff>
    </xdr:from>
    <xdr:to>
      <xdr:col>19</xdr:col>
      <xdr:colOff>177800</xdr:colOff>
      <xdr:row>74</xdr:row>
      <xdr:rowOff>157137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346521"/>
          <a:ext cx="889000" cy="4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140009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2121</xdr:rowOff>
    </xdr:from>
    <xdr:to>
      <xdr:col>15</xdr:col>
      <xdr:colOff>50800</xdr:colOff>
      <xdr:row>75</xdr:row>
      <xdr:rowOff>105194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346521"/>
          <a:ext cx="889000" cy="6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39920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105194</xdr:rowOff>
    </xdr:from>
    <xdr:to>
      <xdr:col>10</xdr:col>
      <xdr:colOff>114300</xdr:colOff>
      <xdr:row>76</xdr:row>
      <xdr:rowOff>26619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63944"/>
          <a:ext cx="889000" cy="9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126314</xdr:rowOff>
    </xdr:from>
    <xdr:to>
      <xdr:col>24</xdr:col>
      <xdr:colOff>114300</xdr:colOff>
      <xdr:row>73</xdr:row>
      <xdr:rowOff>56464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149191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2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106337</xdr:rowOff>
    </xdr:from>
    <xdr:to>
      <xdr:col>20</xdr:col>
      <xdr:colOff>38100</xdr:colOff>
      <xdr:row>75</xdr:row>
      <xdr:rowOff>36487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53014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6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122771</xdr:rowOff>
    </xdr:from>
    <xdr:to>
      <xdr:col>15</xdr:col>
      <xdr:colOff>101600</xdr:colOff>
      <xdr:row>72</xdr:row>
      <xdr:rowOff>52921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2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69448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07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54394</xdr:rowOff>
    </xdr:from>
    <xdr:to>
      <xdr:col>10</xdr:col>
      <xdr:colOff>165100</xdr:colOff>
      <xdr:row>75</xdr:row>
      <xdr:rowOff>155994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147269</xdr:rowOff>
    </xdr:from>
    <xdr:to>
      <xdr:col>6</xdr:col>
      <xdr:colOff>38100</xdr:colOff>
      <xdr:row>76</xdr:row>
      <xdr:rowOff>77419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93946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90257</xdr:rowOff>
    </xdr:from>
    <xdr:to>
      <xdr:col>24</xdr:col>
      <xdr:colOff>63500</xdr:colOff>
      <xdr:row>93</xdr:row>
      <xdr:rowOff>79023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349307"/>
          <a:ext cx="838200" cy="6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79023</xdr:rowOff>
    </xdr:from>
    <xdr:to>
      <xdr:col>19</xdr:col>
      <xdr:colOff>177800</xdr:colOff>
      <xdr:row>93</xdr:row>
      <xdr:rowOff>107614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023873"/>
          <a:ext cx="889000" cy="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107614</xdr:rowOff>
    </xdr:from>
    <xdr:to>
      <xdr:col>15</xdr:col>
      <xdr:colOff>50800</xdr:colOff>
      <xdr:row>94</xdr:row>
      <xdr:rowOff>152633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052464"/>
          <a:ext cx="889000" cy="2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101813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152633</xdr:rowOff>
    </xdr:from>
    <xdr:to>
      <xdr:col>10</xdr:col>
      <xdr:colOff>114300</xdr:colOff>
      <xdr:row>95</xdr:row>
      <xdr:rowOff>13072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68933"/>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151975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32204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39457</xdr:rowOff>
    </xdr:from>
    <xdr:to>
      <xdr:col>24</xdr:col>
      <xdr:colOff>114300</xdr:colOff>
      <xdr:row>89</xdr:row>
      <xdr:rowOff>141057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2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88</xdr:row>
      <xdr:rowOff>163934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25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28223</xdr:rowOff>
    </xdr:from>
    <xdr:to>
      <xdr:col>20</xdr:col>
      <xdr:colOff>38100</xdr:colOff>
      <xdr:row>93</xdr:row>
      <xdr:rowOff>129823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7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146350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74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56814</xdr:rowOff>
    </xdr:from>
    <xdr:to>
      <xdr:col>15</xdr:col>
      <xdr:colOff>101600</xdr:colOff>
      <xdr:row>93</xdr:row>
      <xdr:rowOff>158414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3491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77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101833</xdr:rowOff>
    </xdr:from>
    <xdr:to>
      <xdr:col>10</xdr:col>
      <xdr:colOff>165100</xdr:colOff>
      <xdr:row>95</xdr:row>
      <xdr:rowOff>31983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48510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9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133722</xdr:rowOff>
    </xdr:from>
    <xdr:to>
      <xdr:col>6</xdr:col>
      <xdr:colOff>38100</xdr:colOff>
      <xdr:row>95</xdr:row>
      <xdr:rowOff>63872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80399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24638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6196838"/>
          <a:ext cx="1270" cy="53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142765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9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24638</xdr:rowOff>
    </xdr:from>
    <xdr:to>
      <xdr:col>55</xdr:col>
      <xdr:colOff>88900</xdr:colOff>
      <xdr:row>36</xdr:row>
      <xdr:rowOff>24638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19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152464</xdr:rowOff>
    </xdr:from>
    <xdr:to>
      <xdr:col>55</xdr:col>
      <xdr:colOff>0</xdr:colOff>
      <xdr:row>36</xdr:row>
      <xdr:rowOff>152464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15321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43896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58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65469</xdr:rowOff>
    </xdr:from>
    <xdr:to>
      <xdr:col>55</xdr:col>
      <xdr:colOff>50800</xdr:colOff>
      <xdr:row>38</xdr:row>
      <xdr:rowOff>167069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151892</xdr:rowOff>
    </xdr:from>
    <xdr:to>
      <xdr:col>50</xdr:col>
      <xdr:colOff>114300</xdr:colOff>
      <xdr:row>35</xdr:row>
      <xdr:rowOff>152464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123942"/>
          <a:ext cx="889000" cy="102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57468</xdr:rowOff>
    </xdr:from>
    <xdr:to>
      <xdr:col>50</xdr:col>
      <xdr:colOff>165100</xdr:colOff>
      <xdr:row>38</xdr:row>
      <xdr:rowOff>159068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150195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65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151892</xdr:rowOff>
    </xdr:from>
    <xdr:to>
      <xdr:col>45</xdr:col>
      <xdr:colOff>177800</xdr:colOff>
      <xdr:row>37</xdr:row>
      <xdr:rowOff>107886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123942"/>
          <a:ext cx="889000" cy="132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17272</xdr:rowOff>
    </xdr:from>
    <xdr:to>
      <xdr:col>46</xdr:col>
      <xdr:colOff>38100</xdr:colOff>
      <xdr:row>38</xdr:row>
      <xdr:rowOff>118872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109999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1397</xdr:rowOff>
    </xdr:from>
    <xdr:to>
      <xdr:col>41</xdr:col>
      <xdr:colOff>50800</xdr:colOff>
      <xdr:row>37</xdr:row>
      <xdr:rowOff>107886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830697"/>
          <a:ext cx="889000" cy="6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65849</xdr:rowOff>
    </xdr:from>
    <xdr:to>
      <xdr:col>41</xdr:col>
      <xdr:colOff>101600</xdr:colOff>
      <xdr:row>38</xdr:row>
      <xdr:rowOff>167449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158576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13653</xdr:rowOff>
    </xdr:from>
    <xdr:to>
      <xdr:col>36</xdr:col>
      <xdr:colOff>165100</xdr:colOff>
      <xdr:row>38</xdr:row>
      <xdr:rowOff>115253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106380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101664</xdr:rowOff>
    </xdr:from>
    <xdr:to>
      <xdr:col>55</xdr:col>
      <xdr:colOff>50800</xdr:colOff>
      <xdr:row>37</xdr:row>
      <xdr:rowOff>31814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124541</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101664</xdr:rowOff>
    </xdr:from>
    <xdr:to>
      <xdr:col>50</xdr:col>
      <xdr:colOff>165100</xdr:colOff>
      <xdr:row>36</xdr:row>
      <xdr:rowOff>31814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48341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7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101092</xdr:rowOff>
    </xdr:from>
    <xdr:to>
      <xdr:col>46</xdr:col>
      <xdr:colOff>38100</xdr:colOff>
      <xdr:row>30</xdr:row>
      <xdr:rowOff>31242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0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47769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48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57086</xdr:rowOff>
    </xdr:from>
    <xdr:to>
      <xdr:col>41</xdr:col>
      <xdr:colOff>101600</xdr:colOff>
      <xdr:row>37</xdr:row>
      <xdr:rowOff>158686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3763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122047</xdr:rowOff>
    </xdr:from>
    <xdr:to>
      <xdr:col>36</xdr:col>
      <xdr:colOff>165100</xdr:colOff>
      <xdr:row>34</xdr:row>
      <xdr:rowOff>52197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68724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5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171328</xdr:rowOff>
    </xdr:from>
    <xdr:to>
      <xdr:col>55</xdr:col>
      <xdr:colOff>0</xdr:colOff>
      <xdr:row>56</xdr:row>
      <xdr:rowOff>144680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429628"/>
          <a:ext cx="838200" cy="31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171328</xdr:rowOff>
    </xdr:from>
    <xdr:to>
      <xdr:col>50</xdr:col>
      <xdr:colOff>114300</xdr:colOff>
      <xdr:row>55</xdr:row>
      <xdr:rowOff>153514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429628"/>
          <a:ext cx="889000" cy="1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153514</xdr:rowOff>
    </xdr:from>
    <xdr:to>
      <xdr:col>45</xdr:col>
      <xdr:colOff>177800</xdr:colOff>
      <xdr:row>56</xdr:row>
      <xdr:rowOff>136940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583264"/>
          <a:ext cx="889000" cy="1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90094</xdr:rowOff>
    </xdr:from>
    <xdr:to>
      <xdr:col>41</xdr:col>
      <xdr:colOff>50800</xdr:colOff>
      <xdr:row>56</xdr:row>
      <xdr:rowOff>136940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691294"/>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66285</xdr:rowOff>
    </xdr:from>
    <xdr:to>
      <xdr:col>36</xdr:col>
      <xdr:colOff>165100</xdr:colOff>
      <xdr:row>57</xdr:row>
      <xdr:rowOff>167885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159012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93880</xdr:rowOff>
    </xdr:from>
    <xdr:to>
      <xdr:col>55</xdr:col>
      <xdr:colOff>50800</xdr:colOff>
      <xdr:row>57</xdr:row>
      <xdr:rowOff>24030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9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72307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120528</xdr:rowOff>
    </xdr:from>
    <xdr:to>
      <xdr:col>50</xdr:col>
      <xdr:colOff>165100</xdr:colOff>
      <xdr:row>55</xdr:row>
      <xdr:rowOff>50678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3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67205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15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102714</xdr:rowOff>
    </xdr:from>
    <xdr:to>
      <xdr:col>46</xdr:col>
      <xdr:colOff>38100</xdr:colOff>
      <xdr:row>56</xdr:row>
      <xdr:rowOff>32864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49391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86140</xdr:rowOff>
    </xdr:from>
    <xdr:to>
      <xdr:col>41</xdr:col>
      <xdr:colOff>101600</xdr:colOff>
      <xdr:row>57</xdr:row>
      <xdr:rowOff>16290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78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39294</xdr:rowOff>
    </xdr:from>
    <xdr:to>
      <xdr:col>36</xdr:col>
      <xdr:colOff>165100</xdr:colOff>
      <xdr:row>56</xdr:row>
      <xdr:rowOff>140894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157421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45288</xdr:rowOff>
    </xdr:from>
    <xdr:to>
      <xdr:col>55</xdr:col>
      <xdr:colOff>0</xdr:colOff>
      <xdr:row>74</xdr:row>
      <xdr:rowOff>170202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389688"/>
          <a:ext cx="838200" cy="46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3454</xdr:rowOff>
    </xdr:from>
    <xdr:to>
      <xdr:col>50</xdr:col>
      <xdr:colOff>114300</xdr:colOff>
      <xdr:row>72</xdr:row>
      <xdr:rowOff>45288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347854"/>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3454</xdr:rowOff>
    </xdr:from>
    <xdr:to>
      <xdr:col>45</xdr:col>
      <xdr:colOff>177800</xdr:colOff>
      <xdr:row>73</xdr:row>
      <xdr:rowOff>84934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347854"/>
          <a:ext cx="889000" cy="2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84934</xdr:rowOff>
    </xdr:from>
    <xdr:to>
      <xdr:col>41</xdr:col>
      <xdr:colOff>50800</xdr:colOff>
      <xdr:row>74</xdr:row>
      <xdr:rowOff>96070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600784"/>
          <a:ext cx="889000" cy="18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125392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79559</xdr:rowOff>
    </xdr:from>
    <xdr:to>
      <xdr:col>36</xdr:col>
      <xdr:colOff>165100</xdr:colOff>
      <xdr:row>78</xdr:row>
      <xdr:rowOff>9709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119402</xdr:rowOff>
    </xdr:from>
    <xdr:to>
      <xdr:col>55</xdr:col>
      <xdr:colOff>50800</xdr:colOff>
      <xdr:row>75</xdr:row>
      <xdr:rowOff>49552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8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142279</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65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165938</xdr:rowOff>
    </xdr:from>
    <xdr:to>
      <xdr:col>50</xdr:col>
      <xdr:colOff>165100</xdr:colOff>
      <xdr:row>72</xdr:row>
      <xdr:rowOff>96088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3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112615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11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124104</xdr:rowOff>
    </xdr:from>
    <xdr:to>
      <xdr:col>46</xdr:col>
      <xdr:colOff>38100</xdr:colOff>
      <xdr:row>72</xdr:row>
      <xdr:rowOff>54254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2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70781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07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34134</xdr:rowOff>
    </xdr:from>
    <xdr:to>
      <xdr:col>41</xdr:col>
      <xdr:colOff>101600</xdr:colOff>
      <xdr:row>73</xdr:row>
      <xdr:rowOff>135734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5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152261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32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45270</xdr:rowOff>
    </xdr:from>
    <xdr:to>
      <xdr:col>36</xdr:col>
      <xdr:colOff>165100</xdr:colOff>
      <xdr:row>74</xdr:row>
      <xdr:rowOff>146870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7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163397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5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146444</xdr:rowOff>
    </xdr:from>
    <xdr:to>
      <xdr:col>55</xdr:col>
      <xdr:colOff>0</xdr:colOff>
      <xdr:row>93</xdr:row>
      <xdr:rowOff>84950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5748394"/>
          <a:ext cx="838200" cy="2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61955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78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140309</xdr:rowOff>
    </xdr:from>
    <xdr:to>
      <xdr:col>50</xdr:col>
      <xdr:colOff>114300</xdr:colOff>
      <xdr:row>91</xdr:row>
      <xdr:rowOff>146444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5742259"/>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154785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77712</xdr:rowOff>
    </xdr:from>
    <xdr:to>
      <xdr:col>45</xdr:col>
      <xdr:colOff>177800</xdr:colOff>
      <xdr:row>91</xdr:row>
      <xdr:rowOff>140309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5679662"/>
          <a:ext cx="889000" cy="6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42239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77712</xdr:rowOff>
    </xdr:from>
    <xdr:to>
      <xdr:col>41</xdr:col>
      <xdr:colOff>50800</xdr:colOff>
      <xdr:row>92</xdr:row>
      <xdr:rowOff>24048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5679662"/>
          <a:ext cx="889000" cy="1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12234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34150</xdr:rowOff>
    </xdr:from>
    <xdr:to>
      <xdr:col>55</xdr:col>
      <xdr:colOff>50800</xdr:colOff>
      <xdr:row>93</xdr:row>
      <xdr:rowOff>135750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9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57027</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8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95644</xdr:rowOff>
    </xdr:from>
    <xdr:to>
      <xdr:col>50</xdr:col>
      <xdr:colOff>165100</xdr:colOff>
      <xdr:row>92</xdr:row>
      <xdr:rowOff>25794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69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42321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4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89509</xdr:rowOff>
    </xdr:from>
    <xdr:to>
      <xdr:col>46</xdr:col>
      <xdr:colOff>38100</xdr:colOff>
      <xdr:row>92</xdr:row>
      <xdr:rowOff>19659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6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36186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46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26912</xdr:rowOff>
    </xdr:from>
    <xdr:to>
      <xdr:col>41</xdr:col>
      <xdr:colOff>101600</xdr:colOff>
      <xdr:row>91</xdr:row>
      <xdr:rowOff>128512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6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145039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40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144698</xdr:rowOff>
    </xdr:from>
    <xdr:to>
      <xdr:col>36</xdr:col>
      <xdr:colOff>165100</xdr:colOff>
      <xdr:row>92</xdr:row>
      <xdr:rowOff>74848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7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91375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5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15209</xdr:rowOff>
    </xdr:from>
    <xdr:to>
      <xdr:col>85</xdr:col>
      <xdr:colOff>127000</xdr:colOff>
      <xdr:row>38</xdr:row>
      <xdr:rowOff>22950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30309"/>
          <a:ext cx="8382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15209</xdr:rowOff>
    </xdr:from>
    <xdr:to>
      <xdr:col>81</xdr:col>
      <xdr:colOff>50800</xdr:colOff>
      <xdr:row>38</xdr:row>
      <xdr:rowOff>29044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30309"/>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28610</xdr:rowOff>
    </xdr:from>
    <xdr:to>
      <xdr:col>76</xdr:col>
      <xdr:colOff>114300</xdr:colOff>
      <xdr:row>38</xdr:row>
      <xdr:rowOff>29044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4371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28610</xdr:rowOff>
    </xdr:from>
    <xdr:to>
      <xdr:col>71</xdr:col>
      <xdr:colOff>177800</xdr:colOff>
      <xdr:row>38</xdr:row>
      <xdr:rowOff>32363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43710"/>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xdr:rowOff>
    </xdr:from>
    <xdr:to>
      <xdr:col>67</xdr:col>
      <xdr:colOff>101600</xdr:colOff>
      <xdr:row>38</xdr:row>
      <xdr:rowOff>103303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143599</xdr:rowOff>
    </xdr:from>
    <xdr:to>
      <xdr:col>85</xdr:col>
      <xdr:colOff>177800</xdr:colOff>
      <xdr:row>38</xdr:row>
      <xdr:rowOff>73749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8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90159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135859</xdr:rowOff>
    </xdr:from>
    <xdr:to>
      <xdr:col>81</xdr:col>
      <xdr:colOff>101600</xdr:colOff>
      <xdr:row>38</xdr:row>
      <xdr:rowOff>66009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82536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25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149694</xdr:rowOff>
    </xdr:from>
    <xdr:to>
      <xdr:col>76</xdr:col>
      <xdr:colOff>165100</xdr:colOff>
      <xdr:row>38</xdr:row>
      <xdr:rowOff>79844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70971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149259</xdr:rowOff>
    </xdr:from>
    <xdr:to>
      <xdr:col>72</xdr:col>
      <xdr:colOff>38100</xdr:colOff>
      <xdr:row>38</xdr:row>
      <xdr:rowOff>79409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70537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153013</xdr:rowOff>
    </xdr:from>
    <xdr:to>
      <xdr:col>67</xdr:col>
      <xdr:colOff>101600</xdr:colOff>
      <xdr:row>38</xdr:row>
      <xdr:rowOff>83163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99690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107734</xdr:rowOff>
    </xdr:from>
    <xdr:to>
      <xdr:col>85</xdr:col>
      <xdr:colOff>127000</xdr:colOff>
      <xdr:row>55</xdr:row>
      <xdr:rowOff>112268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37484"/>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107734</xdr:rowOff>
    </xdr:from>
    <xdr:to>
      <xdr:col>81</xdr:col>
      <xdr:colOff>50800</xdr:colOff>
      <xdr:row>57</xdr:row>
      <xdr:rowOff>85878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37484"/>
          <a:ext cx="889000" cy="3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120879</xdr:rowOff>
    </xdr:from>
    <xdr:to>
      <xdr:col>76</xdr:col>
      <xdr:colOff>114300</xdr:colOff>
      <xdr:row>57</xdr:row>
      <xdr:rowOff>85878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22079"/>
          <a:ext cx="889000" cy="1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116001</xdr:rowOff>
    </xdr:from>
    <xdr:to>
      <xdr:col>71</xdr:col>
      <xdr:colOff>177800</xdr:colOff>
      <xdr:row>56</xdr:row>
      <xdr:rowOff>120879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45751"/>
          <a:ext cx="889000" cy="17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43802</xdr:rowOff>
    </xdr:from>
    <xdr:to>
      <xdr:col>67</xdr:col>
      <xdr:colOff>101600</xdr:colOff>
      <xdr:row>57</xdr:row>
      <xdr:rowOff>145402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136529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61468</xdr:rowOff>
    </xdr:from>
    <xdr:to>
      <xdr:col>85</xdr:col>
      <xdr:colOff>177800</xdr:colOff>
      <xdr:row>55</xdr:row>
      <xdr:rowOff>163068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9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84345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56934</xdr:rowOff>
    </xdr:from>
    <xdr:to>
      <xdr:col>81</xdr:col>
      <xdr:colOff>101600</xdr:colOff>
      <xdr:row>55</xdr:row>
      <xdr:rowOff>158534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3611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6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35078</xdr:rowOff>
    </xdr:from>
    <xdr:to>
      <xdr:col>76</xdr:col>
      <xdr:colOff>165100</xdr:colOff>
      <xdr:row>57</xdr:row>
      <xdr:rowOff>136678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127805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0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70079</xdr:rowOff>
    </xdr:from>
    <xdr:to>
      <xdr:col>72</xdr:col>
      <xdr:colOff>38100</xdr:colOff>
      <xdr:row>57</xdr:row>
      <xdr:rowOff>229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162806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65201</xdr:rowOff>
    </xdr:from>
    <xdr:to>
      <xdr:col>67</xdr:col>
      <xdr:colOff>101600</xdr:colOff>
      <xdr:row>55</xdr:row>
      <xdr:rowOff>166801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11878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7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97523</xdr:rowOff>
    </xdr:from>
    <xdr:to>
      <xdr:col>85</xdr:col>
      <xdr:colOff>127000</xdr:colOff>
      <xdr:row>79</xdr:row>
      <xdr:rowOff>17094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127723"/>
          <a:ext cx="838200" cy="43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24947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8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17094</xdr:rowOff>
    </xdr:from>
    <xdr:to>
      <xdr:col>81</xdr:col>
      <xdr:colOff>50800</xdr:colOff>
      <xdr:row>79</xdr:row>
      <xdr:rowOff>40881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61644"/>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31522</xdr:rowOff>
    </xdr:from>
    <xdr:to>
      <xdr:col>76</xdr:col>
      <xdr:colOff>114300</xdr:colOff>
      <xdr:row>79</xdr:row>
      <xdr:rowOff>40881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6072"/>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22682</xdr:rowOff>
    </xdr:from>
    <xdr:to>
      <xdr:col>71</xdr:col>
      <xdr:colOff>177800</xdr:colOff>
      <xdr:row>79</xdr:row>
      <xdr:rowOff>31522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24332"/>
          <a:ext cx="889000" cy="3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119202</xdr:rowOff>
    </xdr:from>
    <xdr:to>
      <xdr:col>67</xdr:col>
      <xdr:colOff>101600</xdr:colOff>
      <xdr:row>79</xdr:row>
      <xdr:rowOff>49352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40479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46723</xdr:rowOff>
    </xdr:from>
    <xdr:to>
      <xdr:col>85</xdr:col>
      <xdr:colOff>177800</xdr:colOff>
      <xdr:row>76</xdr:row>
      <xdr:rowOff>148323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69601</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137744</xdr:rowOff>
    </xdr:from>
    <xdr:to>
      <xdr:col>81</xdr:col>
      <xdr:colOff>101600</xdr:colOff>
      <xdr:row>79</xdr:row>
      <xdr:rowOff>67894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59021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0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161531</xdr:rowOff>
    </xdr:from>
    <xdr:to>
      <xdr:col>76</xdr:col>
      <xdr:colOff>165100</xdr:colOff>
      <xdr:row>79</xdr:row>
      <xdr:rowOff>91681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82808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7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152172</xdr:rowOff>
    </xdr:from>
    <xdr:to>
      <xdr:col>72</xdr:col>
      <xdr:colOff>38100</xdr:colOff>
      <xdr:row>79</xdr:row>
      <xdr:rowOff>82322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73449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143332</xdr:rowOff>
    </xdr:from>
    <xdr:to>
      <xdr:col>67</xdr:col>
      <xdr:colOff>101600</xdr:colOff>
      <xdr:row>77</xdr:row>
      <xdr:rowOff>73482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1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90009</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9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170231</xdr:rowOff>
    </xdr:from>
    <xdr:to>
      <xdr:col>85</xdr:col>
      <xdr:colOff>127000</xdr:colOff>
      <xdr:row>94</xdr:row>
      <xdr:rowOff>43193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115081"/>
          <a:ext cx="8382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140449</xdr:rowOff>
    </xdr:from>
    <xdr:to>
      <xdr:col>81</xdr:col>
      <xdr:colOff>50800</xdr:colOff>
      <xdr:row>93</xdr:row>
      <xdr:rowOff>170231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742399"/>
          <a:ext cx="889000" cy="37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140449</xdr:rowOff>
    </xdr:from>
    <xdr:to>
      <xdr:col>76</xdr:col>
      <xdr:colOff>114300</xdr:colOff>
      <xdr:row>93</xdr:row>
      <xdr:rowOff>61392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742399"/>
          <a:ext cx="8890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15773</xdr:rowOff>
    </xdr:from>
    <xdr:to>
      <xdr:col>71</xdr:col>
      <xdr:colOff>177800</xdr:colOff>
      <xdr:row>93</xdr:row>
      <xdr:rowOff>61392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960623"/>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63919</xdr:rowOff>
    </xdr:from>
    <xdr:to>
      <xdr:col>67</xdr:col>
      <xdr:colOff>101600</xdr:colOff>
      <xdr:row>96</xdr:row>
      <xdr:rowOff>165519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156646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163843</xdr:rowOff>
    </xdr:from>
    <xdr:to>
      <xdr:col>85</xdr:col>
      <xdr:colOff>177800</xdr:colOff>
      <xdr:row>94</xdr:row>
      <xdr:rowOff>93993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15270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6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119431</xdr:rowOff>
    </xdr:from>
    <xdr:to>
      <xdr:col>81</xdr:col>
      <xdr:colOff>101600</xdr:colOff>
      <xdr:row>94</xdr:row>
      <xdr:rowOff>49581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66108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3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89649</xdr:rowOff>
    </xdr:from>
    <xdr:to>
      <xdr:col>76</xdr:col>
      <xdr:colOff>165100</xdr:colOff>
      <xdr:row>92</xdr:row>
      <xdr:rowOff>19799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6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36326</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4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10592</xdr:rowOff>
    </xdr:from>
    <xdr:to>
      <xdr:col>72</xdr:col>
      <xdr:colOff>38100</xdr:colOff>
      <xdr:row>93</xdr:row>
      <xdr:rowOff>112192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9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128719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7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136423</xdr:rowOff>
    </xdr:from>
    <xdr:to>
      <xdr:col>67</xdr:col>
      <xdr:colOff>101600</xdr:colOff>
      <xdr:row>93</xdr:row>
      <xdr:rowOff>66573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9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83100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6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13970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3576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13970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3576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76471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171196</xdr:rowOff>
    </xdr:from>
    <xdr:to>
      <xdr:col>98</xdr:col>
      <xdr:colOff>38100</xdr:colOff>
      <xdr:row>38</xdr:row>
      <xdr:rowOff>101346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117873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134620</xdr:rowOff>
    </xdr:from>
    <xdr:to>
      <xdr:col>102</xdr:col>
      <xdr:colOff>165100</xdr:colOff>
      <xdr:row>37</xdr:row>
      <xdr:rowOff>64770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81297</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当町の令和５年度決算の特徴として、民生費、衛生費、農林水産業費、商工費、土木費、災害復旧費の住民一人当たりのコストが前年比で大幅な増減となった。</a:t>
          </a:r>
        </a:p>
        <a:p>
          <a:r>
            <a:rPr kumimoji="1" lang="ja-JP" altLang="en-US" sz="1300">
              <a:latin typeface="ＭＳ Ｐゴシック" panose="020B0600070205080204" pitchFamily="50" charset="-128"/>
              <a:ea typeface="ＭＳ Ｐゴシック" panose="020B0600070205080204" pitchFamily="50" charset="-128"/>
            </a:rPr>
            <a:t>　・民生費については、前年比</a:t>
          </a:r>
          <a:r>
            <a:rPr kumimoji="1" lang="en-US" altLang="ja-JP" sz="1300">
              <a:latin typeface="ＭＳ Ｐゴシック" panose="020B0600070205080204" pitchFamily="50" charset="-128"/>
              <a:ea typeface="ＭＳ Ｐゴシック" panose="020B0600070205080204" pitchFamily="50" charset="-128"/>
            </a:rPr>
            <a:t>25,427</a:t>
          </a:r>
          <a:r>
            <a:rPr kumimoji="1" lang="ja-JP" altLang="en-US" sz="1300">
              <a:latin typeface="ＭＳ Ｐゴシック" panose="020B0600070205080204" pitchFamily="50" charset="-128"/>
              <a:ea typeface="ＭＳ Ｐゴシック" panose="020B0600070205080204" pitchFamily="50" charset="-128"/>
            </a:rPr>
            <a:t>円の増となった。これは、令和６年能登半島地震に係る災害救助費の増が主な要因である。</a:t>
          </a:r>
        </a:p>
        <a:p>
          <a:r>
            <a:rPr kumimoji="1" lang="ja-JP" altLang="en-US" sz="1300">
              <a:latin typeface="ＭＳ Ｐゴシック" panose="020B0600070205080204" pitchFamily="50" charset="-128"/>
              <a:ea typeface="ＭＳ Ｐゴシック" panose="020B0600070205080204" pitchFamily="50" charset="-128"/>
            </a:rPr>
            <a:t>　・衛生費については、前年比</a:t>
          </a:r>
          <a:r>
            <a:rPr kumimoji="1" lang="en-US" altLang="ja-JP" sz="1300">
              <a:latin typeface="ＭＳ Ｐゴシック" panose="020B0600070205080204" pitchFamily="50" charset="-128"/>
              <a:ea typeface="ＭＳ Ｐゴシック" panose="020B0600070205080204" pitchFamily="50" charset="-128"/>
            </a:rPr>
            <a:t>41,312</a:t>
          </a:r>
          <a:r>
            <a:rPr kumimoji="1" lang="ja-JP" altLang="en-US" sz="1300">
              <a:latin typeface="ＭＳ Ｐゴシック" panose="020B0600070205080204" pitchFamily="50" charset="-128"/>
              <a:ea typeface="ＭＳ Ｐゴシック" panose="020B0600070205080204" pitchFamily="50" charset="-128"/>
            </a:rPr>
            <a:t>円の増となった。これは、令和６年能登半島地震に係る災害廃棄物処理事業の増が主な要因である。</a:t>
          </a:r>
        </a:p>
        <a:p>
          <a:r>
            <a:rPr kumimoji="1" lang="ja-JP" altLang="en-US" sz="1300">
              <a:latin typeface="ＭＳ Ｐゴシック" panose="020B0600070205080204" pitchFamily="50" charset="-128"/>
              <a:ea typeface="ＭＳ Ｐゴシック" panose="020B0600070205080204" pitchFamily="50" charset="-128"/>
            </a:rPr>
            <a:t>　・農林水産業費、土木費については、いずれも前年比</a:t>
          </a:r>
          <a:r>
            <a:rPr kumimoji="1" lang="en-US" altLang="ja-JP" sz="1300">
              <a:latin typeface="ＭＳ Ｐゴシック" panose="020B0600070205080204" pitchFamily="50" charset="-128"/>
              <a:ea typeface="ＭＳ Ｐゴシック" panose="020B0600070205080204" pitchFamily="50" charset="-128"/>
            </a:rPr>
            <a:t>14,000</a:t>
          </a:r>
          <a:r>
            <a:rPr kumimoji="1" lang="ja-JP" altLang="en-US" sz="1300">
              <a:latin typeface="ＭＳ Ｐゴシック" panose="020B0600070205080204" pitchFamily="50" charset="-128"/>
              <a:ea typeface="ＭＳ Ｐゴシック" panose="020B0600070205080204" pitchFamily="50" charset="-128"/>
            </a:rPr>
            <a:t>円以上の減となった。これは、大型事業の終了や令和６年能登半島地震により繰越や実施できなくなったことによる減が主な要因である。</a:t>
          </a:r>
        </a:p>
        <a:p>
          <a:r>
            <a:rPr kumimoji="1" lang="ja-JP" altLang="en-US" sz="1300">
              <a:latin typeface="ＭＳ Ｐゴシック" panose="020B0600070205080204" pitchFamily="50" charset="-128"/>
              <a:ea typeface="ＭＳ Ｐゴシック" panose="020B0600070205080204" pitchFamily="50" charset="-128"/>
            </a:rPr>
            <a:t>　・商工費については、前年比</a:t>
          </a:r>
          <a:r>
            <a:rPr kumimoji="1" lang="en-US" altLang="ja-JP" sz="1300">
              <a:latin typeface="ＭＳ Ｐゴシック" panose="020B0600070205080204" pitchFamily="50" charset="-128"/>
              <a:ea typeface="ＭＳ Ｐゴシック" panose="020B0600070205080204" pitchFamily="50" charset="-128"/>
            </a:rPr>
            <a:t>14,325</a:t>
          </a:r>
          <a:r>
            <a:rPr kumimoji="1" lang="ja-JP" altLang="en-US" sz="1300">
              <a:latin typeface="ＭＳ Ｐゴシック" panose="020B0600070205080204" pitchFamily="50" charset="-128"/>
              <a:ea typeface="ＭＳ Ｐゴシック" panose="020B0600070205080204" pitchFamily="50" charset="-128"/>
            </a:rPr>
            <a:t>円の減となった。これは、志賀町地域元気券発行事業の減が主な要因である。</a:t>
          </a:r>
        </a:p>
        <a:p>
          <a:r>
            <a:rPr kumimoji="1" lang="ja-JP" altLang="en-US" sz="1300">
              <a:latin typeface="ＭＳ Ｐゴシック" panose="020B0600070205080204" pitchFamily="50" charset="-128"/>
              <a:ea typeface="ＭＳ Ｐゴシック" panose="020B0600070205080204" pitchFamily="50" charset="-128"/>
            </a:rPr>
            <a:t>　・災害復旧費については、前年比</a:t>
          </a:r>
          <a:r>
            <a:rPr kumimoji="1" lang="en-US" altLang="ja-JP" sz="1300">
              <a:latin typeface="ＭＳ Ｐゴシック" panose="020B0600070205080204" pitchFamily="50" charset="-128"/>
              <a:ea typeface="ＭＳ Ｐゴシック" panose="020B0600070205080204" pitchFamily="50" charset="-128"/>
            </a:rPr>
            <a:t>34,167</a:t>
          </a:r>
          <a:r>
            <a:rPr kumimoji="1" lang="ja-JP" altLang="en-US" sz="1300">
              <a:latin typeface="ＭＳ Ｐゴシック" panose="020B0600070205080204" pitchFamily="50" charset="-128"/>
              <a:ea typeface="ＭＳ Ｐゴシック" panose="020B0600070205080204" pitchFamily="50" charset="-128"/>
            </a:rPr>
            <a:t>円の増となった。これは、令和６年能登半島地震に係る災害復旧費の増が要因である。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令和６年能登半島地震に係る災害対応のため、財政調整基金を取り崩したことにより、標準財政規模に対する残高は対前年度</a:t>
          </a:r>
          <a:r>
            <a:rPr kumimoji="1" lang="en-US" altLang="ja-JP" sz="1200">
              <a:latin typeface="ＭＳ ゴシック" pitchFamily="49" charset="-128"/>
              <a:ea typeface="ＭＳ ゴシック" pitchFamily="49" charset="-128"/>
            </a:rPr>
            <a:t>2.85</a:t>
          </a:r>
          <a:r>
            <a:rPr kumimoji="1" lang="ja-JP" altLang="en-US" sz="1200">
              <a:latin typeface="ＭＳ ゴシック" pitchFamily="49" charset="-128"/>
              <a:ea typeface="ＭＳ ゴシック" pitchFamily="49" charset="-128"/>
            </a:rPr>
            <a:t>％減少した。</a:t>
          </a:r>
        </a:p>
        <a:p>
          <a:r>
            <a:rPr kumimoji="1" lang="ja-JP" altLang="en-US" sz="1200">
              <a:latin typeface="ＭＳ ゴシック" pitchFamily="49" charset="-128"/>
              <a:ea typeface="ＭＳ ゴシック" pitchFamily="49" charset="-128"/>
            </a:rPr>
            <a:t>　令和５年度は、令和６年能登半島地震関連経費の増により、歳入では対前年</a:t>
          </a:r>
          <a:r>
            <a:rPr kumimoji="1" lang="en-US" altLang="ja-JP" sz="1200">
              <a:latin typeface="ＭＳ ゴシック" pitchFamily="49" charset="-128"/>
              <a:ea typeface="ＭＳ ゴシック" pitchFamily="49" charset="-128"/>
            </a:rPr>
            <a:t>1,517</a:t>
          </a:r>
          <a:r>
            <a:rPr kumimoji="1" lang="ja-JP" altLang="en-US" sz="1200">
              <a:latin typeface="ＭＳ ゴシック" pitchFamily="49" charset="-128"/>
              <a:ea typeface="ＭＳ ゴシック" pitchFamily="49" charset="-128"/>
            </a:rPr>
            <a:t>百万円の増、歳出では対前年</a:t>
          </a:r>
          <a:r>
            <a:rPr kumimoji="1" lang="en-US" altLang="ja-JP" sz="1200">
              <a:latin typeface="ＭＳ ゴシック" pitchFamily="49" charset="-128"/>
              <a:ea typeface="ＭＳ ゴシック" pitchFamily="49" charset="-128"/>
            </a:rPr>
            <a:t>614</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実質収支は特別交付税の追加交付があったこと、また、歳出において、公費解体の遅れや、震災の影響により予定していた事業が実施できないなど、多額の不用額が発生したことにより</a:t>
          </a:r>
          <a:r>
            <a:rPr kumimoji="1" lang="en-US" altLang="ja-JP" sz="1200">
              <a:latin typeface="ＭＳ ゴシック" pitchFamily="49" charset="-128"/>
              <a:ea typeface="ＭＳ ゴシック" pitchFamily="49" charset="-128"/>
            </a:rPr>
            <a:t>9.65</a:t>
          </a:r>
          <a:r>
            <a:rPr kumimoji="1" lang="ja-JP" altLang="en-US" sz="1200">
              <a:latin typeface="ＭＳ ゴシック" pitchFamily="49" charset="-128"/>
              <a:ea typeface="ＭＳ ゴシック" pitchFamily="49" charset="-128"/>
            </a:rPr>
            <a:t>％改善した。</a:t>
          </a:r>
        </a:p>
        <a:p>
          <a:r>
            <a:rPr kumimoji="1" lang="ja-JP" altLang="en-US" sz="1200">
              <a:latin typeface="ＭＳ ゴシック" pitchFamily="49" charset="-128"/>
              <a:ea typeface="ＭＳ ゴシック" pitchFamily="49" charset="-128"/>
            </a:rPr>
            <a:t>　実質単年度収支についても、財政調整基金を取り崩したものの、黒字を計上している。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一般会計をはじめ、公営企業を含む特別会計すべてにおいては、黒字又は収支均衡である。</a:t>
          </a:r>
        </a:p>
        <a:p>
          <a:r>
            <a:rPr kumimoji="1" lang="ja-JP" altLang="en-US" sz="1400">
              <a:latin typeface="ＭＳ ゴシック" pitchFamily="49" charset="-128"/>
              <a:ea typeface="ＭＳ ゴシック" pitchFamily="49" charset="-128"/>
            </a:rPr>
            <a:t>　今後も効果的かつ効率的な行財政運営に努める。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年度合併特例債の償還終了などにより減額となり、前年度と比較して、</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百万円の減額となっており、元利償還金等から充当財源や交付税算入額を差し引いた実質負担</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についても、前年度と比較して</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今後は災害復旧に係る公債費負担の増が見込まれるため、繰上償還や計画的な借入により、負担の軽減を図る。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一般会計等に係る地方債の現在高については、令和５年度は</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年度合併特例債（統合中学校建設事業）の通常償還が終了したほか、従前からの新発債の抑制効果により減少している。</a:t>
          </a:r>
        </a:p>
        <a:p>
          <a:r>
            <a:rPr kumimoji="1" lang="ja-JP" altLang="en-US" sz="1400">
              <a:latin typeface="ＭＳ ゴシック" pitchFamily="49" charset="-128"/>
              <a:ea typeface="ＭＳ ゴシック" pitchFamily="49" charset="-128"/>
            </a:rPr>
            <a:t>　今後は、災害復旧に係る多額の新規発行が見込まれることから、引き続き、繰上償還や通常の地方債の発行抑制などにより、将来負担を見据えた財政運営に努める。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石川県志賀町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先進的海洋センター整備事業、漁業振興事業、調理機器等更新事業等の財源として、その他特定目的基金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百万円の取り崩しを行ったが、将来の財政需要に備え、公共施設等整備基金に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百万円、行政情報化整備推進基金に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百万円の積み立てを行ったこと等により、全体としては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また、令和６年能登半島地震に係る災害復旧に要する財源として、財政調整基金を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歳入において大きな割合を占める志賀原子力発電所に係る大規模償却資産を含む固定資産税の税収減、人口減少に伴う普通交付税の減額等により、今後さらに財源確保が難しくなると予測される中で、歳出削減により取り崩しの抑制に努めるとともに、引き続き将来の財政需要に備え、積み立て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・志賀町地域づくり振興基金：町民の連帯の強化及び地域振興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・志賀町漁業振興特別基金：町の漁業振興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・志賀町公共施設等整備基金：公共施設等の整備並びに解体及び撤去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・志賀町行政情報化整備推進基金：本町における行政情報化の整備推進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・志賀町立診療所事業特別会計基金：志賀町立診療所事業特別会計における財政の健全な運営に資する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・志賀町地域づくり振興基金：観光イベント支援事業等の財源として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基金利子３百万円を積み立てた。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・志賀町漁業振興特別基金：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JF</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各支所、出張所への助成金の財源として、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・志賀町公共施設等整備基金：旧学校施設解体事業、先進的海洋センター整備事業等の財源として、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将来の財政需要に備え、基金利子と合わせて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・志賀町行政情報化整備推進基金：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の実施を推進するため、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・志賀町立診療所事業特別会計基金：決算余剰金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将来の事業実施等を見据え、積み立てを行いたい。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令和６年能登半島地震に係る災害復旧に要する財源として、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前年度繰越金及び基金利子を合わせて、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歳入において大きな割合を占める志賀原子力発電所に係る大規模償却資産を含む固定資産税の税収低減のほか、歳出面では、大規模災害等有事の際における財政需要等に対応するため積み立てを行ってきたところであるが、令和６年能登半島地震対応の財源とするため、今後も取崩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令和６年能登半島地震に係る多額の地方債発行を見込み、将来的に財政を圧迫することが予想されるため、繰上償還の実施を検討していきたい。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15519910</v>
      </c>
      <c r="BO4" s="449"/>
      <c r="BP4" s="449"/>
      <c r="BQ4" s="449"/>
      <c r="BR4" s="449"/>
      <c r="BS4" s="449"/>
      <c r="BT4" s="449"/>
      <c r="BU4" s="450"/>
      <c r="BV4" s="448">
        <v>14002310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11.3</v>
      </c>
      <c r="CU4" s="589"/>
      <c r="CV4" s="589"/>
      <c r="CW4" s="589"/>
      <c r="CX4" s="589"/>
      <c r="CY4" s="589"/>
      <c r="CZ4" s="589"/>
      <c r="DA4" s="590"/>
      <c r="DB4" s="588">
        <v>1.6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14460438</v>
      </c>
      <c r="BO5" s="420"/>
      <c r="BP5" s="420"/>
      <c r="BQ5" s="420"/>
      <c r="BR5" s="420"/>
      <c r="BS5" s="420"/>
      <c r="BT5" s="420"/>
      <c r="BU5" s="421"/>
      <c r="BV5" s="419">
        <v>13846612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v>
      </c>
      <c r="CU5" s="417"/>
      <c r="CV5" s="417"/>
      <c r="CW5" s="417"/>
      <c r="CX5" s="417"/>
      <c r="CY5" s="417"/>
      <c r="CZ5" s="417"/>
      <c r="DA5" s="418"/>
      <c r="DB5" s="416">
        <v>92.7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1059472</v>
      </c>
      <c r="BO6" s="420"/>
      <c r="BP6" s="420"/>
      <c r="BQ6" s="420"/>
      <c r="BR6" s="420"/>
      <c r="BS6" s="420"/>
      <c r="BT6" s="420"/>
      <c r="BU6" s="421"/>
      <c r="BV6" s="419">
        <v>155698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v>
      </c>
      <c r="CU6" s="563"/>
      <c r="CV6" s="563"/>
      <c r="CW6" s="563"/>
      <c r="CX6" s="563"/>
      <c r="CY6" s="563"/>
      <c r="CZ6" s="563"/>
      <c r="DA6" s="564"/>
      <c r="DB6" s="562">
        <v>92.7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124959</v>
      </c>
      <c r="BO7" s="420"/>
      <c r="BP7" s="420"/>
      <c r="BQ7" s="420"/>
      <c r="BR7" s="420"/>
      <c r="BS7" s="420"/>
      <c r="BT7" s="420"/>
      <c r="BU7" s="421"/>
      <c r="BV7" s="419">
        <v>20158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8288284</v>
      </c>
      <c r="CU7" s="420"/>
      <c r="CV7" s="420"/>
      <c r="CW7" s="420"/>
      <c r="CX7" s="420"/>
      <c r="CY7" s="420"/>
      <c r="CZ7" s="420"/>
      <c r="DA7" s="421"/>
      <c r="DB7" s="419">
        <v>8311545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934513</v>
      </c>
      <c r="BO8" s="420"/>
      <c r="BP8" s="420"/>
      <c r="BQ8" s="420"/>
      <c r="BR8" s="420"/>
      <c r="BS8" s="420"/>
      <c r="BT8" s="420"/>
      <c r="BU8" s="421"/>
      <c r="BV8" s="419">
        <v>135540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0.54</v>
      </c>
      <c r="CU8" s="523"/>
      <c r="CV8" s="523"/>
      <c r="CW8" s="523"/>
      <c r="CX8" s="523"/>
      <c r="CY8" s="523"/>
      <c r="CZ8" s="523"/>
      <c r="DA8" s="524"/>
      <c r="DB8" s="522">
        <v>0.55000000000000004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18630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798973</v>
      </c>
      <c r="BO9" s="420"/>
      <c r="BP9" s="420"/>
      <c r="BQ9" s="420"/>
      <c r="BR9" s="420"/>
      <c r="BS9" s="420"/>
      <c r="BT9" s="420"/>
      <c r="BU9" s="421"/>
      <c r="BV9" s="419">
        <v>-709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10.5</v>
      </c>
      <c r="CU9" s="417"/>
      <c r="CV9" s="417"/>
      <c r="CW9" s="417"/>
      <c r="CX9" s="417"/>
      <c r="CY9" s="417"/>
      <c r="CZ9" s="417"/>
      <c r="DA9" s="418"/>
      <c r="DB9" s="416">
        <v>13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20422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70086</v>
      </c>
      <c r="BO10" s="420"/>
      <c r="BP10" s="420"/>
      <c r="BQ10" s="420"/>
      <c r="BR10" s="420"/>
      <c r="BS10" s="420"/>
      <c r="BT10" s="420"/>
      <c r="BU10" s="421"/>
      <c r="BV10" s="419">
        <v>71041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18263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110</v>
      </c>
      <c r="AV12" s="478"/>
      <c r="AW12" s="478"/>
      <c r="AX12" s="478"/>
      <c r="AY12" s="433" t="s">
        <v>128</v>
      </c>
      <c r="AZ12" s="434"/>
      <c r="BA12" s="434"/>
      <c r="BB12" s="434"/>
      <c r="BC12" s="434"/>
      <c r="BD12" s="434"/>
      <c r="BE12" s="434"/>
      <c r="BF12" s="434"/>
      <c r="BG12" s="434"/>
      <c r="BH12" s="434"/>
      <c r="BI12" s="434"/>
      <c r="BJ12" s="434"/>
      <c r="BK12" s="434"/>
      <c r="BL12" s="434"/>
      <c r="BM12" s="435"/>
      <c r="BN12" s="419">
        <v>316828</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18080</v>
      </c>
      <c r="S13" s="507"/>
      <c r="T13" s="507"/>
      <c r="U13" s="507"/>
      <c r="V13" s="508"/>
      <c r="W13" s="509" t="s">
        <v>131</v>
      </c>
      <c r="X13" s="405"/>
      <c r="Y13" s="405"/>
      <c r="Z13" s="405"/>
      <c r="AA13" s="405"/>
      <c r="AB13" s="406"/>
      <c r="AC13" s="372">
        <v>873</v>
      </c>
      <c r="AD13" s="373"/>
      <c r="AE13" s="373"/>
      <c r="AF13" s="373"/>
      <c r="AG13" s="374"/>
      <c r="AH13" s="372">
        <v>986</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552231</v>
      </c>
      <c r="BO13" s="420"/>
      <c r="BP13" s="420"/>
      <c r="BQ13" s="420"/>
      <c r="BR13" s="420"/>
      <c r="BS13" s="420"/>
      <c r="BT13" s="420"/>
      <c r="BU13" s="421"/>
      <c r="BV13" s="419">
        <v>70332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8.5</v>
      </c>
      <c r="CU13" s="417"/>
      <c r="CV13" s="417"/>
      <c r="CW13" s="417"/>
      <c r="CX13" s="417"/>
      <c r="CY13" s="417"/>
      <c r="CZ13" s="417"/>
      <c r="DA13" s="418"/>
      <c r="DB13" s="416">
        <v>8.8000000000000007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18747</v>
      </c>
      <c r="S14" s="507"/>
      <c r="T14" s="507"/>
      <c r="U14" s="507"/>
      <c r="V14" s="508"/>
      <c r="W14" s="510"/>
      <c r="X14" s="408"/>
      <c r="Y14" s="408"/>
      <c r="Z14" s="408"/>
      <c r="AA14" s="408"/>
      <c r="AB14" s="409"/>
      <c r="AC14" s="499">
        <v>9.5</v>
      </c>
      <c r="AD14" s="500"/>
      <c r="AE14" s="500"/>
      <c r="AF14" s="500"/>
      <c r="AG14" s="501"/>
      <c r="AH14" s="499">
        <v>10</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18591</v>
      </c>
      <c r="S15" s="507"/>
      <c r="T15" s="507"/>
      <c r="U15" s="507"/>
      <c r="V15" s="508"/>
      <c r="W15" s="509" t="s">
        <v>137</v>
      </c>
      <c r="X15" s="405"/>
      <c r="Y15" s="405"/>
      <c r="Z15" s="405"/>
      <c r="AA15" s="405"/>
      <c r="AB15" s="406"/>
      <c r="AC15" s="372">
        <v>2884</v>
      </c>
      <c r="AD15" s="373"/>
      <c r="AE15" s="373"/>
      <c r="AF15" s="373"/>
      <c r="AG15" s="374"/>
      <c r="AH15" s="372">
        <v>3148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3792268</v>
      </c>
      <c r="BO15" s="449"/>
      <c r="BP15" s="449"/>
      <c r="BQ15" s="449"/>
      <c r="BR15" s="449"/>
      <c r="BS15" s="449"/>
      <c r="BT15" s="449"/>
      <c r="BU15" s="450"/>
      <c r="BV15" s="448">
        <v>3862602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31.4</v>
      </c>
      <c r="AD16" s="500"/>
      <c r="AE16" s="500"/>
      <c r="AF16" s="500"/>
      <c r="AG16" s="501"/>
      <c r="AH16" s="499">
        <v>31.9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7175127</v>
      </c>
      <c r="BO16" s="420"/>
      <c r="BP16" s="420"/>
      <c r="BQ16" s="420"/>
      <c r="BR16" s="420"/>
      <c r="BS16" s="420"/>
      <c r="BT16" s="420"/>
      <c r="BU16" s="421"/>
      <c r="BV16" s="419">
        <v>7118997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5430</v>
      </c>
      <c r="AD17" s="373"/>
      <c r="AE17" s="373"/>
      <c r="AF17" s="373"/>
      <c r="AG17" s="374"/>
      <c r="AH17" s="372">
        <v>5734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4836603</v>
      </c>
      <c r="BO17" s="420"/>
      <c r="BP17" s="420"/>
      <c r="BQ17" s="420"/>
      <c r="BR17" s="420"/>
      <c r="BS17" s="420"/>
      <c r="BT17" s="420"/>
      <c r="BU17" s="421"/>
      <c r="BV17" s="419">
        <v>4933498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246.76</v>
      </c>
      <c r="M18" s="472"/>
      <c r="N18" s="472"/>
      <c r="O18" s="472"/>
      <c r="P18" s="472"/>
      <c r="Q18" s="472"/>
      <c r="R18" s="473"/>
      <c r="S18" s="473"/>
      <c r="T18" s="473"/>
      <c r="U18" s="473"/>
      <c r="V18" s="474"/>
      <c r="W18" s="490"/>
      <c r="X18" s="491"/>
      <c r="Y18" s="491"/>
      <c r="Z18" s="491"/>
      <c r="AA18" s="491"/>
      <c r="AB18" s="515"/>
      <c r="AC18" s="389">
        <v>59.1</v>
      </c>
      <c r="AD18" s="390"/>
      <c r="AE18" s="390"/>
      <c r="AF18" s="390"/>
      <c r="AG18" s="475"/>
      <c r="AH18" s="389">
        <v>58.1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7474305</v>
      </c>
      <c r="BO18" s="420"/>
      <c r="BP18" s="420"/>
      <c r="BQ18" s="420"/>
      <c r="BR18" s="420"/>
      <c r="BS18" s="420"/>
      <c r="BT18" s="420"/>
      <c r="BU18" s="421"/>
      <c r="BV18" s="419">
        <v>7675938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75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11607253</v>
      </c>
      <c r="BO19" s="420"/>
      <c r="BP19" s="420"/>
      <c r="BQ19" s="420"/>
      <c r="BR19" s="420"/>
      <c r="BS19" s="420"/>
      <c r="BT19" s="420"/>
      <c r="BU19" s="421"/>
      <c r="BV19" s="419">
        <v>10153066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7447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5917848</v>
      </c>
      <c r="BO22" s="449"/>
      <c r="BP22" s="449"/>
      <c r="BQ22" s="449"/>
      <c r="BR22" s="449"/>
      <c r="BS22" s="449"/>
      <c r="BT22" s="449"/>
      <c r="BU22" s="450"/>
      <c r="BV22" s="448">
        <v>6297448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3221611</v>
      </c>
      <c r="BO23" s="420"/>
      <c r="BP23" s="420"/>
      <c r="BQ23" s="420"/>
      <c r="BR23" s="420"/>
      <c r="BS23" s="420"/>
      <c r="BT23" s="420"/>
      <c r="BU23" s="421"/>
      <c r="BV23" s="419">
        <v>3484196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8400</v>
      </c>
      <c r="R24" s="373"/>
      <c r="S24" s="373"/>
      <c r="T24" s="373"/>
      <c r="U24" s="373"/>
      <c r="V24" s="374"/>
      <c r="W24" s="462"/>
      <c r="X24" s="399"/>
      <c r="Y24" s="400"/>
      <c r="Z24" s="375" t="s">
        <v>162</v>
      </c>
      <c r="AA24" s="376"/>
      <c r="AB24" s="376"/>
      <c r="AC24" s="376"/>
      <c r="AD24" s="376"/>
      <c r="AE24" s="376"/>
      <c r="AF24" s="376"/>
      <c r="AG24" s="377"/>
      <c r="AH24" s="372">
        <v>227</v>
      </c>
      <c r="AI24" s="373"/>
      <c r="AJ24" s="373"/>
      <c r="AK24" s="373"/>
      <c r="AL24" s="374"/>
      <c r="AM24" s="372">
        <v>697571</v>
      </c>
      <c r="AN24" s="373"/>
      <c r="AO24" s="373"/>
      <c r="AP24" s="373"/>
      <c r="AQ24" s="373"/>
      <c r="AR24" s="374"/>
      <c r="AS24" s="372">
        <v>3073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5611851</v>
      </c>
      <c r="BO24" s="420"/>
      <c r="BP24" s="420"/>
      <c r="BQ24" s="420"/>
      <c r="BR24" s="420"/>
      <c r="BS24" s="420"/>
      <c r="BT24" s="420"/>
      <c r="BU24" s="421"/>
      <c r="BV24" s="419">
        <v>5832424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6250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4495761</v>
      </c>
      <c r="BO25" s="449"/>
      <c r="BP25" s="449"/>
      <c r="BQ25" s="449"/>
      <c r="BR25" s="449"/>
      <c r="BS25" s="449"/>
      <c r="BT25" s="449"/>
      <c r="BU25" s="450"/>
      <c r="BV25" s="448">
        <v>4551096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5950</v>
      </c>
      <c r="R26" s="373"/>
      <c r="S26" s="373"/>
      <c r="T26" s="373"/>
      <c r="U26" s="373"/>
      <c r="V26" s="374"/>
      <c r="W26" s="462"/>
      <c r="X26" s="399"/>
      <c r="Y26" s="400"/>
      <c r="Z26" s="375" t="s">
        <v>168</v>
      </c>
      <c r="AA26" s="430"/>
      <c r="AB26" s="430"/>
      <c r="AC26" s="430"/>
      <c r="AD26" s="430"/>
      <c r="AE26" s="430"/>
      <c r="AF26" s="430"/>
      <c r="AG26" s="431"/>
      <c r="AH26" s="372">
        <v>16</v>
      </c>
      <c r="AI26" s="373"/>
      <c r="AJ26" s="373"/>
      <c r="AK26" s="373"/>
      <c r="AL26" s="374"/>
      <c r="AM26" s="372">
        <v>44672</v>
      </c>
      <c r="AN26" s="373"/>
      <c r="AO26" s="373"/>
      <c r="AP26" s="373"/>
      <c r="AQ26" s="373"/>
      <c r="AR26" s="374"/>
      <c r="AS26" s="372">
        <v>2792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3690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3170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3427123</v>
      </c>
      <c r="BO28" s="449"/>
      <c r="BP28" s="449"/>
      <c r="BQ28" s="449"/>
      <c r="BR28" s="449"/>
      <c r="BS28" s="449"/>
      <c r="BT28" s="449"/>
      <c r="BU28" s="450"/>
      <c r="BV28" s="448">
        <v>3673865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10</v>
      </c>
      <c r="M29" s="373"/>
      <c r="N29" s="373"/>
      <c r="O29" s="373"/>
      <c r="P29" s="374"/>
      <c r="Q29" s="372">
        <v>2990</v>
      </c>
      <c r="R29" s="373"/>
      <c r="S29" s="373"/>
      <c r="T29" s="373"/>
      <c r="U29" s="373"/>
      <c r="V29" s="374"/>
      <c r="W29" s="463"/>
      <c r="X29" s="464"/>
      <c r="Y29" s="465"/>
      <c r="Z29" s="375" t="s">
        <v>177</v>
      </c>
      <c r="AA29" s="376"/>
      <c r="AB29" s="376"/>
      <c r="AC29" s="376"/>
      <c r="AD29" s="376"/>
      <c r="AE29" s="376"/>
      <c r="AF29" s="376"/>
      <c r="AG29" s="377"/>
      <c r="AH29" s="372">
        <v>227</v>
      </c>
      <c r="AI29" s="373"/>
      <c r="AJ29" s="373"/>
      <c r="AK29" s="373"/>
      <c r="AL29" s="374"/>
      <c r="AM29" s="372">
        <v>697571</v>
      </c>
      <c r="AN29" s="373"/>
      <c r="AO29" s="373"/>
      <c r="AP29" s="373"/>
      <c r="AQ29" s="373"/>
      <c r="AR29" s="374"/>
      <c r="AS29" s="372">
        <v>3073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1022073</v>
      </c>
      <c r="BO29" s="420"/>
      <c r="BP29" s="420"/>
      <c r="BQ29" s="420"/>
      <c r="BR29" s="420"/>
      <c r="BS29" s="420"/>
      <c r="BT29" s="420"/>
      <c r="BU29" s="421"/>
      <c r="BV29" s="419">
        <v>1021956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4245814</v>
      </c>
      <c r="BO30" s="454"/>
      <c r="BP30" s="454"/>
      <c r="BQ30" s="454"/>
      <c r="BR30" s="454"/>
      <c r="BS30" s="454"/>
      <c r="BT30" s="454"/>
      <c r="BU30" s="455"/>
      <c r="BV30" s="453">
        <v>3858720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志賀町国民健康保険特別会計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志賀町水道事業会計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羽咋郡市広域圏事務組合（一般会計）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志賀町立診療所事業特別会計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志賀町介護保険特別会計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志賀町立富来病院事業会計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羽咋郡市広域圏事務組合（ふるさと振興事業特別会計）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志賀町後期高齢者医療特別会計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志賀町下水道事業会計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羽咋郡市広域圏事務組合（公立羽咋病院事業会計）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石川県後期高齢者医療広域連合（一般会計）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石川県後期高齢者医療広域連合（後期高齢者医療特別会計）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石川県市町村職員退職手当組合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石川県市町村消防団員等公務災害補償組合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石川県市町村消防賞じゅつ金組合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石川県市町議会議員等公務災害補償組合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n2IPe/Qq9UP48e/SGXZvK4M6K/FltL87vRZh8duZdf6lEjpF+anN2ONKIC+RkaxY0NTQypT3a/gWLX35EKpow==" saltValue="aMUpCQUsoNYeKcwsh2NG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4101307</v>
      </c>
      <c r="S5" s="677"/>
      <c r="T5" s="677"/>
      <c r="U5" s="677"/>
      <c r="V5" s="677"/>
      <c r="W5" s="677"/>
      <c r="X5" s="677"/>
      <c r="Y5" s="702"/>
      <c r="Z5" s="715">
        <v>26.4</v>
      </c>
      <c r="AA5" s="715"/>
      <c r="AB5" s="715"/>
      <c r="AC5" s="715"/>
      <c r="AD5" s="716">
        <v>4101307</v>
      </c>
      <c r="AE5" s="716"/>
      <c r="AF5" s="716"/>
      <c r="AG5" s="716"/>
      <c r="AH5" s="716"/>
      <c r="AI5" s="716"/>
      <c r="AJ5" s="716"/>
      <c r="AK5" s="716"/>
      <c r="AL5" s="703">
        <v>49.4</v>
      </c>
      <c r="AM5" s="685"/>
      <c r="AN5" s="685"/>
      <c r="AO5" s="704"/>
      <c r="AP5" s="679" t="s">
        <v>216</v>
      </c>
      <c r="AQ5" s="680"/>
      <c r="AR5" s="680"/>
      <c r="AS5" s="680"/>
      <c r="AT5" s="680"/>
      <c r="AU5" s="680"/>
      <c r="AV5" s="680"/>
      <c r="AW5" s="680"/>
      <c r="AX5" s="680"/>
      <c r="AY5" s="680"/>
      <c r="AZ5" s="680"/>
      <c r="BA5" s="680"/>
      <c r="BB5" s="680"/>
      <c r="BC5" s="680"/>
      <c r="BD5" s="680"/>
      <c r="BE5" s="680"/>
      <c r="BF5" s="681"/>
      <c r="BG5" s="621">
        <v>4070963</v>
      </c>
      <c r="BH5" s="622"/>
      <c r="BI5" s="622"/>
      <c r="BJ5" s="622"/>
      <c r="BK5" s="622"/>
      <c r="BL5" s="622"/>
      <c r="BM5" s="622"/>
      <c r="BN5" s="623"/>
      <c r="BO5" s="659">
        <v>99.3</v>
      </c>
      <c r="BP5" s="659"/>
      <c r="BQ5" s="659"/>
      <c r="BR5" s="659"/>
      <c r="BS5" s="660">
        <v>18578</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191081</v>
      </c>
      <c r="S6" s="622"/>
      <c r="T6" s="622"/>
      <c r="U6" s="622"/>
      <c r="V6" s="622"/>
      <c r="W6" s="622"/>
      <c r="X6" s="622"/>
      <c r="Y6" s="623"/>
      <c r="Z6" s="659">
        <v>1.2</v>
      </c>
      <c r="AA6" s="659"/>
      <c r="AB6" s="659"/>
      <c r="AC6" s="659"/>
      <c r="AD6" s="660">
        <v>191081</v>
      </c>
      <c r="AE6" s="660"/>
      <c r="AF6" s="660"/>
      <c r="AG6" s="660"/>
      <c r="AH6" s="660"/>
      <c r="AI6" s="660"/>
      <c r="AJ6" s="660"/>
      <c r="AK6" s="660"/>
      <c r="AL6" s="624">
        <v>2.2999999999999998</v>
      </c>
      <c r="AM6" s="625"/>
      <c r="AN6" s="625"/>
      <c r="AO6" s="661"/>
      <c r="AP6" s="618" t="s">
        <v>221</v>
      </c>
      <c r="AQ6" s="619"/>
      <c r="AR6" s="619"/>
      <c r="AS6" s="619"/>
      <c r="AT6" s="619"/>
      <c r="AU6" s="619"/>
      <c r="AV6" s="619"/>
      <c r="AW6" s="619"/>
      <c r="AX6" s="619"/>
      <c r="AY6" s="619"/>
      <c r="AZ6" s="619"/>
      <c r="BA6" s="619"/>
      <c r="BB6" s="619"/>
      <c r="BC6" s="619"/>
      <c r="BD6" s="619"/>
      <c r="BE6" s="619"/>
      <c r="BF6" s="620"/>
      <c r="BG6" s="621">
        <v>4070963</v>
      </c>
      <c r="BH6" s="622"/>
      <c r="BI6" s="622"/>
      <c r="BJ6" s="622"/>
      <c r="BK6" s="622"/>
      <c r="BL6" s="622"/>
      <c r="BM6" s="622"/>
      <c r="BN6" s="623"/>
      <c r="BO6" s="659">
        <v>99.3</v>
      </c>
      <c r="BP6" s="659"/>
      <c r="BQ6" s="659"/>
      <c r="BR6" s="659"/>
      <c r="BS6" s="660">
        <v>18578</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111649</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111649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745</v>
      </c>
      <c r="S7" s="622"/>
      <c r="T7" s="622"/>
      <c r="U7" s="622"/>
      <c r="V7" s="622"/>
      <c r="W7" s="622"/>
      <c r="X7" s="622"/>
      <c r="Y7" s="623"/>
      <c r="Z7" s="659">
        <v>0</v>
      </c>
      <c r="AA7" s="659"/>
      <c r="AB7" s="659"/>
      <c r="AC7" s="659"/>
      <c r="AD7" s="660">
        <v>745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887285</v>
      </c>
      <c r="BH7" s="622"/>
      <c r="BI7" s="622"/>
      <c r="BJ7" s="622"/>
      <c r="BK7" s="622"/>
      <c r="BL7" s="622"/>
      <c r="BM7" s="622"/>
      <c r="BN7" s="623"/>
      <c r="BO7" s="659">
        <v>21.6</v>
      </c>
      <c r="BP7" s="659"/>
      <c r="BQ7" s="659"/>
      <c r="BR7" s="659"/>
      <c r="BS7" s="660">
        <v>18578</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2213625</v>
      </c>
      <c r="CS7" s="622"/>
      <c r="CT7" s="622"/>
      <c r="CU7" s="622"/>
      <c r="CV7" s="622"/>
      <c r="CW7" s="622"/>
      <c r="CX7" s="622"/>
      <c r="CY7" s="623"/>
      <c r="CZ7" s="659">
        <v>15.3</v>
      </c>
      <c r="DA7" s="659"/>
      <c r="DB7" s="659"/>
      <c r="DC7" s="659"/>
      <c r="DD7" s="627">
        <v>77132</v>
      </c>
      <c r="DE7" s="622"/>
      <c r="DF7" s="622"/>
      <c r="DG7" s="622"/>
      <c r="DH7" s="622"/>
      <c r="DI7" s="622"/>
      <c r="DJ7" s="622"/>
      <c r="DK7" s="622"/>
      <c r="DL7" s="622"/>
      <c r="DM7" s="622"/>
      <c r="DN7" s="622"/>
      <c r="DO7" s="622"/>
      <c r="DP7" s="623"/>
      <c r="DQ7" s="627">
        <v>2082946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10523</v>
      </c>
      <c r="S8" s="622"/>
      <c r="T8" s="622"/>
      <c r="U8" s="622"/>
      <c r="V8" s="622"/>
      <c r="W8" s="622"/>
      <c r="X8" s="622"/>
      <c r="Y8" s="623"/>
      <c r="Z8" s="659">
        <v>0.1</v>
      </c>
      <c r="AA8" s="659"/>
      <c r="AB8" s="659"/>
      <c r="AC8" s="659"/>
      <c r="AD8" s="660">
        <v>10523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34239</v>
      </c>
      <c r="BH8" s="622"/>
      <c r="BI8" s="622"/>
      <c r="BJ8" s="622"/>
      <c r="BK8" s="622"/>
      <c r="BL8" s="622"/>
      <c r="BM8" s="622"/>
      <c r="BN8" s="623"/>
      <c r="BO8" s="659">
        <v>0.8</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3726646</v>
      </c>
      <c r="CS8" s="622"/>
      <c r="CT8" s="622"/>
      <c r="CU8" s="622"/>
      <c r="CV8" s="622"/>
      <c r="CW8" s="622"/>
      <c r="CX8" s="622"/>
      <c r="CY8" s="623"/>
      <c r="CZ8" s="659">
        <v>25.8</v>
      </c>
      <c r="DA8" s="659"/>
      <c r="DB8" s="659"/>
      <c r="DC8" s="659"/>
      <c r="DD8" s="627">
        <v>17687</v>
      </c>
      <c r="DE8" s="622"/>
      <c r="DF8" s="622"/>
      <c r="DG8" s="622"/>
      <c r="DH8" s="622"/>
      <c r="DI8" s="622"/>
      <c r="DJ8" s="622"/>
      <c r="DK8" s="622"/>
      <c r="DL8" s="622"/>
      <c r="DM8" s="622"/>
      <c r="DN8" s="622"/>
      <c r="DO8" s="622"/>
      <c r="DP8" s="623"/>
      <c r="DQ8" s="627">
        <v>2306648</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12266</v>
      </c>
      <c r="S9" s="622"/>
      <c r="T9" s="622"/>
      <c r="U9" s="622"/>
      <c r="V9" s="622"/>
      <c r="W9" s="622"/>
      <c r="X9" s="622"/>
      <c r="Y9" s="623"/>
      <c r="Z9" s="659">
        <v>0.1</v>
      </c>
      <c r="AA9" s="659"/>
      <c r="AB9" s="659"/>
      <c r="AC9" s="659"/>
      <c r="AD9" s="660">
        <v>12266</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733081</v>
      </c>
      <c r="BH9" s="622"/>
      <c r="BI9" s="622"/>
      <c r="BJ9" s="622"/>
      <c r="BK9" s="622"/>
      <c r="BL9" s="622"/>
      <c r="BM9" s="622"/>
      <c r="BN9" s="623"/>
      <c r="BO9" s="659">
        <v>17.899999999999999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2292520</v>
      </c>
      <c r="CS9" s="622"/>
      <c r="CT9" s="622"/>
      <c r="CU9" s="622"/>
      <c r="CV9" s="622"/>
      <c r="CW9" s="622"/>
      <c r="CX9" s="622"/>
      <c r="CY9" s="623"/>
      <c r="CZ9" s="659">
        <v>15.9</v>
      </c>
      <c r="DA9" s="659"/>
      <c r="DB9" s="659"/>
      <c r="DC9" s="659"/>
      <c r="DD9" s="627">
        <v>7198</v>
      </c>
      <c r="DE9" s="622"/>
      <c r="DF9" s="622"/>
      <c r="DG9" s="622"/>
      <c r="DH9" s="622"/>
      <c r="DI9" s="622"/>
      <c r="DJ9" s="622"/>
      <c r="DK9" s="622"/>
      <c r="DL9" s="622"/>
      <c r="DM9" s="622"/>
      <c r="DN9" s="622"/>
      <c r="DO9" s="622"/>
      <c r="DP9" s="623"/>
      <c r="DQ9" s="627">
        <v>1245586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54765</v>
      </c>
      <c r="BH10" s="622"/>
      <c r="BI10" s="622"/>
      <c r="BJ10" s="622"/>
      <c r="BK10" s="622"/>
      <c r="BL10" s="622"/>
      <c r="BM10" s="622"/>
      <c r="BN10" s="623"/>
      <c r="BO10" s="659">
        <v>1.3</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38963</v>
      </c>
      <c r="CS10" s="622"/>
      <c r="CT10" s="622"/>
      <c r="CU10" s="622"/>
      <c r="CV10" s="622"/>
      <c r="CW10" s="622"/>
      <c r="CX10" s="622"/>
      <c r="CY10" s="623"/>
      <c r="CZ10" s="659">
        <v>0.3</v>
      </c>
      <c r="DA10" s="659"/>
      <c r="DB10" s="659"/>
      <c r="DC10" s="659"/>
      <c r="DD10" s="627">
        <v>7145</v>
      </c>
      <c r="DE10" s="622"/>
      <c r="DF10" s="622"/>
      <c r="DG10" s="622"/>
      <c r="DH10" s="622"/>
      <c r="DI10" s="622"/>
      <c r="DJ10" s="622"/>
      <c r="DK10" s="622"/>
      <c r="DL10" s="622"/>
      <c r="DM10" s="622"/>
      <c r="DN10" s="622"/>
      <c r="DO10" s="622"/>
      <c r="DP10" s="623"/>
      <c r="DQ10" s="627">
        <v>31809</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482114</v>
      </c>
      <c r="S11" s="622"/>
      <c r="T11" s="622"/>
      <c r="U11" s="622"/>
      <c r="V11" s="622"/>
      <c r="W11" s="622"/>
      <c r="X11" s="622"/>
      <c r="Y11" s="623"/>
      <c r="Z11" s="624">
        <v>3.1</v>
      </c>
      <c r="AA11" s="625"/>
      <c r="AB11" s="625"/>
      <c r="AC11" s="626"/>
      <c r="AD11" s="627">
        <v>482114</v>
      </c>
      <c r="AE11" s="622"/>
      <c r="AF11" s="622"/>
      <c r="AG11" s="622"/>
      <c r="AH11" s="622"/>
      <c r="AI11" s="622"/>
      <c r="AJ11" s="622"/>
      <c r="AK11" s="623"/>
      <c r="AL11" s="624">
        <v>5.8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65200</v>
      </c>
      <c r="BH11" s="622"/>
      <c r="BI11" s="622"/>
      <c r="BJ11" s="622"/>
      <c r="BK11" s="622"/>
      <c r="BL11" s="622"/>
      <c r="BM11" s="622"/>
      <c r="BN11" s="623"/>
      <c r="BO11" s="659">
        <v>1.6</v>
      </c>
      <c r="BP11" s="659"/>
      <c r="BQ11" s="659"/>
      <c r="BR11" s="659"/>
      <c r="BS11" s="660">
        <v>18578</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524061</v>
      </c>
      <c r="CS11" s="622"/>
      <c r="CT11" s="622"/>
      <c r="CU11" s="622"/>
      <c r="CV11" s="622"/>
      <c r="CW11" s="622"/>
      <c r="CX11" s="622"/>
      <c r="CY11" s="623"/>
      <c r="CZ11" s="659">
        <v>3.6</v>
      </c>
      <c r="DA11" s="659"/>
      <c r="DB11" s="659"/>
      <c r="DC11" s="659"/>
      <c r="DD11" s="627">
        <v>119595</v>
      </c>
      <c r="DE11" s="622"/>
      <c r="DF11" s="622"/>
      <c r="DG11" s="622"/>
      <c r="DH11" s="622"/>
      <c r="DI11" s="622"/>
      <c r="DJ11" s="622"/>
      <c r="DK11" s="622"/>
      <c r="DL11" s="622"/>
      <c r="DM11" s="622"/>
      <c r="DN11" s="622"/>
      <c r="DO11" s="622"/>
      <c r="DP11" s="623"/>
      <c r="DQ11" s="627">
        <v>246749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17680</v>
      </c>
      <c r="S12" s="622"/>
      <c r="T12" s="622"/>
      <c r="U12" s="622"/>
      <c r="V12" s="622"/>
      <c r="W12" s="622"/>
      <c r="X12" s="622"/>
      <c r="Y12" s="623"/>
      <c r="Z12" s="659">
        <v>0.1</v>
      </c>
      <c r="AA12" s="659"/>
      <c r="AB12" s="659"/>
      <c r="AC12" s="659"/>
      <c r="AD12" s="660">
        <v>17680</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2965875</v>
      </c>
      <c r="BH12" s="622"/>
      <c r="BI12" s="622"/>
      <c r="BJ12" s="622"/>
      <c r="BK12" s="622"/>
      <c r="BL12" s="622"/>
      <c r="BM12" s="622"/>
      <c r="BN12" s="623"/>
      <c r="BO12" s="659">
        <v>72.3</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439512</v>
      </c>
      <c r="CS12" s="622"/>
      <c r="CT12" s="622"/>
      <c r="CU12" s="622"/>
      <c r="CV12" s="622"/>
      <c r="CW12" s="622"/>
      <c r="CX12" s="622"/>
      <c r="CY12" s="623"/>
      <c r="CZ12" s="659">
        <v>3</v>
      </c>
      <c r="DA12" s="659"/>
      <c r="DB12" s="659"/>
      <c r="DC12" s="659"/>
      <c r="DD12" s="627">
        <v>37069</v>
      </c>
      <c r="DE12" s="622"/>
      <c r="DF12" s="622"/>
      <c r="DG12" s="622"/>
      <c r="DH12" s="622"/>
      <c r="DI12" s="622"/>
      <c r="DJ12" s="622"/>
      <c r="DK12" s="622"/>
      <c r="DL12" s="622"/>
      <c r="DM12" s="622"/>
      <c r="DN12" s="622"/>
      <c r="DO12" s="622"/>
      <c r="DP12" s="623"/>
      <c r="DQ12" s="627">
        <v>389555</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2957423</v>
      </c>
      <c r="BH13" s="622"/>
      <c r="BI13" s="622"/>
      <c r="BJ13" s="622"/>
      <c r="BK13" s="622"/>
      <c r="BL13" s="622"/>
      <c r="BM13" s="622"/>
      <c r="BN13" s="623"/>
      <c r="BO13" s="659">
        <v>72.099999999999994</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1312633</v>
      </c>
      <c r="CS13" s="622"/>
      <c r="CT13" s="622"/>
      <c r="CU13" s="622"/>
      <c r="CV13" s="622"/>
      <c r="CW13" s="622"/>
      <c r="CX13" s="622"/>
      <c r="CY13" s="623"/>
      <c r="CZ13" s="659">
        <v>9.1</v>
      </c>
      <c r="DA13" s="659"/>
      <c r="DB13" s="659"/>
      <c r="DC13" s="659"/>
      <c r="DD13" s="627">
        <v>391645</v>
      </c>
      <c r="DE13" s="622"/>
      <c r="DF13" s="622"/>
      <c r="DG13" s="622"/>
      <c r="DH13" s="622"/>
      <c r="DI13" s="622"/>
      <c r="DJ13" s="622"/>
      <c r="DK13" s="622"/>
      <c r="DL13" s="622"/>
      <c r="DM13" s="622"/>
      <c r="DN13" s="622"/>
      <c r="DO13" s="622"/>
      <c r="DP13" s="623"/>
      <c r="DQ13" s="627">
        <v>975142</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1858</v>
      </c>
      <c r="S14" s="622"/>
      <c r="T14" s="622"/>
      <c r="U14" s="622"/>
      <c r="V14" s="622"/>
      <c r="W14" s="622"/>
      <c r="X14" s="622"/>
      <c r="Y14" s="623"/>
      <c r="Z14" s="659">
        <v>0</v>
      </c>
      <c r="AA14" s="659"/>
      <c r="AB14" s="659"/>
      <c r="AC14" s="659"/>
      <c r="AD14" s="660">
        <v>1858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75211</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466368</v>
      </c>
      <c r="CS14" s="622"/>
      <c r="CT14" s="622"/>
      <c r="CU14" s="622"/>
      <c r="CV14" s="622"/>
      <c r="CW14" s="622"/>
      <c r="CX14" s="622"/>
      <c r="CY14" s="623"/>
      <c r="CZ14" s="659">
        <v>3.2</v>
      </c>
      <c r="DA14" s="659"/>
      <c r="DB14" s="659"/>
      <c r="DC14" s="659"/>
      <c r="DD14" s="627">
        <v>16992</v>
      </c>
      <c r="DE14" s="622"/>
      <c r="DF14" s="622"/>
      <c r="DG14" s="622"/>
      <c r="DH14" s="622"/>
      <c r="DI14" s="622"/>
      <c r="DJ14" s="622"/>
      <c r="DK14" s="622"/>
      <c r="DL14" s="622"/>
      <c r="DM14" s="622"/>
      <c r="DN14" s="622"/>
      <c r="DO14" s="622"/>
      <c r="DP14" s="623"/>
      <c r="DQ14" s="627">
        <v>442253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142592</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1436569</v>
      </c>
      <c r="CS15" s="622"/>
      <c r="CT15" s="622"/>
      <c r="CU15" s="622"/>
      <c r="CV15" s="622"/>
      <c r="CW15" s="622"/>
      <c r="CX15" s="622"/>
      <c r="CY15" s="623"/>
      <c r="CZ15" s="659">
        <v>9.9</v>
      </c>
      <c r="DA15" s="659"/>
      <c r="DB15" s="659"/>
      <c r="DC15" s="659"/>
      <c r="DD15" s="627">
        <v>523655</v>
      </c>
      <c r="DE15" s="622"/>
      <c r="DF15" s="622"/>
      <c r="DG15" s="622"/>
      <c r="DH15" s="622"/>
      <c r="DI15" s="622"/>
      <c r="DJ15" s="622"/>
      <c r="DK15" s="622"/>
      <c r="DL15" s="622"/>
      <c r="DM15" s="622"/>
      <c r="DN15" s="622"/>
      <c r="DO15" s="622"/>
      <c r="DP15" s="623"/>
      <c r="DQ15" s="627">
        <v>910608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25097</v>
      </c>
      <c r="S16" s="622"/>
      <c r="T16" s="622"/>
      <c r="U16" s="622"/>
      <c r="V16" s="622"/>
      <c r="W16" s="622"/>
      <c r="X16" s="622"/>
      <c r="Y16" s="623"/>
      <c r="Z16" s="659">
        <v>0.2</v>
      </c>
      <c r="AA16" s="659"/>
      <c r="AB16" s="659"/>
      <c r="AC16" s="659"/>
      <c r="AD16" s="660">
        <v>25097</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663338</v>
      </c>
      <c r="CS16" s="622"/>
      <c r="CT16" s="622"/>
      <c r="CU16" s="622"/>
      <c r="CV16" s="622"/>
      <c r="CW16" s="622"/>
      <c r="CX16" s="622"/>
      <c r="CY16" s="623"/>
      <c r="CZ16" s="659">
        <v>4.5999999999999996</v>
      </c>
      <c r="DA16" s="659"/>
      <c r="DB16" s="659"/>
      <c r="DC16" s="659"/>
      <c r="DD16" s="627" t="s">
        <v>122</v>
      </c>
      <c r="DE16" s="622"/>
      <c r="DF16" s="622"/>
      <c r="DG16" s="622"/>
      <c r="DH16" s="622"/>
      <c r="DI16" s="622"/>
      <c r="DJ16" s="622"/>
      <c r="DK16" s="622"/>
      <c r="DL16" s="622"/>
      <c r="DM16" s="622"/>
      <c r="DN16" s="622"/>
      <c r="DO16" s="622"/>
      <c r="DP16" s="623"/>
      <c r="DQ16" s="627">
        <v>581012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47881</v>
      </c>
      <c r="S17" s="622"/>
      <c r="T17" s="622"/>
      <c r="U17" s="622"/>
      <c r="V17" s="622"/>
      <c r="W17" s="622"/>
      <c r="X17" s="622"/>
      <c r="Y17" s="623"/>
      <c r="Z17" s="659">
        <v>0.3</v>
      </c>
      <c r="AA17" s="659"/>
      <c r="AB17" s="659"/>
      <c r="AC17" s="659"/>
      <c r="AD17" s="660">
        <v>47881</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1234554</v>
      </c>
      <c r="CS17" s="622"/>
      <c r="CT17" s="622"/>
      <c r="CU17" s="622"/>
      <c r="CV17" s="622"/>
      <c r="CW17" s="622"/>
      <c r="CX17" s="622"/>
      <c r="CY17" s="623"/>
      <c r="CZ17" s="659">
        <v>8.5</v>
      </c>
      <c r="DA17" s="659"/>
      <c r="DB17" s="659"/>
      <c r="DC17" s="659"/>
      <c r="DD17" s="627" t="s">
        <v>122</v>
      </c>
      <c r="DE17" s="622"/>
      <c r="DF17" s="622"/>
      <c r="DG17" s="622"/>
      <c r="DH17" s="622"/>
      <c r="DI17" s="622"/>
      <c r="DJ17" s="622"/>
      <c r="DK17" s="622"/>
      <c r="DL17" s="622"/>
      <c r="DM17" s="622"/>
      <c r="DN17" s="622"/>
      <c r="DO17" s="622"/>
      <c r="DP17" s="623"/>
      <c r="DQ17" s="627">
        <v>1223824</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8085</v>
      </c>
      <c r="S18" s="622"/>
      <c r="T18" s="622"/>
      <c r="U18" s="622"/>
      <c r="V18" s="622"/>
      <c r="W18" s="622"/>
      <c r="X18" s="622"/>
      <c r="Y18" s="623"/>
      <c r="Z18" s="659">
        <v>0.1</v>
      </c>
      <c r="AA18" s="659"/>
      <c r="AB18" s="659"/>
      <c r="AC18" s="659"/>
      <c r="AD18" s="660">
        <v>8085</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8085</v>
      </c>
      <c r="S19" s="622"/>
      <c r="T19" s="622"/>
      <c r="U19" s="622"/>
      <c r="V19" s="622"/>
      <c r="W19" s="622"/>
      <c r="X19" s="622"/>
      <c r="Y19" s="623"/>
      <c r="Z19" s="659">
        <v>0.1</v>
      </c>
      <c r="AA19" s="659"/>
      <c r="AB19" s="659"/>
      <c r="AC19" s="659"/>
      <c r="AD19" s="660">
        <v>8085</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30344</v>
      </c>
      <c r="BH19" s="622"/>
      <c r="BI19" s="622"/>
      <c r="BJ19" s="622"/>
      <c r="BK19" s="622"/>
      <c r="BL19" s="622"/>
      <c r="BM19" s="622"/>
      <c r="BN19" s="623"/>
      <c r="BO19" s="659">
        <v>0.7</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30344</v>
      </c>
      <c r="BH20" s="622"/>
      <c r="BI20" s="622"/>
      <c r="BJ20" s="622"/>
      <c r="BK20" s="622"/>
      <c r="BL20" s="622"/>
      <c r="BM20" s="622"/>
      <c r="BN20" s="623"/>
      <c r="BO20" s="659">
        <v>0.7</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14460438</v>
      </c>
      <c r="CS20" s="622"/>
      <c r="CT20" s="622"/>
      <c r="CU20" s="622"/>
      <c r="CV20" s="622"/>
      <c r="CW20" s="622"/>
      <c r="CX20" s="622"/>
      <c r="CY20" s="623"/>
      <c r="CZ20" s="659">
        <v>100</v>
      </c>
      <c r="DA20" s="659"/>
      <c r="DB20" s="659"/>
      <c r="DC20" s="659"/>
      <c r="DD20" s="627">
        <v>1198118</v>
      </c>
      <c r="DE20" s="622"/>
      <c r="DF20" s="622"/>
      <c r="DG20" s="622"/>
      <c r="DH20" s="622"/>
      <c r="DI20" s="622"/>
      <c r="DJ20" s="622"/>
      <c r="DK20" s="622"/>
      <c r="DL20" s="622"/>
      <c r="DM20" s="622"/>
      <c r="DN20" s="622"/>
      <c r="DO20" s="622"/>
      <c r="DP20" s="623"/>
      <c r="DQ20" s="627">
        <v>10547781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4596294</v>
      </c>
      <c r="S21" s="622"/>
      <c r="T21" s="622"/>
      <c r="U21" s="622"/>
      <c r="V21" s="622"/>
      <c r="W21" s="622"/>
      <c r="X21" s="622"/>
      <c r="Y21" s="623"/>
      <c r="Z21" s="659">
        <v>29.6</v>
      </c>
      <c r="AA21" s="659"/>
      <c r="AB21" s="659"/>
      <c r="AC21" s="659"/>
      <c r="AD21" s="660">
        <v>3382859</v>
      </c>
      <c r="AE21" s="660"/>
      <c r="AF21" s="660"/>
      <c r="AG21" s="660"/>
      <c r="AH21" s="660"/>
      <c r="AI21" s="660"/>
      <c r="AJ21" s="660"/>
      <c r="AK21" s="660"/>
      <c r="AL21" s="624">
        <v>40.700000000000003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30344</v>
      </c>
      <c r="BH21" s="622"/>
      <c r="BI21" s="622"/>
      <c r="BJ21" s="622"/>
      <c r="BK21" s="622"/>
      <c r="BL21" s="622"/>
      <c r="BM21" s="622"/>
      <c r="BN21" s="623"/>
      <c r="BO21" s="659">
        <v>0.7</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3382859</v>
      </c>
      <c r="S22" s="622"/>
      <c r="T22" s="622"/>
      <c r="U22" s="622"/>
      <c r="V22" s="622"/>
      <c r="W22" s="622"/>
      <c r="X22" s="622"/>
      <c r="Y22" s="623"/>
      <c r="Z22" s="659">
        <v>21.8</v>
      </c>
      <c r="AA22" s="659"/>
      <c r="AB22" s="659"/>
      <c r="AC22" s="659"/>
      <c r="AD22" s="660">
        <v>3382859</v>
      </c>
      <c r="AE22" s="660"/>
      <c r="AF22" s="660"/>
      <c r="AG22" s="660"/>
      <c r="AH22" s="660"/>
      <c r="AI22" s="660"/>
      <c r="AJ22" s="660"/>
      <c r="AK22" s="660"/>
      <c r="AL22" s="624">
        <v>40.700000000000003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1213435</v>
      </c>
      <c r="S23" s="622"/>
      <c r="T23" s="622"/>
      <c r="U23" s="622"/>
      <c r="V23" s="622"/>
      <c r="W23" s="622"/>
      <c r="X23" s="622"/>
      <c r="Y23" s="623"/>
      <c r="Z23" s="659">
        <v>7.8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4865633</v>
      </c>
      <c r="CS24" s="677"/>
      <c r="CT24" s="677"/>
      <c r="CU24" s="677"/>
      <c r="CV24" s="677"/>
      <c r="CW24" s="677"/>
      <c r="CX24" s="677"/>
      <c r="CY24" s="702"/>
      <c r="CZ24" s="703">
        <v>33.6</v>
      </c>
      <c r="DA24" s="685"/>
      <c r="DB24" s="685"/>
      <c r="DC24" s="705"/>
      <c r="DD24" s="701">
        <v>3749913</v>
      </c>
      <c r="DE24" s="677"/>
      <c r="DF24" s="677"/>
      <c r="DG24" s="677"/>
      <c r="DH24" s="677"/>
      <c r="DI24" s="677"/>
      <c r="DJ24" s="677"/>
      <c r="DK24" s="702"/>
      <c r="DL24" s="701">
        <v>3411129</v>
      </c>
      <c r="DM24" s="677"/>
      <c r="DN24" s="677"/>
      <c r="DO24" s="677"/>
      <c r="DP24" s="677"/>
      <c r="DQ24" s="677"/>
      <c r="DR24" s="677"/>
      <c r="DS24" s="677"/>
      <c r="DT24" s="677"/>
      <c r="DU24" s="677"/>
      <c r="DV24" s="702"/>
      <c r="DW24" s="703">
        <v>41.1</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9494931</v>
      </c>
      <c r="S25" s="622"/>
      <c r="T25" s="622"/>
      <c r="U25" s="622"/>
      <c r="V25" s="622"/>
      <c r="W25" s="622"/>
      <c r="X25" s="622"/>
      <c r="Y25" s="623"/>
      <c r="Z25" s="659">
        <v>61.2</v>
      </c>
      <c r="AA25" s="659"/>
      <c r="AB25" s="659"/>
      <c r="AC25" s="659"/>
      <c r="AD25" s="660">
        <v>8281496</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2166283</v>
      </c>
      <c r="CS25" s="634"/>
      <c r="CT25" s="634"/>
      <c r="CU25" s="634"/>
      <c r="CV25" s="634"/>
      <c r="CW25" s="634"/>
      <c r="CX25" s="634"/>
      <c r="CY25" s="635"/>
      <c r="CZ25" s="624">
        <v>15</v>
      </c>
      <c r="DA25" s="636"/>
      <c r="DB25" s="636"/>
      <c r="DC25" s="637"/>
      <c r="DD25" s="627">
        <v>1865793</v>
      </c>
      <c r="DE25" s="634"/>
      <c r="DF25" s="634"/>
      <c r="DG25" s="634"/>
      <c r="DH25" s="634"/>
      <c r="DI25" s="634"/>
      <c r="DJ25" s="634"/>
      <c r="DK25" s="635"/>
      <c r="DL25" s="627">
        <v>1803731</v>
      </c>
      <c r="DM25" s="634"/>
      <c r="DN25" s="634"/>
      <c r="DO25" s="634"/>
      <c r="DP25" s="634"/>
      <c r="DQ25" s="634"/>
      <c r="DR25" s="634"/>
      <c r="DS25" s="634"/>
      <c r="DT25" s="634"/>
      <c r="DU25" s="634"/>
      <c r="DV25" s="635"/>
      <c r="DW25" s="624">
        <v>21.7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1540</v>
      </c>
      <c r="S26" s="622"/>
      <c r="T26" s="622"/>
      <c r="U26" s="622"/>
      <c r="V26" s="622"/>
      <c r="W26" s="622"/>
      <c r="X26" s="622"/>
      <c r="Y26" s="623"/>
      <c r="Z26" s="659">
        <v>0</v>
      </c>
      <c r="AA26" s="659"/>
      <c r="AB26" s="659"/>
      <c r="AC26" s="659"/>
      <c r="AD26" s="660">
        <v>1540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1363844</v>
      </c>
      <c r="CS26" s="622"/>
      <c r="CT26" s="622"/>
      <c r="CU26" s="622"/>
      <c r="CV26" s="622"/>
      <c r="CW26" s="622"/>
      <c r="CX26" s="622"/>
      <c r="CY26" s="623"/>
      <c r="CZ26" s="624">
        <v>9.4</v>
      </c>
      <c r="DA26" s="636"/>
      <c r="DB26" s="636"/>
      <c r="DC26" s="637"/>
      <c r="DD26" s="627">
        <v>1161484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44891</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4101307</v>
      </c>
      <c r="BH27" s="622"/>
      <c r="BI27" s="622"/>
      <c r="BJ27" s="622"/>
      <c r="BK27" s="622"/>
      <c r="BL27" s="622"/>
      <c r="BM27" s="622"/>
      <c r="BN27" s="623"/>
      <c r="BO27" s="659">
        <v>100</v>
      </c>
      <c r="BP27" s="659"/>
      <c r="BQ27" s="659"/>
      <c r="BR27" s="659"/>
      <c r="BS27" s="660">
        <v>18578</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1464796</v>
      </c>
      <c r="CS27" s="634"/>
      <c r="CT27" s="634"/>
      <c r="CU27" s="634"/>
      <c r="CV27" s="634"/>
      <c r="CW27" s="634"/>
      <c r="CX27" s="634"/>
      <c r="CY27" s="635"/>
      <c r="CZ27" s="624">
        <v>10.1</v>
      </c>
      <c r="DA27" s="636"/>
      <c r="DB27" s="636"/>
      <c r="DC27" s="637"/>
      <c r="DD27" s="627">
        <v>660296</v>
      </c>
      <c r="DE27" s="634"/>
      <c r="DF27" s="634"/>
      <c r="DG27" s="634"/>
      <c r="DH27" s="634"/>
      <c r="DI27" s="634"/>
      <c r="DJ27" s="634"/>
      <c r="DK27" s="635"/>
      <c r="DL27" s="627">
        <v>383574</v>
      </c>
      <c r="DM27" s="634"/>
      <c r="DN27" s="634"/>
      <c r="DO27" s="634"/>
      <c r="DP27" s="634"/>
      <c r="DQ27" s="634"/>
      <c r="DR27" s="634"/>
      <c r="DS27" s="634"/>
      <c r="DT27" s="634"/>
      <c r="DU27" s="634"/>
      <c r="DV27" s="635"/>
      <c r="DW27" s="624">
        <v>4.5999999999999996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67246</v>
      </c>
      <c r="S28" s="622"/>
      <c r="T28" s="622"/>
      <c r="U28" s="622"/>
      <c r="V28" s="622"/>
      <c r="W28" s="622"/>
      <c r="X28" s="622"/>
      <c r="Y28" s="623"/>
      <c r="Z28" s="659">
        <v>0.4</v>
      </c>
      <c r="AA28" s="659"/>
      <c r="AB28" s="659"/>
      <c r="AC28" s="659"/>
      <c r="AD28" s="660">
        <v>11946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1234554</v>
      </c>
      <c r="CS28" s="622"/>
      <c r="CT28" s="622"/>
      <c r="CU28" s="622"/>
      <c r="CV28" s="622"/>
      <c r="CW28" s="622"/>
      <c r="CX28" s="622"/>
      <c r="CY28" s="623"/>
      <c r="CZ28" s="624">
        <v>8.5</v>
      </c>
      <c r="DA28" s="636"/>
      <c r="DB28" s="636"/>
      <c r="DC28" s="637"/>
      <c r="DD28" s="627">
        <v>1223824</v>
      </c>
      <c r="DE28" s="622"/>
      <c r="DF28" s="622"/>
      <c r="DG28" s="622"/>
      <c r="DH28" s="622"/>
      <c r="DI28" s="622"/>
      <c r="DJ28" s="622"/>
      <c r="DK28" s="623"/>
      <c r="DL28" s="627">
        <v>1223824</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31617</v>
      </c>
      <c r="S29" s="622"/>
      <c r="T29" s="622"/>
      <c r="U29" s="622"/>
      <c r="V29" s="622"/>
      <c r="W29" s="622"/>
      <c r="X29" s="622"/>
      <c r="Y29" s="623"/>
      <c r="Z29" s="659">
        <v>0.2</v>
      </c>
      <c r="AA29" s="659"/>
      <c r="AB29" s="659"/>
      <c r="AC29" s="659"/>
      <c r="AD29" s="660">
        <v>28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1234554</v>
      </c>
      <c r="CS29" s="634"/>
      <c r="CT29" s="634"/>
      <c r="CU29" s="634"/>
      <c r="CV29" s="634"/>
      <c r="CW29" s="634"/>
      <c r="CX29" s="634"/>
      <c r="CY29" s="635"/>
      <c r="CZ29" s="624">
        <v>8.5</v>
      </c>
      <c r="DA29" s="636"/>
      <c r="DB29" s="636"/>
      <c r="DC29" s="637"/>
      <c r="DD29" s="627">
        <v>1223824</v>
      </c>
      <c r="DE29" s="634"/>
      <c r="DF29" s="634"/>
      <c r="DG29" s="634"/>
      <c r="DH29" s="634"/>
      <c r="DI29" s="634"/>
      <c r="DJ29" s="634"/>
      <c r="DK29" s="635"/>
      <c r="DL29" s="627">
        <v>1223824</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2191484</v>
      </c>
      <c r="S30" s="622"/>
      <c r="T30" s="622"/>
      <c r="U30" s="622"/>
      <c r="V30" s="622"/>
      <c r="W30" s="622"/>
      <c r="X30" s="622"/>
      <c r="Y30" s="623"/>
      <c r="Z30" s="659">
        <v>14.1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1211500</v>
      </c>
      <c r="CS30" s="622"/>
      <c r="CT30" s="622"/>
      <c r="CU30" s="622"/>
      <c r="CV30" s="622"/>
      <c r="CW30" s="622"/>
      <c r="CX30" s="622"/>
      <c r="CY30" s="623"/>
      <c r="CZ30" s="624">
        <v>8.4</v>
      </c>
      <c r="DA30" s="636"/>
      <c r="DB30" s="636"/>
      <c r="DC30" s="637"/>
      <c r="DD30" s="627">
        <v>1200835</v>
      </c>
      <c r="DE30" s="622"/>
      <c r="DF30" s="622"/>
      <c r="DG30" s="622"/>
      <c r="DH30" s="622"/>
      <c r="DI30" s="622"/>
      <c r="DJ30" s="622"/>
      <c r="DK30" s="623"/>
      <c r="DL30" s="627">
        <v>1200835</v>
      </c>
      <c r="DM30" s="622"/>
      <c r="DN30" s="622"/>
      <c r="DO30" s="622"/>
      <c r="DP30" s="622"/>
      <c r="DQ30" s="622"/>
      <c r="DR30" s="622"/>
      <c r="DS30" s="622"/>
      <c r="DT30" s="622"/>
      <c r="DU30" s="622"/>
      <c r="DV30" s="623"/>
      <c r="DW30" s="624">
        <v>14.5</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97.2</v>
      </c>
      <c r="BN31" s="684"/>
      <c r="BO31" s="684"/>
      <c r="BP31" s="684"/>
      <c r="BQ31" s="686"/>
      <c r="BR31" s="683">
        <v>99.5</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23054</v>
      </c>
      <c r="CS31" s="634"/>
      <c r="CT31" s="634"/>
      <c r="CU31" s="634"/>
      <c r="CV31" s="634"/>
      <c r="CW31" s="634"/>
      <c r="CX31" s="634"/>
      <c r="CY31" s="635"/>
      <c r="CZ31" s="624">
        <v>0.2</v>
      </c>
      <c r="DA31" s="636"/>
      <c r="DB31" s="636"/>
      <c r="DC31" s="637"/>
      <c r="DD31" s="627">
        <v>22989</v>
      </c>
      <c r="DE31" s="634"/>
      <c r="DF31" s="634"/>
      <c r="DG31" s="634"/>
      <c r="DH31" s="634"/>
      <c r="DI31" s="634"/>
      <c r="DJ31" s="634"/>
      <c r="DK31" s="635"/>
      <c r="DL31" s="627">
        <v>22989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1170904</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98.8</v>
      </c>
      <c r="BH32" s="634"/>
      <c r="BI32" s="634"/>
      <c r="BJ32" s="634"/>
      <c r="BK32" s="634"/>
      <c r="BL32" s="634"/>
      <c r="BM32" s="625">
        <v>97.6</v>
      </c>
      <c r="BN32" s="634"/>
      <c r="BO32" s="634"/>
      <c r="BP32" s="634"/>
      <c r="BQ32" s="657"/>
      <c r="BR32" s="687">
        <v>99.4</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105451</v>
      </c>
      <c r="S33" s="622"/>
      <c r="T33" s="622"/>
      <c r="U33" s="622"/>
      <c r="V33" s="622"/>
      <c r="W33" s="622"/>
      <c r="X33" s="622"/>
      <c r="Y33" s="623"/>
      <c r="Z33" s="659">
        <v>0.7</v>
      </c>
      <c r="AA33" s="659"/>
      <c r="AB33" s="659"/>
      <c r="AC33" s="659"/>
      <c r="AD33" s="660">
        <v>6123</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96.9</v>
      </c>
      <c r="BN33" s="606"/>
      <c r="BO33" s="606"/>
      <c r="BP33" s="606"/>
      <c r="BQ33" s="669"/>
      <c r="BR33" s="682">
        <v>99.5</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7733349</v>
      </c>
      <c r="CS33" s="634"/>
      <c r="CT33" s="634"/>
      <c r="CU33" s="634"/>
      <c r="CV33" s="634"/>
      <c r="CW33" s="634"/>
      <c r="CX33" s="634"/>
      <c r="CY33" s="635"/>
      <c r="CZ33" s="624">
        <v>53.5</v>
      </c>
      <c r="DA33" s="636"/>
      <c r="DB33" s="636"/>
      <c r="DC33" s="637"/>
      <c r="DD33" s="627">
        <v>5893916</v>
      </c>
      <c r="DE33" s="634"/>
      <c r="DF33" s="634"/>
      <c r="DG33" s="634"/>
      <c r="DH33" s="634"/>
      <c r="DI33" s="634"/>
      <c r="DJ33" s="634"/>
      <c r="DK33" s="635"/>
      <c r="DL33" s="627">
        <v>4063176</v>
      </c>
      <c r="DM33" s="634"/>
      <c r="DN33" s="634"/>
      <c r="DO33" s="634"/>
      <c r="DP33" s="634"/>
      <c r="DQ33" s="634"/>
      <c r="DR33" s="634"/>
      <c r="DS33" s="634"/>
      <c r="DT33" s="634"/>
      <c r="DU33" s="634"/>
      <c r="DV33" s="635"/>
      <c r="DW33" s="624">
        <v>48.9</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309494</v>
      </c>
      <c r="S34" s="622"/>
      <c r="T34" s="622"/>
      <c r="U34" s="622"/>
      <c r="V34" s="622"/>
      <c r="W34" s="622"/>
      <c r="X34" s="622"/>
      <c r="Y34" s="623"/>
      <c r="Z34" s="659">
        <v>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2679032</v>
      </c>
      <c r="CS34" s="622"/>
      <c r="CT34" s="622"/>
      <c r="CU34" s="622"/>
      <c r="CV34" s="622"/>
      <c r="CW34" s="622"/>
      <c r="CX34" s="622"/>
      <c r="CY34" s="623"/>
      <c r="CZ34" s="624">
        <v>18.5</v>
      </c>
      <c r="DA34" s="636"/>
      <c r="DB34" s="636"/>
      <c r="DC34" s="637"/>
      <c r="DD34" s="627">
        <v>1557551</v>
      </c>
      <c r="DE34" s="622"/>
      <c r="DF34" s="622"/>
      <c r="DG34" s="622"/>
      <c r="DH34" s="622"/>
      <c r="DI34" s="622"/>
      <c r="DJ34" s="622"/>
      <c r="DK34" s="623"/>
      <c r="DL34" s="627">
        <v>1195058</v>
      </c>
      <c r="DM34" s="622"/>
      <c r="DN34" s="622"/>
      <c r="DO34" s="622"/>
      <c r="DP34" s="622"/>
      <c r="DQ34" s="622"/>
      <c r="DR34" s="622"/>
      <c r="DS34" s="622"/>
      <c r="DT34" s="622"/>
      <c r="DU34" s="622"/>
      <c r="DV34" s="623"/>
      <c r="DW34" s="624">
        <v>14.4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753240</v>
      </c>
      <c r="S35" s="622"/>
      <c r="T35" s="622"/>
      <c r="U35" s="622"/>
      <c r="V35" s="622"/>
      <c r="W35" s="622"/>
      <c r="X35" s="622"/>
      <c r="Y35" s="623"/>
      <c r="Z35" s="659">
        <v>4.9000000000000004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170880</v>
      </c>
      <c r="CS35" s="634"/>
      <c r="CT35" s="634"/>
      <c r="CU35" s="634"/>
      <c r="CV35" s="634"/>
      <c r="CW35" s="634"/>
      <c r="CX35" s="634"/>
      <c r="CY35" s="635"/>
      <c r="CZ35" s="624">
        <v>1.2</v>
      </c>
      <c r="DA35" s="636"/>
      <c r="DB35" s="636"/>
      <c r="DC35" s="637"/>
      <c r="DD35" s="627">
        <v>130265</v>
      </c>
      <c r="DE35" s="634"/>
      <c r="DF35" s="634"/>
      <c r="DG35" s="634"/>
      <c r="DH35" s="634"/>
      <c r="DI35" s="634"/>
      <c r="DJ35" s="634"/>
      <c r="DK35" s="635"/>
      <c r="DL35" s="627">
        <v>130257</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155698</v>
      </c>
      <c r="S36" s="622"/>
      <c r="T36" s="622"/>
      <c r="U36" s="622"/>
      <c r="V36" s="622"/>
      <c r="W36" s="622"/>
      <c r="X36" s="622"/>
      <c r="Y36" s="623"/>
      <c r="Z36" s="659">
        <v>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2140549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174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2996940</v>
      </c>
      <c r="CS36" s="622"/>
      <c r="CT36" s="622"/>
      <c r="CU36" s="622"/>
      <c r="CV36" s="622"/>
      <c r="CW36" s="622"/>
      <c r="CX36" s="622"/>
      <c r="CY36" s="623"/>
      <c r="CZ36" s="624">
        <v>20.7</v>
      </c>
      <c r="DA36" s="636"/>
      <c r="DB36" s="636"/>
      <c r="DC36" s="637"/>
      <c r="DD36" s="627">
        <v>2509413</v>
      </c>
      <c r="DE36" s="622"/>
      <c r="DF36" s="622"/>
      <c r="DG36" s="622"/>
      <c r="DH36" s="622"/>
      <c r="DI36" s="622"/>
      <c r="DJ36" s="622"/>
      <c r="DK36" s="623"/>
      <c r="DL36" s="627">
        <v>2014803</v>
      </c>
      <c r="DM36" s="622"/>
      <c r="DN36" s="622"/>
      <c r="DO36" s="622"/>
      <c r="DP36" s="622"/>
      <c r="DQ36" s="622"/>
      <c r="DR36" s="622"/>
      <c r="DS36" s="622"/>
      <c r="DT36" s="622"/>
      <c r="DU36" s="622"/>
      <c r="DV36" s="623"/>
      <c r="DW36" s="624">
        <v>24.3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361514</v>
      </c>
      <c r="S37" s="622"/>
      <c r="T37" s="622"/>
      <c r="U37" s="622"/>
      <c r="V37" s="622"/>
      <c r="W37" s="622"/>
      <c r="X37" s="622"/>
      <c r="Y37" s="623"/>
      <c r="Z37" s="659">
        <v>2.2999999999999998</v>
      </c>
      <c r="AA37" s="659"/>
      <c r="AB37" s="659"/>
      <c r="AC37" s="659"/>
      <c r="AD37" s="660">
        <v>4497</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647734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-30302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848340</v>
      </c>
      <c r="CS37" s="634"/>
      <c r="CT37" s="634"/>
      <c r="CU37" s="634"/>
      <c r="CV37" s="634"/>
      <c r="CW37" s="634"/>
      <c r="CX37" s="634"/>
      <c r="CY37" s="635"/>
      <c r="CZ37" s="624">
        <v>5.9</v>
      </c>
      <c r="DA37" s="636"/>
      <c r="DB37" s="636"/>
      <c r="DC37" s="637"/>
      <c r="DD37" s="627">
        <v>827196</v>
      </c>
      <c r="DE37" s="634"/>
      <c r="DF37" s="634"/>
      <c r="DG37" s="634"/>
      <c r="DH37" s="634"/>
      <c r="DI37" s="634"/>
      <c r="DJ37" s="634"/>
      <c r="DK37" s="635"/>
      <c r="DL37" s="627">
        <v>794676</v>
      </c>
      <c r="DM37" s="634"/>
      <c r="DN37" s="634"/>
      <c r="DO37" s="634"/>
      <c r="DP37" s="634"/>
      <c r="DQ37" s="634"/>
      <c r="DR37" s="634"/>
      <c r="DS37" s="634"/>
      <c r="DT37" s="634"/>
      <c r="DU37" s="634"/>
      <c r="DV37" s="635"/>
      <c r="DW37" s="624">
        <v>9.6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831900</v>
      </c>
      <c r="S38" s="622"/>
      <c r="T38" s="622"/>
      <c r="U38" s="622"/>
      <c r="V38" s="622"/>
      <c r="W38" s="622"/>
      <c r="X38" s="622"/>
      <c r="Y38" s="623"/>
      <c r="Z38" s="659">
        <v>5.4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346700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2626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993889</v>
      </c>
      <c r="CS38" s="622"/>
      <c r="CT38" s="622"/>
      <c r="CU38" s="622"/>
      <c r="CV38" s="622"/>
      <c r="CW38" s="622"/>
      <c r="CX38" s="622"/>
      <c r="CY38" s="623"/>
      <c r="CZ38" s="624">
        <v>6.9</v>
      </c>
      <c r="DA38" s="636"/>
      <c r="DB38" s="636"/>
      <c r="DC38" s="637"/>
      <c r="DD38" s="627">
        <v>810896</v>
      </c>
      <c r="DE38" s="622"/>
      <c r="DF38" s="622"/>
      <c r="DG38" s="622"/>
      <c r="DH38" s="622"/>
      <c r="DI38" s="622"/>
      <c r="DJ38" s="622"/>
      <c r="DK38" s="623"/>
      <c r="DL38" s="627">
        <v>723058</v>
      </c>
      <c r="DM38" s="622"/>
      <c r="DN38" s="622"/>
      <c r="DO38" s="622"/>
      <c r="DP38" s="622"/>
      <c r="DQ38" s="622"/>
      <c r="DR38" s="622"/>
      <c r="DS38" s="622"/>
      <c r="DT38" s="622"/>
      <c r="DU38" s="622"/>
      <c r="DV38" s="623"/>
      <c r="DW38" s="624">
        <v>8.6999999999999993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134311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3727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892608</v>
      </c>
      <c r="CS39" s="634"/>
      <c r="CT39" s="634"/>
      <c r="CU39" s="634"/>
      <c r="CV39" s="634"/>
      <c r="CW39" s="634"/>
      <c r="CX39" s="634"/>
      <c r="CY39" s="635"/>
      <c r="CZ39" s="624">
        <v>6.2</v>
      </c>
      <c r="DA39" s="636"/>
      <c r="DB39" s="636"/>
      <c r="DC39" s="637"/>
      <c r="DD39" s="627">
        <v>885791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17915</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15519910</v>
      </c>
      <c r="S41" s="646"/>
      <c r="T41" s="646"/>
      <c r="U41" s="646"/>
      <c r="V41" s="646"/>
      <c r="W41" s="646"/>
      <c r="X41" s="646"/>
      <c r="Y41" s="649"/>
      <c r="Z41" s="650">
        <v>100</v>
      </c>
      <c r="AA41" s="650"/>
      <c r="AB41" s="650"/>
      <c r="AC41" s="650"/>
      <c r="AD41" s="651">
        <v>8305630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145674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331</v>
      </c>
      <c r="AR42" s="667"/>
      <c r="AS42" s="667"/>
      <c r="AT42" s="667"/>
      <c r="AU42" s="667"/>
      <c r="AV42" s="667"/>
      <c r="AW42" s="667"/>
      <c r="AX42" s="667"/>
      <c r="AY42" s="668"/>
      <c r="AZ42" s="605">
        <v>848215</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488</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1861456</v>
      </c>
      <c r="CS42" s="634"/>
      <c r="CT42" s="634"/>
      <c r="CU42" s="634"/>
      <c r="CV42" s="634"/>
      <c r="CW42" s="634"/>
      <c r="CX42" s="634"/>
      <c r="CY42" s="635"/>
      <c r="CZ42" s="624">
        <v>12.9</v>
      </c>
      <c r="DA42" s="636"/>
      <c r="DB42" s="636"/>
      <c r="DC42" s="637"/>
      <c r="DD42" s="627">
        <v>903952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15338</v>
      </c>
      <c r="CS43" s="634"/>
      <c r="CT43" s="634"/>
      <c r="CU43" s="634"/>
      <c r="CV43" s="634"/>
      <c r="CW43" s="634"/>
      <c r="CX43" s="634"/>
      <c r="CY43" s="635"/>
      <c r="CZ43" s="624">
        <v>0.1</v>
      </c>
      <c r="DA43" s="636"/>
      <c r="DB43" s="636"/>
      <c r="DC43" s="637"/>
      <c r="DD43" s="627">
        <v>15338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1198118</v>
      </c>
      <c r="CS44" s="622"/>
      <c r="CT44" s="622"/>
      <c r="CU44" s="622"/>
      <c r="CV44" s="622"/>
      <c r="CW44" s="622"/>
      <c r="CX44" s="622"/>
      <c r="CY44" s="623"/>
      <c r="CZ44" s="624">
        <v>8.3000000000000007</v>
      </c>
      <c r="DA44" s="625"/>
      <c r="DB44" s="625"/>
      <c r="DC44" s="626"/>
      <c r="DD44" s="627">
        <v>322940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341464</v>
      </c>
      <c r="CS45" s="634"/>
      <c r="CT45" s="634"/>
      <c r="CU45" s="634"/>
      <c r="CV45" s="634"/>
      <c r="CW45" s="634"/>
      <c r="CX45" s="634"/>
      <c r="CY45" s="635"/>
      <c r="CZ45" s="624">
        <v>2.4</v>
      </c>
      <c r="DA45" s="636"/>
      <c r="DB45" s="636"/>
      <c r="DC45" s="637"/>
      <c r="DD45" s="627">
        <v>18534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759144</v>
      </c>
      <c r="CS46" s="622"/>
      <c r="CT46" s="622"/>
      <c r="CU46" s="622"/>
      <c r="CV46" s="622"/>
      <c r="CW46" s="622"/>
      <c r="CX46" s="622"/>
      <c r="CY46" s="623"/>
      <c r="CZ46" s="624">
        <v>5.2</v>
      </c>
      <c r="DA46" s="625"/>
      <c r="DB46" s="625"/>
      <c r="DC46" s="626"/>
      <c r="DD46" s="627">
        <v>276093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663338</v>
      </c>
      <c r="CS47" s="634"/>
      <c r="CT47" s="634"/>
      <c r="CU47" s="634"/>
      <c r="CV47" s="634"/>
      <c r="CW47" s="634"/>
      <c r="CX47" s="634"/>
      <c r="CY47" s="635"/>
      <c r="CZ47" s="624">
        <v>4.5999999999999996</v>
      </c>
      <c r="DA47" s="636"/>
      <c r="DB47" s="636"/>
      <c r="DC47" s="637"/>
      <c r="DD47" s="627">
        <v>581012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14460438</v>
      </c>
      <c r="CS49" s="606"/>
      <c r="CT49" s="606"/>
      <c r="CU49" s="606"/>
      <c r="CV49" s="606"/>
      <c r="CW49" s="606"/>
      <c r="CX49" s="606"/>
      <c r="CY49" s="607"/>
      <c r="CZ49" s="608">
        <v>100</v>
      </c>
      <c r="DA49" s="609"/>
      <c r="DB49" s="609"/>
      <c r="DC49" s="610"/>
      <c r="DD49" s="611">
        <v>10547781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JzLAX9tEfcAAGtWRF4I6kbsesXmPuKSSsx12QeCMlGfS9Fzl1mL0eetUJu51Q5eMnh47uXi0+jV7Sy3WjZZHQ==" saltValue="i4ow34OEFlhNQpIaWS2b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15342</v>
      </c>
      <c r="R7" s="1103"/>
      <c r="S7" s="1103"/>
      <c r="T7" s="1103"/>
      <c r="U7" s="1103"/>
      <c r="V7" s="1103">
        <v>14282</v>
      </c>
      <c r="W7" s="1103"/>
      <c r="X7" s="1103"/>
      <c r="Y7" s="1103"/>
      <c r="Z7" s="1103"/>
      <c r="AA7" s="1103">
        <v>1059</v>
      </c>
      <c r="AB7" s="1103"/>
      <c r="AC7" s="1103"/>
      <c r="AD7" s="1103"/>
      <c r="AE7" s="1104"/>
      <c r="AF7" s="1105">
        <v>935</v>
      </c>
      <c r="AG7" s="1106"/>
      <c r="AH7" s="1106"/>
      <c r="AI7" s="1106"/>
      <c r="AJ7" s="1107"/>
      <c r="AK7" s="1108">
        <v>752</v>
      </c>
      <c r="AL7" s="1109"/>
      <c r="AM7" s="1109"/>
      <c r="AN7" s="1109"/>
      <c r="AO7" s="1109"/>
      <c r="AP7" s="1109">
        <v>6065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374</v>
      </c>
      <c r="C8" s="1031"/>
      <c r="D8" s="1031"/>
      <c r="E8" s="1031"/>
      <c r="F8" s="1031"/>
      <c r="G8" s="1031"/>
      <c r="H8" s="1031"/>
      <c r="I8" s="1031"/>
      <c r="J8" s="1031"/>
      <c r="K8" s="1031"/>
      <c r="L8" s="1031"/>
      <c r="M8" s="1031"/>
      <c r="N8" s="1031"/>
      <c r="O8" s="1031"/>
      <c r="P8" s="1032"/>
      <c r="Q8" s="1038">
        <v>203</v>
      </c>
      <c r="R8" s="1039"/>
      <c r="S8" s="1039"/>
      <c r="T8" s="1039"/>
      <c r="U8" s="1039"/>
      <c r="V8" s="1039">
        <v>203</v>
      </c>
      <c r="W8" s="1039"/>
      <c r="X8" s="1039"/>
      <c r="Y8" s="1039"/>
      <c r="Z8" s="1039"/>
      <c r="AA8" s="1039" t="s">
        <v>545</v>
      </c>
      <c r="AB8" s="1039"/>
      <c r="AC8" s="1039"/>
      <c r="AD8" s="1039"/>
      <c r="AE8" s="1040"/>
      <c r="AF8" s="1035" t="s">
        <v>122</v>
      </c>
      <c r="AG8" s="1036"/>
      <c r="AH8" s="1036"/>
      <c r="AI8" s="1036"/>
      <c r="AJ8" s="1037"/>
      <c r="AK8" s="1080">
        <v>1</v>
      </c>
      <c r="AL8" s="1081"/>
      <c r="AM8" s="1081"/>
      <c r="AN8" s="1081"/>
      <c r="AO8" s="1081"/>
      <c r="AP8" s="1081" t="s">
        <v>545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15544</v>
      </c>
      <c r="R23" s="1061"/>
      <c r="S23" s="1061"/>
      <c r="T23" s="1061"/>
      <c r="U23" s="1061"/>
      <c r="V23" s="1061">
        <v>14485</v>
      </c>
      <c r="W23" s="1061"/>
      <c r="X23" s="1061"/>
      <c r="Y23" s="1061"/>
      <c r="Z23" s="1061"/>
      <c r="AA23" s="1061">
        <v>1059</v>
      </c>
      <c r="AB23" s="1061"/>
      <c r="AC23" s="1061"/>
      <c r="AD23" s="1061"/>
      <c r="AE23" s="1068"/>
      <c r="AF23" s="1069">
        <v>935</v>
      </c>
      <c r="AG23" s="1061"/>
      <c r="AH23" s="1061"/>
      <c r="AI23" s="1061"/>
      <c r="AJ23" s="1070"/>
      <c r="AK23" s="1071"/>
      <c r="AL23" s="1072"/>
      <c r="AM23" s="1072"/>
      <c r="AN23" s="1072"/>
      <c r="AO23" s="1072"/>
      <c r="AP23" s="1061">
        <v>6065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2377</v>
      </c>
      <c r="R28" s="1051"/>
      <c r="S28" s="1051"/>
      <c r="T28" s="1051"/>
      <c r="U28" s="1051"/>
      <c r="V28" s="1051">
        <v>2377</v>
      </c>
      <c r="W28" s="1051"/>
      <c r="X28" s="1051"/>
      <c r="Y28" s="1051"/>
      <c r="Z28" s="1051"/>
      <c r="AA28" s="1051">
        <v>0</v>
      </c>
      <c r="AB28" s="1051"/>
      <c r="AC28" s="1051"/>
      <c r="AD28" s="1051"/>
      <c r="AE28" s="1052"/>
      <c r="AF28" s="1053">
        <v>0</v>
      </c>
      <c r="AG28" s="1051"/>
      <c r="AH28" s="1051"/>
      <c r="AI28" s="1051"/>
      <c r="AJ28" s="1054"/>
      <c r="AK28" s="1042">
        <v>146</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2955</v>
      </c>
      <c r="R29" s="1039"/>
      <c r="S29" s="1039"/>
      <c r="T29" s="1039"/>
      <c r="U29" s="1039"/>
      <c r="V29" s="1039">
        <v>2949</v>
      </c>
      <c r="W29" s="1039"/>
      <c r="X29" s="1039"/>
      <c r="Y29" s="1039"/>
      <c r="Z29" s="1039"/>
      <c r="AA29" s="1039">
        <v>6</v>
      </c>
      <c r="AB29" s="1039"/>
      <c r="AC29" s="1039"/>
      <c r="AD29" s="1039"/>
      <c r="AE29" s="1040"/>
      <c r="AF29" s="1035">
        <v>6</v>
      </c>
      <c r="AG29" s="1036"/>
      <c r="AH29" s="1036"/>
      <c r="AI29" s="1036"/>
      <c r="AJ29" s="1037"/>
      <c r="AK29" s="980">
        <v>374</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394</v>
      </c>
      <c r="R30" s="1039"/>
      <c r="S30" s="1039"/>
      <c r="T30" s="1039"/>
      <c r="U30" s="1039"/>
      <c r="V30" s="1039">
        <v>393</v>
      </c>
      <c r="W30" s="1039"/>
      <c r="X30" s="1039"/>
      <c r="Y30" s="1039"/>
      <c r="Z30" s="1039"/>
      <c r="AA30" s="1039">
        <v>0</v>
      </c>
      <c r="AB30" s="1039"/>
      <c r="AC30" s="1039"/>
      <c r="AD30" s="1039"/>
      <c r="AE30" s="1040"/>
      <c r="AF30" s="1035">
        <v>0</v>
      </c>
      <c r="AG30" s="1036"/>
      <c r="AH30" s="1036"/>
      <c r="AI30" s="1036"/>
      <c r="AJ30" s="1037"/>
      <c r="AK30" s="980">
        <v>115</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535</v>
      </c>
      <c r="R31" s="1039"/>
      <c r="S31" s="1039"/>
      <c r="T31" s="1039"/>
      <c r="U31" s="1039"/>
      <c r="V31" s="1039">
        <v>1052</v>
      </c>
      <c r="W31" s="1039"/>
      <c r="X31" s="1039"/>
      <c r="Y31" s="1039"/>
      <c r="Z31" s="1039"/>
      <c r="AA31" s="1039">
        <v>-517</v>
      </c>
      <c r="AB31" s="1039"/>
      <c r="AC31" s="1039"/>
      <c r="AD31" s="1039"/>
      <c r="AE31" s="1040"/>
      <c r="AF31" s="1035">
        <v>1313</v>
      </c>
      <c r="AG31" s="1036"/>
      <c r="AH31" s="1036"/>
      <c r="AI31" s="1036"/>
      <c r="AJ31" s="1037"/>
      <c r="AK31" s="980">
        <v>134</v>
      </c>
      <c r="AL31" s="971"/>
      <c r="AM31" s="971"/>
      <c r="AN31" s="971"/>
      <c r="AO31" s="971"/>
      <c r="AP31" s="971">
        <v>965</v>
      </c>
      <c r="AQ31" s="971"/>
      <c r="AR31" s="971"/>
      <c r="AS31" s="971"/>
      <c r="AT31" s="971"/>
      <c r="AU31" s="971">
        <v>503</v>
      </c>
      <c r="AV31" s="971"/>
      <c r="AW31" s="971"/>
      <c r="AX31" s="971"/>
      <c r="AY31" s="971"/>
      <c r="AZ31" s="1041" t="s">
        <v>545</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1330</v>
      </c>
      <c r="R32" s="1039"/>
      <c r="S32" s="1039"/>
      <c r="T32" s="1039"/>
      <c r="U32" s="1039"/>
      <c r="V32" s="1039">
        <v>1322</v>
      </c>
      <c r="W32" s="1039"/>
      <c r="X32" s="1039"/>
      <c r="Y32" s="1039"/>
      <c r="Z32" s="1039"/>
      <c r="AA32" s="1039">
        <v>8</v>
      </c>
      <c r="AB32" s="1039"/>
      <c r="AC32" s="1039"/>
      <c r="AD32" s="1039"/>
      <c r="AE32" s="1040"/>
      <c r="AF32" s="1035">
        <v>1129</v>
      </c>
      <c r="AG32" s="1036"/>
      <c r="AH32" s="1036"/>
      <c r="AI32" s="1036"/>
      <c r="AJ32" s="1037"/>
      <c r="AK32" s="980">
        <v>315</v>
      </c>
      <c r="AL32" s="971"/>
      <c r="AM32" s="971"/>
      <c r="AN32" s="971"/>
      <c r="AO32" s="971"/>
      <c r="AP32" s="971">
        <v>974</v>
      </c>
      <c r="AQ32" s="971"/>
      <c r="AR32" s="971"/>
      <c r="AS32" s="971"/>
      <c r="AT32" s="971"/>
      <c r="AU32" s="971">
        <v>652</v>
      </c>
      <c r="AV32" s="971"/>
      <c r="AW32" s="971"/>
      <c r="AX32" s="971"/>
      <c r="AY32" s="971"/>
      <c r="AZ32" s="1041" t="s">
        <v>545</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1045</v>
      </c>
      <c r="R33" s="1039"/>
      <c r="S33" s="1039"/>
      <c r="T33" s="1039"/>
      <c r="U33" s="1039"/>
      <c r="V33" s="1039">
        <v>1045</v>
      </c>
      <c r="W33" s="1039"/>
      <c r="X33" s="1039"/>
      <c r="Y33" s="1039"/>
      <c r="Z33" s="1039"/>
      <c r="AA33" s="1039">
        <v>0</v>
      </c>
      <c r="AB33" s="1039"/>
      <c r="AC33" s="1039"/>
      <c r="AD33" s="1039"/>
      <c r="AE33" s="1040"/>
      <c r="AF33" s="1035">
        <v>193</v>
      </c>
      <c r="AG33" s="1036"/>
      <c r="AH33" s="1036"/>
      <c r="AI33" s="1036"/>
      <c r="AJ33" s="1037"/>
      <c r="AK33" s="980">
        <v>648</v>
      </c>
      <c r="AL33" s="971"/>
      <c r="AM33" s="971"/>
      <c r="AN33" s="971"/>
      <c r="AO33" s="971"/>
      <c r="AP33" s="971">
        <v>8505</v>
      </c>
      <c r="AQ33" s="971"/>
      <c r="AR33" s="971"/>
      <c r="AS33" s="971"/>
      <c r="AT33" s="971"/>
      <c r="AU33" s="971">
        <v>6268</v>
      </c>
      <c r="AV33" s="971"/>
      <c r="AW33" s="971"/>
      <c r="AX33" s="971"/>
      <c r="AY33" s="971"/>
      <c r="AZ33" s="1041" t="s">
        <v>545</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2641</v>
      </c>
      <c r="AG63" s="959"/>
      <c r="AH63" s="959"/>
      <c r="AI63" s="959"/>
      <c r="AJ63" s="1022"/>
      <c r="AK63" s="1023"/>
      <c r="AL63" s="963"/>
      <c r="AM63" s="963"/>
      <c r="AN63" s="963"/>
      <c r="AO63" s="963"/>
      <c r="AP63" s="959">
        <v>10443</v>
      </c>
      <c r="AQ63" s="959"/>
      <c r="AR63" s="959"/>
      <c r="AS63" s="959"/>
      <c r="AT63" s="959"/>
      <c r="AU63" s="959">
        <v>7422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546</v>
      </c>
      <c r="C68" s="986"/>
      <c r="D68" s="986"/>
      <c r="E68" s="986"/>
      <c r="F68" s="986"/>
      <c r="G68" s="986"/>
      <c r="H68" s="986"/>
      <c r="I68" s="986"/>
      <c r="J68" s="986"/>
      <c r="K68" s="986"/>
      <c r="L68" s="986"/>
      <c r="M68" s="986"/>
      <c r="N68" s="986"/>
      <c r="O68" s="986"/>
      <c r="P68" s="987"/>
      <c r="Q68" s="988">
        <v>2640</v>
      </c>
      <c r="R68" s="982"/>
      <c r="S68" s="982"/>
      <c r="T68" s="982"/>
      <c r="U68" s="982"/>
      <c r="V68" s="982">
        <v>2630</v>
      </c>
      <c r="W68" s="982"/>
      <c r="X68" s="982"/>
      <c r="Y68" s="982"/>
      <c r="Z68" s="982"/>
      <c r="AA68" s="982">
        <v>10</v>
      </c>
      <c r="AB68" s="982"/>
      <c r="AC68" s="982"/>
      <c r="AD68" s="982"/>
      <c r="AE68" s="982"/>
      <c r="AF68" s="982">
        <v>6</v>
      </c>
      <c r="AG68" s="982"/>
      <c r="AH68" s="982"/>
      <c r="AI68" s="982"/>
      <c r="AJ68" s="982"/>
      <c r="AK68" s="982" t="s">
        <v>545</v>
      </c>
      <c r="AL68" s="982"/>
      <c r="AM68" s="982"/>
      <c r="AN68" s="982"/>
      <c r="AO68" s="982"/>
      <c r="AP68" s="982">
        <v>823</v>
      </c>
      <c r="AQ68" s="982"/>
      <c r="AR68" s="982"/>
      <c r="AS68" s="982"/>
      <c r="AT68" s="982"/>
      <c r="AU68" s="982">
        <v>475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7">
        <v>12</v>
      </c>
      <c r="R69" s="971"/>
      <c r="S69" s="971"/>
      <c r="T69" s="971"/>
      <c r="U69" s="971"/>
      <c r="V69" s="971">
        <v>12</v>
      </c>
      <c r="W69" s="971"/>
      <c r="X69" s="971"/>
      <c r="Y69" s="971"/>
      <c r="Z69" s="971"/>
      <c r="AA69" s="971">
        <v>0</v>
      </c>
      <c r="AB69" s="971"/>
      <c r="AC69" s="971"/>
      <c r="AD69" s="971"/>
      <c r="AE69" s="971"/>
      <c r="AF69" s="971">
        <v>0</v>
      </c>
      <c r="AG69" s="971"/>
      <c r="AH69" s="971"/>
      <c r="AI69" s="971"/>
      <c r="AJ69" s="971"/>
      <c r="AK69" s="971" t="s">
        <v>545</v>
      </c>
      <c r="AL69" s="971"/>
      <c r="AM69" s="971"/>
      <c r="AN69" s="971"/>
      <c r="AO69" s="971"/>
      <c r="AP69" s="971" t="s">
        <v>545</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548</v>
      </c>
      <c r="C70" s="975"/>
      <c r="D70" s="975"/>
      <c r="E70" s="975"/>
      <c r="F70" s="975"/>
      <c r="G70" s="975"/>
      <c r="H70" s="975"/>
      <c r="I70" s="975"/>
      <c r="J70" s="975"/>
      <c r="K70" s="975"/>
      <c r="L70" s="975"/>
      <c r="M70" s="975"/>
      <c r="N70" s="975"/>
      <c r="O70" s="975"/>
      <c r="P70" s="976"/>
      <c r="Q70" s="977">
        <v>4065</v>
      </c>
      <c r="R70" s="971"/>
      <c r="S70" s="971"/>
      <c r="T70" s="971"/>
      <c r="U70" s="971"/>
      <c r="V70" s="971">
        <v>3656</v>
      </c>
      <c r="W70" s="971"/>
      <c r="X70" s="971"/>
      <c r="Y70" s="971"/>
      <c r="Z70" s="971"/>
      <c r="AA70" s="971">
        <v>409</v>
      </c>
      <c r="AB70" s="971"/>
      <c r="AC70" s="971"/>
      <c r="AD70" s="971"/>
      <c r="AE70" s="971"/>
      <c r="AF70" s="971">
        <v>2860</v>
      </c>
      <c r="AG70" s="971"/>
      <c r="AH70" s="971"/>
      <c r="AI70" s="971"/>
      <c r="AJ70" s="971"/>
      <c r="AK70" s="971">
        <v>391</v>
      </c>
      <c r="AL70" s="971"/>
      <c r="AM70" s="971"/>
      <c r="AN70" s="971"/>
      <c r="AO70" s="971"/>
      <c r="AP70" s="971">
        <v>1611</v>
      </c>
      <c r="AQ70" s="971"/>
      <c r="AR70" s="971"/>
      <c r="AS70" s="971"/>
      <c r="AT70" s="971"/>
      <c r="AU70" s="971">
        <v>81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549</v>
      </c>
      <c r="C71" s="975"/>
      <c r="D71" s="975"/>
      <c r="E71" s="975"/>
      <c r="F71" s="975"/>
      <c r="G71" s="975"/>
      <c r="H71" s="975"/>
      <c r="I71" s="975"/>
      <c r="J71" s="975"/>
      <c r="K71" s="975"/>
      <c r="L71" s="975"/>
      <c r="M71" s="975"/>
      <c r="N71" s="975"/>
      <c r="O71" s="975"/>
      <c r="P71" s="976"/>
      <c r="Q71" s="977">
        <v>585</v>
      </c>
      <c r="R71" s="971"/>
      <c r="S71" s="971"/>
      <c r="T71" s="971"/>
      <c r="U71" s="971"/>
      <c r="V71" s="971">
        <v>569</v>
      </c>
      <c r="W71" s="971"/>
      <c r="X71" s="971"/>
      <c r="Y71" s="971"/>
      <c r="Z71" s="971"/>
      <c r="AA71" s="971">
        <v>16</v>
      </c>
      <c r="AB71" s="971"/>
      <c r="AC71" s="971"/>
      <c r="AD71" s="971"/>
      <c r="AE71" s="971"/>
      <c r="AF71" s="971">
        <v>16</v>
      </c>
      <c r="AG71" s="971"/>
      <c r="AH71" s="971"/>
      <c r="AI71" s="971"/>
      <c r="AJ71" s="971"/>
      <c r="AK71" s="971" t="s">
        <v>545</v>
      </c>
      <c r="AL71" s="971"/>
      <c r="AM71" s="971"/>
      <c r="AN71" s="971"/>
      <c r="AO71" s="971"/>
      <c r="AP71" s="971" t="s">
        <v>545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550</v>
      </c>
      <c r="C72" s="975"/>
      <c r="D72" s="975"/>
      <c r="E72" s="975"/>
      <c r="F72" s="975"/>
      <c r="G72" s="975"/>
      <c r="H72" s="975"/>
      <c r="I72" s="975"/>
      <c r="J72" s="975"/>
      <c r="K72" s="975"/>
      <c r="L72" s="975"/>
      <c r="M72" s="975"/>
      <c r="N72" s="975"/>
      <c r="O72" s="975"/>
      <c r="P72" s="976"/>
      <c r="Q72" s="977">
        <v>176293</v>
      </c>
      <c r="R72" s="971"/>
      <c r="S72" s="971"/>
      <c r="T72" s="971"/>
      <c r="U72" s="971"/>
      <c r="V72" s="971">
        <v>176293</v>
      </c>
      <c r="W72" s="971"/>
      <c r="X72" s="971"/>
      <c r="Y72" s="971"/>
      <c r="Z72" s="971"/>
      <c r="AA72" s="971" t="s">
        <v>545</v>
      </c>
      <c r="AB72" s="971"/>
      <c r="AC72" s="971"/>
      <c r="AD72" s="971"/>
      <c r="AE72" s="971"/>
      <c r="AF72" s="971" t="s">
        <v>545</v>
      </c>
      <c r="AG72" s="971"/>
      <c r="AH72" s="971"/>
      <c r="AI72" s="971"/>
      <c r="AJ72" s="971"/>
      <c r="AK72" s="971" t="s">
        <v>545</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551</v>
      </c>
      <c r="C73" s="975"/>
      <c r="D73" s="975"/>
      <c r="E73" s="975"/>
      <c r="F73" s="975"/>
      <c r="G73" s="975"/>
      <c r="H73" s="975"/>
      <c r="I73" s="975"/>
      <c r="J73" s="975"/>
      <c r="K73" s="975"/>
      <c r="L73" s="975"/>
      <c r="M73" s="975"/>
      <c r="N73" s="975"/>
      <c r="O73" s="975"/>
      <c r="P73" s="976"/>
      <c r="Q73" s="977">
        <v>3193</v>
      </c>
      <c r="R73" s="971"/>
      <c r="S73" s="971"/>
      <c r="T73" s="971"/>
      <c r="U73" s="971"/>
      <c r="V73" s="971">
        <v>2512</v>
      </c>
      <c r="W73" s="971"/>
      <c r="X73" s="971"/>
      <c r="Y73" s="971"/>
      <c r="Z73" s="971"/>
      <c r="AA73" s="971">
        <v>681</v>
      </c>
      <c r="AB73" s="971"/>
      <c r="AC73" s="971"/>
      <c r="AD73" s="971"/>
      <c r="AE73" s="971"/>
      <c r="AF73" s="971">
        <v>681</v>
      </c>
      <c r="AG73" s="971"/>
      <c r="AH73" s="971"/>
      <c r="AI73" s="971"/>
      <c r="AJ73" s="971"/>
      <c r="AK73" s="971" t="s">
        <v>545</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552</v>
      </c>
      <c r="C74" s="975"/>
      <c r="D74" s="975"/>
      <c r="E74" s="975"/>
      <c r="F74" s="975"/>
      <c r="G74" s="975"/>
      <c r="H74" s="975"/>
      <c r="I74" s="975"/>
      <c r="J74" s="975"/>
      <c r="K74" s="975"/>
      <c r="L74" s="975"/>
      <c r="M74" s="975"/>
      <c r="N74" s="975"/>
      <c r="O74" s="975"/>
      <c r="P74" s="976"/>
      <c r="Q74" s="977">
        <v>177</v>
      </c>
      <c r="R74" s="971"/>
      <c r="S74" s="971"/>
      <c r="T74" s="971"/>
      <c r="U74" s="971"/>
      <c r="V74" s="971">
        <v>171</v>
      </c>
      <c r="W74" s="971"/>
      <c r="X74" s="971"/>
      <c r="Y74" s="971"/>
      <c r="Z74" s="971"/>
      <c r="AA74" s="971">
        <v>5</v>
      </c>
      <c r="AB74" s="971"/>
      <c r="AC74" s="971"/>
      <c r="AD74" s="971"/>
      <c r="AE74" s="971"/>
      <c r="AF74" s="971">
        <v>5</v>
      </c>
      <c r="AG74" s="971"/>
      <c r="AH74" s="971"/>
      <c r="AI74" s="971"/>
      <c r="AJ74" s="971"/>
      <c r="AK74" s="971" t="s">
        <v>545</v>
      </c>
      <c r="AL74" s="971"/>
      <c r="AM74" s="971"/>
      <c r="AN74" s="971"/>
      <c r="AO74" s="971"/>
      <c r="AP74" s="971" t="s">
        <v>545</v>
      </c>
      <c r="AQ74" s="971"/>
      <c r="AR74" s="971"/>
      <c r="AS74" s="971"/>
      <c r="AT74" s="971"/>
      <c r="AU74" s="971" t="s">
        <v>545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553</v>
      </c>
      <c r="C75" s="975"/>
      <c r="D75" s="975"/>
      <c r="E75" s="975"/>
      <c r="F75" s="975"/>
      <c r="G75" s="975"/>
      <c r="H75" s="975"/>
      <c r="I75" s="975"/>
      <c r="J75" s="975"/>
      <c r="K75" s="975"/>
      <c r="L75" s="975"/>
      <c r="M75" s="975"/>
      <c r="N75" s="975"/>
      <c r="O75" s="975"/>
      <c r="P75" s="976"/>
      <c r="Q75" s="978">
        <v>6</v>
      </c>
      <c r="R75" s="979"/>
      <c r="S75" s="979"/>
      <c r="T75" s="979"/>
      <c r="U75" s="980"/>
      <c r="V75" s="981">
        <v>0</v>
      </c>
      <c r="W75" s="979"/>
      <c r="X75" s="979"/>
      <c r="Y75" s="979"/>
      <c r="Z75" s="980"/>
      <c r="AA75" s="981">
        <v>5</v>
      </c>
      <c r="AB75" s="979"/>
      <c r="AC75" s="979"/>
      <c r="AD75" s="979"/>
      <c r="AE75" s="980"/>
      <c r="AF75" s="981">
        <v>5</v>
      </c>
      <c r="AG75" s="979"/>
      <c r="AH75" s="979"/>
      <c r="AI75" s="979"/>
      <c r="AJ75" s="980"/>
      <c r="AK75" s="981" t="s">
        <v>545</v>
      </c>
      <c r="AL75" s="979"/>
      <c r="AM75" s="979"/>
      <c r="AN75" s="979"/>
      <c r="AO75" s="980"/>
      <c r="AP75" s="981" t="s">
        <v>545</v>
      </c>
      <c r="AQ75" s="979"/>
      <c r="AR75" s="979"/>
      <c r="AS75" s="979"/>
      <c r="AT75" s="980"/>
      <c r="AU75" s="981" t="s">
        <v>545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554</v>
      </c>
      <c r="C76" s="975"/>
      <c r="D76" s="975"/>
      <c r="E76" s="975"/>
      <c r="F76" s="975"/>
      <c r="G76" s="975"/>
      <c r="H76" s="975"/>
      <c r="I76" s="975"/>
      <c r="J76" s="975"/>
      <c r="K76" s="975"/>
      <c r="L76" s="975"/>
      <c r="M76" s="975"/>
      <c r="N76" s="975"/>
      <c r="O76" s="975"/>
      <c r="P76" s="976"/>
      <c r="Q76" s="978">
        <v>1</v>
      </c>
      <c r="R76" s="979"/>
      <c r="S76" s="979"/>
      <c r="T76" s="979"/>
      <c r="U76" s="980"/>
      <c r="V76" s="981">
        <v>1</v>
      </c>
      <c r="W76" s="979"/>
      <c r="X76" s="979"/>
      <c r="Y76" s="979"/>
      <c r="Z76" s="980"/>
      <c r="AA76" s="981">
        <v>0</v>
      </c>
      <c r="AB76" s="979"/>
      <c r="AC76" s="979"/>
      <c r="AD76" s="979"/>
      <c r="AE76" s="980"/>
      <c r="AF76" s="981">
        <v>0</v>
      </c>
      <c r="AG76" s="979"/>
      <c r="AH76" s="979"/>
      <c r="AI76" s="979"/>
      <c r="AJ76" s="980"/>
      <c r="AK76" s="981" t="s">
        <v>545</v>
      </c>
      <c r="AL76" s="979"/>
      <c r="AM76" s="979"/>
      <c r="AN76" s="979"/>
      <c r="AO76" s="980"/>
      <c r="AP76" s="981" t="s">
        <v>545</v>
      </c>
      <c r="AQ76" s="979"/>
      <c r="AR76" s="979"/>
      <c r="AS76" s="979"/>
      <c r="AT76" s="980"/>
      <c r="AU76" s="981" t="s">
        <v>545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3575</v>
      </c>
      <c r="AG88" s="959"/>
      <c r="AH88" s="959"/>
      <c r="AI88" s="959"/>
      <c r="AJ88" s="959"/>
      <c r="AK88" s="963"/>
      <c r="AL88" s="963"/>
      <c r="AM88" s="963"/>
      <c r="AN88" s="963"/>
      <c r="AO88" s="963"/>
      <c r="AP88" s="959">
        <v>2434</v>
      </c>
      <c r="AQ88" s="959"/>
      <c r="AR88" s="959"/>
      <c r="AS88" s="959"/>
      <c r="AT88" s="959"/>
      <c r="AU88" s="959">
        <v>556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1567878</v>
      </c>
      <c r="AB110" s="889"/>
      <c r="AC110" s="889"/>
      <c r="AD110" s="889"/>
      <c r="AE110" s="890"/>
      <c r="AF110" s="891">
        <v>1348800</v>
      </c>
      <c r="AG110" s="889"/>
      <c r="AH110" s="889"/>
      <c r="AI110" s="889"/>
      <c r="AJ110" s="890"/>
      <c r="AK110" s="891">
        <v>1240625</v>
      </c>
      <c r="AL110" s="889"/>
      <c r="AM110" s="889"/>
      <c r="AN110" s="889"/>
      <c r="AO110" s="890"/>
      <c r="AP110" s="892">
        <v>18.399999999999999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7015528</v>
      </c>
      <c r="BR110" s="842"/>
      <c r="BS110" s="842"/>
      <c r="BT110" s="842"/>
      <c r="BU110" s="842"/>
      <c r="BV110" s="842">
        <v>6457516</v>
      </c>
      <c r="BW110" s="842"/>
      <c r="BX110" s="842"/>
      <c r="BY110" s="842"/>
      <c r="BZ110" s="842"/>
      <c r="CA110" s="842">
        <v>6065303</v>
      </c>
      <c r="CB110" s="842"/>
      <c r="CC110" s="842"/>
      <c r="CD110" s="842"/>
      <c r="CE110" s="842"/>
      <c r="CF110" s="866">
        <v>90.1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7734124</v>
      </c>
      <c r="BR112" s="817"/>
      <c r="BS112" s="817"/>
      <c r="BT112" s="817"/>
      <c r="BU112" s="817"/>
      <c r="BV112" s="817">
        <v>7087299</v>
      </c>
      <c r="BW112" s="817"/>
      <c r="BX112" s="817"/>
      <c r="BY112" s="817"/>
      <c r="BZ112" s="817"/>
      <c r="CA112" s="817">
        <v>7422215</v>
      </c>
      <c r="CB112" s="817"/>
      <c r="CC112" s="817"/>
      <c r="CD112" s="817"/>
      <c r="CE112" s="817"/>
      <c r="CF112" s="875">
        <v>110.3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827031</v>
      </c>
      <c r="AB113" s="919"/>
      <c r="AC113" s="919"/>
      <c r="AD113" s="919"/>
      <c r="AE113" s="920"/>
      <c r="AF113" s="921">
        <v>785920</v>
      </c>
      <c r="AG113" s="919"/>
      <c r="AH113" s="919"/>
      <c r="AI113" s="919"/>
      <c r="AJ113" s="920"/>
      <c r="AK113" s="921">
        <v>767784</v>
      </c>
      <c r="AL113" s="919"/>
      <c r="AM113" s="919"/>
      <c r="AN113" s="919"/>
      <c r="AO113" s="920"/>
      <c r="AP113" s="922">
        <v>11.4</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607742</v>
      </c>
      <c r="BR113" s="817"/>
      <c r="BS113" s="817"/>
      <c r="BT113" s="817"/>
      <c r="BU113" s="817"/>
      <c r="BV113" s="817">
        <v>529959</v>
      </c>
      <c r="BW113" s="817"/>
      <c r="BX113" s="817"/>
      <c r="BY113" s="817"/>
      <c r="BZ113" s="817"/>
      <c r="CA113" s="817">
        <v>555567</v>
      </c>
      <c r="CB113" s="817"/>
      <c r="CC113" s="817"/>
      <c r="CD113" s="817"/>
      <c r="CE113" s="817"/>
      <c r="CF113" s="875">
        <v>8.3000000000000007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97742</v>
      </c>
      <c r="AB114" s="780"/>
      <c r="AC114" s="780"/>
      <c r="AD114" s="780"/>
      <c r="AE114" s="781"/>
      <c r="AF114" s="782">
        <v>96849</v>
      </c>
      <c r="AG114" s="780"/>
      <c r="AH114" s="780"/>
      <c r="AI114" s="780"/>
      <c r="AJ114" s="781"/>
      <c r="AK114" s="782">
        <v>86493</v>
      </c>
      <c r="AL114" s="780"/>
      <c r="AM114" s="780"/>
      <c r="AN114" s="780"/>
      <c r="AO114" s="781"/>
      <c r="AP114" s="824">
        <v>1.3</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2329178</v>
      </c>
      <c r="BR114" s="817"/>
      <c r="BS114" s="817"/>
      <c r="BT114" s="817"/>
      <c r="BU114" s="817"/>
      <c r="BV114" s="817">
        <v>2259261</v>
      </c>
      <c r="BW114" s="817"/>
      <c r="BX114" s="817"/>
      <c r="BY114" s="817"/>
      <c r="BZ114" s="817"/>
      <c r="CA114" s="817">
        <v>2220108</v>
      </c>
      <c r="CB114" s="817"/>
      <c r="CC114" s="817"/>
      <c r="CD114" s="817"/>
      <c r="CE114" s="817"/>
      <c r="CF114" s="875">
        <v>33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2492651</v>
      </c>
      <c r="AB117" s="903"/>
      <c r="AC117" s="903"/>
      <c r="AD117" s="903"/>
      <c r="AE117" s="904"/>
      <c r="AF117" s="905">
        <v>2231569</v>
      </c>
      <c r="AG117" s="903"/>
      <c r="AH117" s="903"/>
      <c r="AI117" s="903"/>
      <c r="AJ117" s="904"/>
      <c r="AK117" s="905">
        <v>2094902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17686572</v>
      </c>
      <c r="BR119" s="845"/>
      <c r="BS119" s="845"/>
      <c r="BT119" s="845"/>
      <c r="BU119" s="845"/>
      <c r="BV119" s="845">
        <v>16334035</v>
      </c>
      <c r="BW119" s="845"/>
      <c r="BX119" s="845"/>
      <c r="BY119" s="845"/>
      <c r="BZ119" s="845"/>
      <c r="CA119" s="845">
        <v>16263193</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6342022</v>
      </c>
      <c r="BR120" s="842"/>
      <c r="BS120" s="842"/>
      <c r="BT120" s="842"/>
      <c r="BU120" s="842"/>
      <c r="BV120" s="842">
        <v>6848457</v>
      </c>
      <c r="BW120" s="842"/>
      <c r="BX120" s="842"/>
      <c r="BY120" s="842"/>
      <c r="BZ120" s="842"/>
      <c r="CA120" s="842">
        <v>7179509</v>
      </c>
      <c r="CB120" s="842"/>
      <c r="CC120" s="842"/>
      <c r="CD120" s="842"/>
      <c r="CE120" s="842"/>
      <c r="CF120" s="866">
        <v>106.7</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6396120</v>
      </c>
      <c r="DH120" s="842"/>
      <c r="DI120" s="842"/>
      <c r="DJ120" s="842"/>
      <c r="DK120" s="842"/>
      <c r="DL120" s="842">
        <v>5822126</v>
      </c>
      <c r="DM120" s="842"/>
      <c r="DN120" s="842"/>
      <c r="DO120" s="842"/>
      <c r="DP120" s="842"/>
      <c r="DQ120" s="842">
        <v>6267848</v>
      </c>
      <c r="DR120" s="842"/>
      <c r="DS120" s="842"/>
      <c r="DT120" s="842"/>
      <c r="DU120" s="842"/>
      <c r="DV120" s="843">
        <v>93.1</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55306</v>
      </c>
      <c r="BR121" s="817"/>
      <c r="BS121" s="817"/>
      <c r="BT121" s="817"/>
      <c r="BU121" s="817"/>
      <c r="BV121" s="817">
        <v>41281</v>
      </c>
      <c r="BW121" s="817"/>
      <c r="BX121" s="817"/>
      <c r="BY121" s="817"/>
      <c r="BZ121" s="817"/>
      <c r="CA121" s="817">
        <v>34370</v>
      </c>
      <c r="CB121" s="817"/>
      <c r="CC121" s="817"/>
      <c r="CD121" s="817"/>
      <c r="CE121" s="817"/>
      <c r="CF121" s="875">
        <v>0.5</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818498</v>
      </c>
      <c r="DH121" s="817"/>
      <c r="DI121" s="817"/>
      <c r="DJ121" s="817"/>
      <c r="DK121" s="817"/>
      <c r="DL121" s="817">
        <v>734320</v>
      </c>
      <c r="DM121" s="817"/>
      <c r="DN121" s="817"/>
      <c r="DO121" s="817"/>
      <c r="DP121" s="817"/>
      <c r="DQ121" s="817">
        <v>651700</v>
      </c>
      <c r="DR121" s="817"/>
      <c r="DS121" s="817"/>
      <c r="DT121" s="817"/>
      <c r="DU121" s="817"/>
      <c r="DV121" s="794">
        <v>9.6999999999999993</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15529065</v>
      </c>
      <c r="BR122" s="845"/>
      <c r="BS122" s="845"/>
      <c r="BT122" s="845"/>
      <c r="BU122" s="845"/>
      <c r="BV122" s="845">
        <v>14985370</v>
      </c>
      <c r="BW122" s="845"/>
      <c r="BX122" s="845"/>
      <c r="BY122" s="845"/>
      <c r="BZ122" s="845"/>
      <c r="CA122" s="845">
        <v>14473232</v>
      </c>
      <c r="CB122" s="845"/>
      <c r="CC122" s="845"/>
      <c r="CD122" s="845"/>
      <c r="CE122" s="845"/>
      <c r="CF122" s="846">
        <v>215</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519506</v>
      </c>
      <c r="DH122" s="817"/>
      <c r="DI122" s="817"/>
      <c r="DJ122" s="817"/>
      <c r="DK122" s="817"/>
      <c r="DL122" s="817">
        <v>530853</v>
      </c>
      <c r="DM122" s="817"/>
      <c r="DN122" s="817"/>
      <c r="DO122" s="817"/>
      <c r="DP122" s="817"/>
      <c r="DQ122" s="817">
        <v>502667</v>
      </c>
      <c r="DR122" s="817"/>
      <c r="DS122" s="817"/>
      <c r="DT122" s="817"/>
      <c r="DU122" s="817"/>
      <c r="DV122" s="794">
        <v>7.5</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21926393</v>
      </c>
      <c r="BR123" s="833"/>
      <c r="BS123" s="833"/>
      <c r="BT123" s="833"/>
      <c r="BU123" s="833"/>
      <c r="BV123" s="833">
        <v>21875108</v>
      </c>
      <c r="BW123" s="833"/>
      <c r="BX123" s="833"/>
      <c r="BY123" s="833"/>
      <c r="BZ123" s="833"/>
      <c r="CA123" s="833">
        <v>21687111</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16781</v>
      </c>
      <c r="AB128" s="801"/>
      <c r="AC128" s="801"/>
      <c r="AD128" s="801"/>
      <c r="AE128" s="802"/>
      <c r="AF128" s="803">
        <v>17461</v>
      </c>
      <c r="AG128" s="801"/>
      <c r="AH128" s="801"/>
      <c r="AI128" s="801"/>
      <c r="AJ128" s="802"/>
      <c r="AK128" s="803">
        <v>10730</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13.68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8995966</v>
      </c>
      <c r="AB129" s="780"/>
      <c r="AC129" s="780"/>
      <c r="AD129" s="780"/>
      <c r="AE129" s="781"/>
      <c r="AF129" s="782">
        <v>8311545</v>
      </c>
      <c r="AG129" s="780"/>
      <c r="AH129" s="780"/>
      <c r="AI129" s="780"/>
      <c r="AJ129" s="781"/>
      <c r="AK129" s="782">
        <v>8288284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18.68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1831575</v>
      </c>
      <c r="AB130" s="780"/>
      <c r="AC130" s="780"/>
      <c r="AD130" s="780"/>
      <c r="AE130" s="781"/>
      <c r="AF130" s="782">
        <v>1621266</v>
      </c>
      <c r="AG130" s="780"/>
      <c r="AH130" s="780"/>
      <c r="AI130" s="780"/>
      <c r="AJ130" s="781"/>
      <c r="AK130" s="782">
        <v>1557654</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7164391</v>
      </c>
      <c r="AB131" s="764"/>
      <c r="AC131" s="764"/>
      <c r="AD131" s="764"/>
      <c r="AE131" s="765"/>
      <c r="AF131" s="766">
        <v>6690279</v>
      </c>
      <c r="AG131" s="764"/>
      <c r="AH131" s="764"/>
      <c r="AI131" s="764"/>
      <c r="AJ131" s="765"/>
      <c r="AK131" s="766">
        <v>6730630</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8.9930183879999994</v>
      </c>
      <c r="AB132" s="745"/>
      <c r="AC132" s="745"/>
      <c r="AD132" s="745"/>
      <c r="AE132" s="746"/>
      <c r="AF132" s="747">
        <v>8.8612447999999997</v>
      </c>
      <c r="AG132" s="745"/>
      <c r="AH132" s="745"/>
      <c r="AI132" s="745"/>
      <c r="AJ132" s="746"/>
      <c r="AK132" s="747">
        <v>7.822714961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8.6</v>
      </c>
      <c r="AB133" s="724"/>
      <c r="AC133" s="724"/>
      <c r="AD133" s="724"/>
      <c r="AE133" s="725"/>
      <c r="AF133" s="723">
        <v>8.8000000000000007</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cpL41Mw85fFVTP1BMXrvz+7x3PfZ/SlDjPpaeZzJH13NWTFcyujnwC+Y/+tOn8S62kc3VR4F0JcH7FOA+O8BQ==" saltValue="32nILVQJzHA9ULrvhNOr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251q4HzGHuAY4a9wZl7u7nceD/ijvIPz5ycQ7Fr0UkWAHu5FQ0ALh1xRNt08ALd/S3vV7lqYDa8xKQigg/BfQ==" saltValue="h21jawpvxHESL1pYKUAxDQ==" spinCount="100000" sheet="1" objects="1" scenarios="1"/>
  <dataConsolidate link="1"/>
  <phoneticPr fontId="2"/>
  <printOptions horizontalCentered="1"/>
  <pageMargins left="0" right="0" top="0.39370078740157483" bottom="0.39370078740157483" header="0.19685039370078741" footer="0.19685039370078741"/>
  <pageSetup paperSize="8" scale="6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BPN74dP0hOqYCVMjO2k0qVdzitDM2WC96fkGgA5bTWQOdhP40N4TaZ8d4bUXppqafy/ZzRDEY80iZlHLBBdeQ==" saltValue="oEWW86lOvmaB9no+JxcSDg==" spinCount="100000" sheet="1" objects="1" scenarios="1"/>
  <dataConsolidate link="1"/>
  <phoneticPr fontId="2"/>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2166283</v>
      </c>
      <c r="AP9" s="281">
        <v>118616</v>
      </c>
      <c r="AQ9" s="282">
        <v>102178</v>
      </c>
      <c r="AR9" s="283">
        <v>16.100000000000001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334487</v>
      </c>
      <c r="AP10" s="284">
        <v>18315</v>
      </c>
      <c r="AQ10" s="285">
        <v>12375</v>
      </c>
      <c r="AR10" s="286">
        <v>48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998</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v>0</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t="s">
        <v>486</v>
      </c>
      <c r="AP13" s="284" t="s">
        <v>486</v>
      </c>
      <c r="AQ13" s="285">
        <v>3569</v>
      </c>
      <c r="AR13" s="286" t="s">
        <v>486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15338</v>
      </c>
      <c r="AP14" s="284">
        <v>840</v>
      </c>
      <c r="AQ14" s="285">
        <v>2201</v>
      </c>
      <c r="AR14" s="286">
        <v>-61.8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-157849</v>
      </c>
      <c r="AP15" s="284">
        <v>-8643</v>
      </c>
      <c r="AQ15" s="285">
        <v>-6242</v>
      </c>
      <c r="AR15" s="286">
        <v>38.5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2358259</v>
      </c>
      <c r="AP16" s="284">
        <v>129128</v>
      </c>
      <c r="AQ16" s="285">
        <v>115079</v>
      </c>
      <c r="AR16" s="286">
        <v>12.2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12.43</v>
      </c>
      <c r="AP21" s="298">
        <v>9.93</v>
      </c>
      <c r="AQ21" s="299">
        <v>2.5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93.1</v>
      </c>
      <c r="AP22" s="303">
        <v>96.1</v>
      </c>
      <c r="AQ22" s="304">
        <v>-3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1240625</v>
      </c>
      <c r="AP32" s="312">
        <v>67931</v>
      </c>
      <c r="AQ32" s="313">
        <v>55825</v>
      </c>
      <c r="AR32" s="314">
        <v>21.7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v>10</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2</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767784</v>
      </c>
      <c r="AP35" s="312">
        <v>42040</v>
      </c>
      <c r="AQ35" s="313">
        <v>20336</v>
      </c>
      <c r="AR35" s="314">
        <v>106.7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86493</v>
      </c>
      <c r="AP36" s="312">
        <v>4736</v>
      </c>
      <c r="AQ36" s="313">
        <v>2951</v>
      </c>
      <c r="AR36" s="314">
        <v>60.5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682</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2</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-10730</v>
      </c>
      <c r="AP39" s="312">
        <v>-588</v>
      </c>
      <c r="AQ39" s="313">
        <v>-2058</v>
      </c>
      <c r="AR39" s="314">
        <v>-71.400000000000006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-1557654</v>
      </c>
      <c r="AP40" s="312">
        <v>-85290</v>
      </c>
      <c r="AQ40" s="313">
        <v>-53145</v>
      </c>
      <c r="AR40" s="314">
        <v>60.5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526518</v>
      </c>
      <c r="AP41" s="312">
        <v>28830</v>
      </c>
      <c r="AQ41" s="313">
        <v>24606</v>
      </c>
      <c r="AR41" s="314">
        <v>17.2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2082090</v>
      </c>
      <c r="AN51" s="334">
        <v>103985</v>
      </c>
      <c r="AO51" s="335">
        <v>-15.4</v>
      </c>
      <c r="AP51" s="336">
        <v>59119</v>
      </c>
      <c r="AQ51" s="337">
        <v>9.6999999999999993</v>
      </c>
      <c r="AR51" s="338">
        <v>-25.1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1451095</v>
      </c>
      <c r="AN52" s="342">
        <v>72471</v>
      </c>
      <c r="AO52" s="343">
        <v>0.2</v>
      </c>
      <c r="AP52" s="344">
        <v>29900</v>
      </c>
      <c r="AQ52" s="345">
        <v>-14.7</v>
      </c>
      <c r="AR52" s="346">
        <v>14.9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1561345</v>
      </c>
      <c r="AN53" s="334">
        <v>79856</v>
      </c>
      <c r="AO53" s="335">
        <v>-23.2</v>
      </c>
      <c r="AP53" s="336">
        <v>84459</v>
      </c>
      <c r="AQ53" s="337">
        <v>42.9</v>
      </c>
      <c r="AR53" s="338">
        <v>-66.099999999999994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785382</v>
      </c>
      <c r="AN54" s="342">
        <v>40169</v>
      </c>
      <c r="AO54" s="343">
        <v>-44.6</v>
      </c>
      <c r="AP54" s="344">
        <v>47314</v>
      </c>
      <c r="AQ54" s="345">
        <v>58.2</v>
      </c>
      <c r="AR54" s="346">
        <v>-102.8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1797711</v>
      </c>
      <c r="AN55" s="334">
        <v>93738</v>
      </c>
      <c r="AO55" s="335">
        <v>17.399999999999999</v>
      </c>
      <c r="AP55" s="336">
        <v>74568</v>
      </c>
      <c r="AQ55" s="337">
        <v>-11.7</v>
      </c>
      <c r="AR55" s="338">
        <v>29.1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742708</v>
      </c>
      <c r="AN56" s="342">
        <v>38727</v>
      </c>
      <c r="AO56" s="343">
        <v>-3.6</v>
      </c>
      <c r="AP56" s="344">
        <v>42558</v>
      </c>
      <c r="AQ56" s="345">
        <v>-10.1</v>
      </c>
      <c r="AR56" s="346">
        <v>6.5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1901899</v>
      </c>
      <c r="AN57" s="334">
        <v>101451</v>
      </c>
      <c r="AO57" s="335">
        <v>8.1999999999999993</v>
      </c>
      <c r="AP57" s="336">
        <v>73693</v>
      </c>
      <c r="AQ57" s="337">
        <v>-1.2</v>
      </c>
      <c r="AR57" s="338">
        <v>9.4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1207173</v>
      </c>
      <c r="AN58" s="342">
        <v>64393</v>
      </c>
      <c r="AO58" s="343">
        <v>66.3</v>
      </c>
      <c r="AP58" s="344">
        <v>44203</v>
      </c>
      <c r="AQ58" s="345">
        <v>3.9</v>
      </c>
      <c r="AR58" s="346">
        <v>62.4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1198118</v>
      </c>
      <c r="AN59" s="334">
        <v>65604</v>
      </c>
      <c r="AO59" s="335">
        <v>-35.299999999999997</v>
      </c>
      <c r="AP59" s="336">
        <v>79401</v>
      </c>
      <c r="AQ59" s="337">
        <v>7.7</v>
      </c>
      <c r="AR59" s="338">
        <v>-43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759144</v>
      </c>
      <c r="AN60" s="342">
        <v>41567</v>
      </c>
      <c r="AO60" s="343">
        <v>-35.4</v>
      </c>
      <c r="AP60" s="344">
        <v>49347</v>
      </c>
      <c r="AQ60" s="345">
        <v>11.6</v>
      </c>
      <c r="AR60" s="346">
        <v>-47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1708233</v>
      </c>
      <c r="AN61" s="349">
        <v>88927</v>
      </c>
      <c r="AO61" s="350">
        <v>-9.6999999999999993</v>
      </c>
      <c r="AP61" s="351">
        <v>74248</v>
      </c>
      <c r="AQ61" s="352">
        <v>9.5</v>
      </c>
      <c r="AR61" s="338">
        <v>-19.2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989100</v>
      </c>
      <c r="AN62" s="342">
        <v>51465</v>
      </c>
      <c r="AO62" s="343">
        <v>-3.4</v>
      </c>
      <c r="AP62" s="344">
        <v>42664</v>
      </c>
      <c r="AQ62" s="345">
        <v>9.8000000000000007</v>
      </c>
      <c r="AR62" s="346">
        <v>-13.2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e+OV42LRSu53ZkL1h8g9yqrXqpTQbYKAZjHbIyyaSKgqDM13q+HvmieLQayr6DLrnDITVyqEt9/m5xLdzdq/g==" saltValue="ijLyQgUFUjglsx9LbwUb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6"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xt7ASSxUbjGCui81FXfhZZ9oMk33P8VP1F7ibpk+9/kC1Kwph8rKVL4V5vnNvM7569oCbyOgTxtFISpfuquPvQ==" saltValue="8T2p4JuHb8k85DU8dL7ppw==" spinCount="100000" sheet="1" objects="1" scenarios="1"/>
  <dataConsolidate link="1"/>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rB0yR5jP+REa5QT1jt856gZBHpicupQvpjFtooCdXTUuUwaxP/uMbrvnb1OJllNNkXpv8viui7c+WqmtT0Tggw==" saltValue="fWABwBpfkNDxl+ziFHF0zg==" spinCount="100000" sheet="1" objects="1" scenarios="1"/>
  <dataConsolidate link="1"/>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37.200000000000003</v>
      </c>
      <c r="G47" s="12">
        <v>37.83</v>
      </c>
      <c r="H47" s="12">
        <v>40.049999999999997</v>
      </c>
      <c r="I47" s="12">
        <v>44.2</v>
      </c>
      <c r="J47" s="13">
        <v>41.35</v>
      </c>
    </row>
    <row r="48" spans="2:10" ht="57.75" customHeight="1" x14ac:dyDescent="0.2">
      <c r="B48" s="14"/>
      <c r="C48" s="1141" t="s">
        <v>4</v>
      </c>
      <c r="D48" s="1141"/>
      <c r="E48" s="1142"/>
      <c r="F48" s="15">
        <v>1.49</v>
      </c>
      <c r="G48" s="16">
        <v>1.31</v>
      </c>
      <c r="H48" s="16">
        <v>1.51</v>
      </c>
      <c r="I48" s="16">
        <v>1.63</v>
      </c>
      <c r="J48" s="17">
        <v>11.28</v>
      </c>
    </row>
    <row r="49" spans="2:10" ht="57.75" customHeight="1" thickBot="1" x14ac:dyDescent="0.25">
      <c r="B49" s="18"/>
      <c r="C49" s="1143" t="s">
        <v>5</v>
      </c>
      <c r="D49" s="1143"/>
      <c r="E49" s="1144"/>
      <c r="F49" s="19">
        <v>1.22</v>
      </c>
      <c r="G49" s="20">
        <v>0.66</v>
      </c>
      <c r="H49" s="20">
        <v>7.74</v>
      </c>
      <c r="I49" s="20">
        <v>0.85</v>
      </c>
      <c r="J49" s="21">
        <v>6.66</v>
      </c>
    </row>
    <row r="50" spans="2:10" ht="13" x14ac:dyDescent="0.2"/>
  </sheetData>
  <sheetProtection algorithmName="SHA-512" hashValue="p/dKF1S2Ze0dK26qi9AixgXzdf2DwnHO9Alk0Rs0fNZ0u9G4UOZ7mePNj40msqbaw9dqzyIpQYeReznKP7izSA==" saltValue="SPC+LtOCMyqXrBcfPHkIk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530</v>
      </c>
      <c r="D34" s="1151"/>
      <c r="E34" s="1152"/>
      <c r="F34" s="32">
        <v>22.35</v>
      </c>
      <c r="G34" s="33">
        <v>22.98</v>
      </c>
      <c r="H34" s="33">
        <v>22.43</v>
      </c>
      <c r="I34" s="33">
        <v>25.46</v>
      </c>
      <c r="J34" s="34">
        <v>15.84</v>
      </c>
      <c r="K34" s="22"/>
      <c r="L34" s="22"/>
      <c r="M34" s="22"/>
      <c r="N34" s="22"/>
      <c r="O34" s="22"/>
      <c r="P34" s="22"/>
    </row>
    <row r="35" spans="1:16" ht="39" customHeight="1" x14ac:dyDescent="0.2">
      <c r="A35" s="22"/>
      <c r="B35" s="35"/>
      <c r="C35" s="1145" t="s">
        <v>531</v>
      </c>
      <c r="D35" s="1146"/>
      <c r="E35" s="1147"/>
      <c r="F35" s="36">
        <v>8.83</v>
      </c>
      <c r="G35" s="37">
        <v>11.05</v>
      </c>
      <c r="H35" s="37">
        <v>12.38</v>
      </c>
      <c r="I35" s="37">
        <v>14.29</v>
      </c>
      <c r="J35" s="38">
        <v>13.61</v>
      </c>
      <c r="K35" s="22"/>
      <c r="L35" s="22"/>
      <c r="M35" s="22"/>
      <c r="N35" s="22"/>
      <c r="O35" s="22"/>
      <c r="P35" s="22"/>
    </row>
    <row r="36" spans="1:16" ht="39" customHeight="1" x14ac:dyDescent="0.2">
      <c r="A36" s="22"/>
      <c r="B36" s="35"/>
      <c r="C36" s="1145" t="s">
        <v>532</v>
      </c>
      <c r="D36" s="1146"/>
      <c r="E36" s="1147"/>
      <c r="F36" s="36">
        <v>1.49</v>
      </c>
      <c r="G36" s="37">
        <v>1.3</v>
      </c>
      <c r="H36" s="37">
        <v>1.51</v>
      </c>
      <c r="I36" s="37">
        <v>1.63</v>
      </c>
      <c r="J36" s="38">
        <v>11.27</v>
      </c>
      <c r="K36" s="22"/>
      <c r="L36" s="22"/>
      <c r="M36" s="22"/>
      <c r="N36" s="22"/>
      <c r="O36" s="22"/>
      <c r="P36" s="22"/>
    </row>
    <row r="37" spans="1:16" ht="39" customHeight="1" x14ac:dyDescent="0.2">
      <c r="A37" s="22"/>
      <c r="B37" s="35"/>
      <c r="C37" s="1145" t="s">
        <v>533</v>
      </c>
      <c r="D37" s="1146"/>
      <c r="E37" s="1147"/>
      <c r="F37" s="36">
        <v>0.42</v>
      </c>
      <c r="G37" s="37">
        <v>0.95</v>
      </c>
      <c r="H37" s="37">
        <v>1.79</v>
      </c>
      <c r="I37" s="37">
        <v>2.86</v>
      </c>
      <c r="J37" s="38">
        <v>2.3199999999999998</v>
      </c>
      <c r="K37" s="22"/>
      <c r="L37" s="22"/>
      <c r="M37" s="22"/>
      <c r="N37" s="22"/>
      <c r="O37" s="22"/>
      <c r="P37" s="22"/>
    </row>
    <row r="38" spans="1:16" ht="39" customHeight="1" x14ac:dyDescent="0.2">
      <c r="A38" s="22"/>
      <c r="B38" s="35"/>
      <c r="C38" s="1145" t="s">
        <v>534</v>
      </c>
      <c r="D38" s="1146"/>
      <c r="E38" s="1147"/>
      <c r="F38" s="36">
        <v>7.0000000000000007E-2</v>
      </c>
      <c r="G38" s="37">
        <v>0.08</v>
      </c>
      <c r="H38" s="37">
        <v>7.0000000000000007E-2</v>
      </c>
      <c r="I38" s="37">
        <v>0.03</v>
      </c>
      <c r="J38" s="38">
        <v>7.0000000000000007E-2</v>
      </c>
      <c r="K38" s="22"/>
      <c r="L38" s="22"/>
      <c r="M38" s="22"/>
      <c r="N38" s="22"/>
      <c r="O38" s="22"/>
      <c r="P38" s="22"/>
    </row>
    <row r="39" spans="1:16" ht="39" customHeight="1" x14ac:dyDescent="0.2">
      <c r="A39" s="22"/>
      <c r="B39" s="35"/>
      <c r="C39" s="1145" t="s">
        <v>535</v>
      </c>
      <c r="D39" s="1146"/>
      <c r="E39" s="1147"/>
      <c r="F39" s="36">
        <v>0</v>
      </c>
      <c r="G39" s="37">
        <v>0</v>
      </c>
      <c r="H39" s="37">
        <v>0.01</v>
      </c>
      <c r="I39" s="37">
        <v>0</v>
      </c>
      <c r="J39" s="38">
        <v>0</v>
      </c>
      <c r="K39" s="22"/>
      <c r="L39" s="22"/>
      <c r="M39" s="22"/>
      <c r="N39" s="22"/>
      <c r="O39" s="22"/>
      <c r="P39" s="22"/>
    </row>
    <row r="40" spans="1:16" ht="39" customHeight="1" x14ac:dyDescent="0.2">
      <c r="A40" s="22"/>
      <c r="B40" s="35"/>
      <c r="C40" s="1145" t="s">
        <v>536</v>
      </c>
      <c r="D40" s="1146"/>
      <c r="E40" s="1147"/>
      <c r="F40" s="36">
        <v>0.1</v>
      </c>
      <c r="G40" s="37">
        <v>0.05</v>
      </c>
      <c r="H40" s="37">
        <v>0.12</v>
      </c>
      <c r="I40" s="37">
        <v>0.1</v>
      </c>
      <c r="J40" s="38">
        <v>0</v>
      </c>
      <c r="K40" s="22"/>
      <c r="L40" s="22"/>
      <c r="M40" s="22"/>
      <c r="N40" s="22"/>
      <c r="O40" s="22"/>
      <c r="P40" s="22"/>
    </row>
    <row r="41" spans="1:16" ht="39" customHeight="1" x14ac:dyDescent="0.2">
      <c r="A41" s="22"/>
      <c r="B41" s="35"/>
      <c r="C41" s="1145" t="s">
        <v>537</v>
      </c>
      <c r="D41" s="1146"/>
      <c r="E41" s="1147"/>
      <c r="F41" s="36">
        <v>0</v>
      </c>
      <c r="G41" s="37">
        <v>0</v>
      </c>
      <c r="H41" s="37">
        <v>0</v>
      </c>
      <c r="I41" s="37">
        <v>0</v>
      </c>
      <c r="J41" s="38">
        <v>0</v>
      </c>
      <c r="K41" s="22"/>
      <c r="L41" s="22"/>
      <c r="M41" s="22"/>
      <c r="N41" s="22"/>
      <c r="O41" s="22"/>
      <c r="P41" s="22"/>
    </row>
    <row r="42" spans="1:16" ht="39" customHeight="1" x14ac:dyDescent="0.2">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539</v>
      </c>
      <c r="D43" s="1149"/>
      <c r="E43" s="1150"/>
      <c r="F43" s="41">
        <v>0</v>
      </c>
      <c r="G43" s="42">
        <v>0</v>
      </c>
      <c r="H43" s="42">
        <v>0</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BBz094WU0KxEwey6UQZS95dW0uZzg+UNL384dwtrM3B6BSXNHRiruKxegjIQkMWW2HI0/haIfanfYyzWlpRfw==" saltValue="9RnE6JJ/iIlM9cWisVDN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1693</v>
      </c>
      <c r="L45" s="60">
        <v>1579</v>
      </c>
      <c r="M45" s="60">
        <v>1568</v>
      </c>
      <c r="N45" s="60">
        <v>1349</v>
      </c>
      <c r="O45" s="61">
        <v>1241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847</v>
      </c>
      <c r="L48" s="64">
        <v>829</v>
      </c>
      <c r="M48" s="64">
        <v>827</v>
      </c>
      <c r="N48" s="64">
        <v>786</v>
      </c>
      <c r="O48" s="65">
        <v>768</v>
      </c>
      <c r="P48" s="48"/>
      <c r="Q48" s="48"/>
      <c r="R48" s="48"/>
      <c r="S48" s="48"/>
      <c r="T48" s="48"/>
      <c r="U48" s="48"/>
    </row>
    <row r="49" spans="1:21" ht="30.75" customHeight="1" x14ac:dyDescent="0.2">
      <c r="A49" s="48"/>
      <c r="B49" s="1178"/>
      <c r="C49" s="1179"/>
      <c r="D49" s="62"/>
      <c r="E49" s="1155" t="s">
        <v>14</v>
      </c>
      <c r="F49" s="1155"/>
      <c r="G49" s="1155"/>
      <c r="H49" s="1155"/>
      <c r="I49" s="1155"/>
      <c r="J49" s="1156"/>
      <c r="K49" s="63">
        <v>56</v>
      </c>
      <c r="L49" s="64">
        <v>88</v>
      </c>
      <c r="M49" s="64">
        <v>98</v>
      </c>
      <c r="N49" s="64">
        <v>97</v>
      </c>
      <c r="O49" s="65">
        <v>86</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2047</v>
      </c>
      <c r="L52" s="64">
        <v>1905</v>
      </c>
      <c r="M52" s="64">
        <v>1849</v>
      </c>
      <c r="N52" s="64">
        <v>1638</v>
      </c>
      <c r="O52" s="65">
        <v>1568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549</v>
      </c>
      <c r="L53" s="69">
        <v>591</v>
      </c>
      <c r="M53" s="69">
        <v>644</v>
      </c>
      <c r="N53" s="69">
        <v>594</v>
      </c>
      <c r="O53" s="70">
        <v>527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bwoX3u57HFECjdygxbmDAIUmZ8svop5J5l0KgvRHTvHO2Y7qsPRMMG3EWkHx++LQqaQgWvpZqsCxlCvrLm68Q==" saltValue="GF2+gIwTLlfbvojIi71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9063</v>
      </c>
      <c r="J41" s="356">
        <v>8195</v>
      </c>
      <c r="K41" s="356">
        <v>7016</v>
      </c>
      <c r="L41" s="356">
        <v>6458</v>
      </c>
      <c r="M41" s="357">
        <v>6065</v>
      </c>
    </row>
    <row r="42" spans="2:13" ht="27.75" customHeight="1" x14ac:dyDescent="0.2">
      <c r="B42" s="1186"/>
      <c r="C42" s="1187"/>
      <c r="D42" s="106"/>
      <c r="E42" s="1190" t="s">
        <v>32</v>
      </c>
      <c r="F42" s="1190"/>
      <c r="G42" s="1190"/>
      <c r="H42" s="1191"/>
      <c r="I42" s="358" t="s">
        <v>486</v>
      </c>
      <c r="J42" s="359" t="s">
        <v>486</v>
      </c>
      <c r="K42" s="359" t="s">
        <v>486</v>
      </c>
      <c r="L42" s="359" t="s">
        <v>486</v>
      </c>
      <c r="M42" s="360" t="s">
        <v>486</v>
      </c>
    </row>
    <row r="43" spans="2:13" ht="27.75" customHeight="1" x14ac:dyDescent="0.2">
      <c r="B43" s="1186"/>
      <c r="C43" s="1187"/>
      <c r="D43" s="106"/>
      <c r="E43" s="1190" t="s">
        <v>33</v>
      </c>
      <c r="F43" s="1190"/>
      <c r="G43" s="1190"/>
      <c r="H43" s="1191"/>
      <c r="I43" s="358">
        <v>9869</v>
      </c>
      <c r="J43" s="359">
        <v>8824</v>
      </c>
      <c r="K43" s="359">
        <v>7734</v>
      </c>
      <c r="L43" s="359">
        <v>7087</v>
      </c>
      <c r="M43" s="360">
        <v>7422</v>
      </c>
    </row>
    <row r="44" spans="2:13" ht="27.75" customHeight="1" x14ac:dyDescent="0.2">
      <c r="B44" s="1186"/>
      <c r="C44" s="1187"/>
      <c r="D44" s="106"/>
      <c r="E44" s="1190" t="s">
        <v>34</v>
      </c>
      <c r="F44" s="1190"/>
      <c r="G44" s="1190"/>
      <c r="H44" s="1191"/>
      <c r="I44" s="358">
        <v>719</v>
      </c>
      <c r="J44" s="359">
        <v>697</v>
      </c>
      <c r="K44" s="359">
        <v>608</v>
      </c>
      <c r="L44" s="359">
        <v>530</v>
      </c>
      <c r="M44" s="360">
        <v>556</v>
      </c>
    </row>
    <row r="45" spans="2:13" ht="27.75" customHeight="1" x14ac:dyDescent="0.2">
      <c r="B45" s="1186"/>
      <c r="C45" s="1187"/>
      <c r="D45" s="106"/>
      <c r="E45" s="1190" t="s">
        <v>35</v>
      </c>
      <c r="F45" s="1190"/>
      <c r="G45" s="1190"/>
      <c r="H45" s="1191"/>
      <c r="I45" s="358">
        <v>2487</v>
      </c>
      <c r="J45" s="359">
        <v>2399</v>
      </c>
      <c r="K45" s="359">
        <v>2329</v>
      </c>
      <c r="L45" s="359">
        <v>2259</v>
      </c>
      <c r="M45" s="360">
        <v>2220</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6295</v>
      </c>
      <c r="J50" s="359">
        <v>6400</v>
      </c>
      <c r="K50" s="359">
        <v>6342</v>
      </c>
      <c r="L50" s="359">
        <v>6848</v>
      </c>
      <c r="M50" s="360">
        <v>7180</v>
      </c>
    </row>
    <row r="51" spans="2:13" ht="27.75" customHeight="1" x14ac:dyDescent="0.2">
      <c r="B51" s="1186"/>
      <c r="C51" s="1187"/>
      <c r="D51" s="106"/>
      <c r="E51" s="1190" t="s">
        <v>42</v>
      </c>
      <c r="F51" s="1190"/>
      <c r="G51" s="1190"/>
      <c r="H51" s="1191"/>
      <c r="I51" s="358">
        <v>135</v>
      </c>
      <c r="J51" s="359">
        <v>95</v>
      </c>
      <c r="K51" s="359">
        <v>55</v>
      </c>
      <c r="L51" s="359">
        <v>41</v>
      </c>
      <c r="M51" s="360">
        <v>34</v>
      </c>
    </row>
    <row r="52" spans="2:13" ht="27.75" customHeight="1" x14ac:dyDescent="0.2">
      <c r="B52" s="1188"/>
      <c r="C52" s="1189"/>
      <c r="D52" s="106"/>
      <c r="E52" s="1190" t="s">
        <v>43</v>
      </c>
      <c r="F52" s="1190"/>
      <c r="G52" s="1190"/>
      <c r="H52" s="1191"/>
      <c r="I52" s="358">
        <v>17192</v>
      </c>
      <c r="J52" s="359">
        <v>16593</v>
      </c>
      <c r="K52" s="359">
        <v>15529</v>
      </c>
      <c r="L52" s="359">
        <v>14985</v>
      </c>
      <c r="M52" s="360">
        <v>14473</v>
      </c>
    </row>
    <row r="53" spans="2:13" ht="27.75" customHeight="1" thickBot="1" x14ac:dyDescent="0.25">
      <c r="B53" s="1192" t="s">
        <v>19</v>
      </c>
      <c r="C53" s="1193"/>
      <c r="D53" s="110"/>
      <c r="E53" s="1194" t="s">
        <v>44</v>
      </c>
      <c r="F53" s="1194"/>
      <c r="G53" s="1194"/>
      <c r="H53" s="1195"/>
      <c r="I53" s="361">
        <v>-1483</v>
      </c>
      <c r="J53" s="362">
        <v>-2973</v>
      </c>
      <c r="K53" s="362">
        <v>-4240</v>
      </c>
      <c r="L53" s="362">
        <v>-5541</v>
      </c>
      <c r="M53" s="363">
        <v>-5424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rCiruIEDUSvZz5U48CpxHU2d904Kp9KIDC8wDvx65fsY+fLxbyg7dyQCZhp200Kdpjo2wdzauGs2XeitknajXg==" saltValue="kGrKRSKsnBROdw1n+8Wt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3603</v>
      </c>
      <c r="G55" s="122">
        <v>3674</v>
      </c>
      <c r="H55" s="123">
        <v>3427</v>
      </c>
    </row>
    <row r="56" spans="2:8" ht="52.5" customHeight="1" x14ac:dyDescent="0.2">
      <c r="B56" s="124"/>
      <c r="C56" s="1213" t="s">
        <v>47</v>
      </c>
      <c r="D56" s="1213"/>
      <c r="E56" s="1214"/>
      <c r="F56" s="125">
        <v>1022</v>
      </c>
      <c r="G56" s="125">
        <v>1022</v>
      </c>
      <c r="H56" s="126">
        <v>1022</v>
      </c>
    </row>
    <row r="57" spans="2:8" ht="53.25" customHeight="1" x14ac:dyDescent="0.2">
      <c r="B57" s="124"/>
      <c r="C57" s="1215" t="s">
        <v>48</v>
      </c>
      <c r="D57" s="1215"/>
      <c r="E57" s="1216"/>
      <c r="F57" s="127">
        <v>3598</v>
      </c>
      <c r="G57" s="127">
        <v>3859</v>
      </c>
      <c r="H57" s="128">
        <v>4246</v>
      </c>
    </row>
    <row r="58" spans="2:8" ht="45.75" customHeight="1" x14ac:dyDescent="0.2">
      <c r="B58" s="129"/>
      <c r="C58" s="1203" t="s">
        <v>555</v>
      </c>
      <c r="D58" s="1204"/>
      <c r="E58" s="1205"/>
      <c r="F58" s="130">
        <v>1328</v>
      </c>
      <c r="G58" s="130">
        <v>1318</v>
      </c>
      <c r="H58" s="131">
        <v>1312</v>
      </c>
    </row>
    <row r="59" spans="2:8" ht="45.75" customHeight="1" x14ac:dyDescent="0.2">
      <c r="B59" s="129"/>
      <c r="C59" s="1203" t="s">
        <v>556</v>
      </c>
      <c r="D59" s="1204"/>
      <c r="E59" s="1205"/>
      <c r="F59" s="130"/>
      <c r="G59" s="130">
        <v>1034</v>
      </c>
      <c r="H59" s="131">
        <v>999</v>
      </c>
    </row>
    <row r="60" spans="2:8" ht="45.75" customHeight="1" x14ac:dyDescent="0.2">
      <c r="B60" s="129"/>
      <c r="C60" s="1203" t="s">
        <v>557</v>
      </c>
      <c r="D60" s="1204"/>
      <c r="E60" s="1205"/>
      <c r="F60" s="130">
        <v>396</v>
      </c>
      <c r="G60" s="130">
        <v>677</v>
      </c>
      <c r="H60" s="131">
        <v>993</v>
      </c>
    </row>
    <row r="61" spans="2:8" ht="45.75" customHeight="1" x14ac:dyDescent="0.2">
      <c r="B61" s="129"/>
      <c r="C61" s="1203" t="s">
        <v>558</v>
      </c>
      <c r="D61" s="1204"/>
      <c r="E61" s="1205"/>
      <c r="F61" s="130">
        <v>73</v>
      </c>
      <c r="G61" s="130">
        <v>273</v>
      </c>
      <c r="H61" s="131">
        <v>373</v>
      </c>
    </row>
    <row r="62" spans="2:8" ht="45.75" customHeight="1" thickBot="1" x14ac:dyDescent="0.25">
      <c r="B62" s="132"/>
      <c r="C62" s="1206" t="s">
        <v>559</v>
      </c>
      <c r="D62" s="1207"/>
      <c r="E62" s="1208"/>
      <c r="F62" s="133">
        <v>153</v>
      </c>
      <c r="G62" s="133">
        <v>171</v>
      </c>
      <c r="H62" s="134">
        <v>200</v>
      </c>
    </row>
    <row r="63" spans="2:8" ht="52.5" customHeight="1" thickBot="1" x14ac:dyDescent="0.25">
      <c r="B63" s="135"/>
      <c r="C63" s="1209" t="s">
        <v>49</v>
      </c>
      <c r="D63" s="1209"/>
      <c r="E63" s="1210"/>
      <c r="F63" s="136">
        <v>8223</v>
      </c>
      <c r="G63" s="136">
        <v>8555</v>
      </c>
      <c r="H63" s="137">
        <v>8695</v>
      </c>
    </row>
    <row r="64" spans="2:8" ht="13" x14ac:dyDescent="0.2"/>
  </sheetData>
  <sheetProtection algorithmName="SHA-512" hashValue="RjxIy2Bn+nFtr+eEWrXxyhu0ukxHXEhmgZ8Y763wpTRZpBDnJ1FfR+6RBwTpLAqSzj35AJ2v1G79944ZFIn1Dg==" saltValue="g4zorhs5FV8BsRbAltDv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103985</v>
      </c>
      <c r="E3" s="156"/>
      <c r="F3" s="157">
        <v>59119</v>
      </c>
      <c r="G3" s="158"/>
      <c r="H3" s="159"/>
    </row>
    <row r="4" spans="1:8" x14ac:dyDescent="0.2">
      <c r="A4" s="160"/>
      <c r="B4" s="161"/>
      <c r="C4" s="162"/>
      <c r="D4" s="163">
        <v>72471</v>
      </c>
      <c r="E4" s="164"/>
      <c r="F4" s="165">
        <v>29900</v>
      </c>
      <c r="G4" s="166"/>
      <c r="H4" s="167"/>
    </row>
    <row r="5" spans="1:8" x14ac:dyDescent="0.2">
      <c r="A5" s="148" t="s">
        <v>519</v>
      </c>
      <c r="B5" s="153"/>
      <c r="C5" s="154"/>
      <c r="D5" s="155">
        <v>79856</v>
      </c>
      <c r="E5" s="156"/>
      <c r="F5" s="157">
        <v>84459</v>
      </c>
      <c r="G5" s="158"/>
      <c r="H5" s="159"/>
    </row>
    <row r="6" spans="1:8" x14ac:dyDescent="0.2">
      <c r="A6" s="160"/>
      <c r="B6" s="161"/>
      <c r="C6" s="162"/>
      <c r="D6" s="163">
        <v>40169</v>
      </c>
      <c r="E6" s="164"/>
      <c r="F6" s="165">
        <v>47314</v>
      </c>
      <c r="G6" s="166"/>
      <c r="H6" s="167"/>
    </row>
    <row r="7" spans="1:8" x14ac:dyDescent="0.2">
      <c r="A7" s="148" t="s">
        <v>520</v>
      </c>
      <c r="B7" s="153"/>
      <c r="C7" s="154"/>
      <c r="D7" s="155">
        <v>93738</v>
      </c>
      <c r="E7" s="156"/>
      <c r="F7" s="157">
        <v>74568</v>
      </c>
      <c r="G7" s="158"/>
      <c r="H7" s="159"/>
    </row>
    <row r="8" spans="1:8" x14ac:dyDescent="0.2">
      <c r="A8" s="160"/>
      <c r="B8" s="161"/>
      <c r="C8" s="162"/>
      <c r="D8" s="163">
        <v>38727</v>
      </c>
      <c r="E8" s="164"/>
      <c r="F8" s="165">
        <v>42558</v>
      </c>
      <c r="G8" s="166"/>
      <c r="H8" s="167"/>
    </row>
    <row r="9" spans="1:8" x14ac:dyDescent="0.2">
      <c r="A9" s="148" t="s">
        <v>521</v>
      </c>
      <c r="B9" s="153"/>
      <c r="C9" s="154"/>
      <c r="D9" s="155">
        <v>101451</v>
      </c>
      <c r="E9" s="156"/>
      <c r="F9" s="157">
        <v>73693</v>
      </c>
      <c r="G9" s="158"/>
      <c r="H9" s="159"/>
    </row>
    <row r="10" spans="1:8" x14ac:dyDescent="0.2">
      <c r="A10" s="160"/>
      <c r="B10" s="161"/>
      <c r="C10" s="162"/>
      <c r="D10" s="163">
        <v>64393</v>
      </c>
      <c r="E10" s="164"/>
      <c r="F10" s="165">
        <v>44203</v>
      </c>
      <c r="G10" s="166"/>
      <c r="H10" s="167"/>
    </row>
    <row r="11" spans="1:8" x14ac:dyDescent="0.2">
      <c r="A11" s="148" t="s">
        <v>522</v>
      </c>
      <c r="B11" s="153"/>
      <c r="C11" s="154"/>
      <c r="D11" s="155">
        <v>65604</v>
      </c>
      <c r="E11" s="156"/>
      <c r="F11" s="157">
        <v>79401</v>
      </c>
      <c r="G11" s="158"/>
      <c r="H11" s="159"/>
    </row>
    <row r="12" spans="1:8" x14ac:dyDescent="0.2">
      <c r="A12" s="160"/>
      <c r="B12" s="161"/>
      <c r="C12" s="168"/>
      <c r="D12" s="163">
        <v>41567</v>
      </c>
      <c r="E12" s="164"/>
      <c r="F12" s="165">
        <v>49347</v>
      </c>
      <c r="G12" s="166"/>
      <c r="H12" s="167"/>
    </row>
    <row r="13" spans="1:8" x14ac:dyDescent="0.2">
      <c r="A13" s="148"/>
      <c r="B13" s="153"/>
      <c r="C13" s="169"/>
      <c r="D13" s="170">
        <v>88927</v>
      </c>
      <c r="E13" s="171"/>
      <c r="F13" s="172">
        <v>74248</v>
      </c>
      <c r="G13" s="173"/>
      <c r="H13" s="159"/>
    </row>
    <row r="14" spans="1:8" x14ac:dyDescent="0.2">
      <c r="A14" s="160"/>
      <c r="B14" s="161"/>
      <c r="C14" s="162"/>
      <c r="D14" s="163">
        <v>51465</v>
      </c>
      <c r="E14" s="164"/>
      <c r="F14" s="165">
        <v>42664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1.49</v>
      </c>
      <c r="C19" s="174">
        <f>ROUND(VALUE(SUBSTITUTE(実質収支比率等に係る経年分析!G$48,"▲","-")),2)</f>
        <v>1.31</v>
      </c>
      <c r="D19" s="174">
        <f>ROUND(VALUE(SUBSTITUTE(実質収支比率等に係る経年分析!H$48,"▲","-")),2)</f>
        <v>1.51</v>
      </c>
      <c r="E19" s="174">
        <f>ROUND(VALUE(SUBSTITUTE(実質収支比率等に係る経年分析!I$48,"▲","-")),2)</f>
        <v>1.63</v>
      </c>
      <c r="F19" s="174">
        <f>ROUND(VALUE(SUBSTITUTE(実質収支比率等に係る経年分析!J$48,"▲","-")),2)</f>
        <v>11.28</v>
      </c>
    </row>
    <row r="20" spans="1:11" x14ac:dyDescent="0.2">
      <c r="A20" s="174" t="s">
        <v>53</v>
      </c>
      <c r="B20" s="174">
        <f>ROUND(VALUE(SUBSTITUTE(実質収支比率等に係る経年分析!F$47,"▲","-")),2)</f>
        <v>37.200000000000003</v>
      </c>
      <c r="C20" s="174">
        <f>ROUND(VALUE(SUBSTITUTE(実質収支比率等に係る経年分析!G$47,"▲","-")),2)</f>
        <v>37.83</v>
      </c>
      <c r="D20" s="174">
        <f>ROUND(VALUE(SUBSTITUTE(実質収支比率等に係る経年分析!H$47,"▲","-")),2)</f>
        <v>40.049999999999997</v>
      </c>
      <c r="E20" s="174">
        <f>ROUND(VALUE(SUBSTITUTE(実質収支比率等に係る経年分析!I$47,"▲","-")),2)</f>
        <v>44.2</v>
      </c>
      <c r="F20" s="174">
        <f>ROUND(VALUE(SUBSTITUTE(実質収支比率等に係る経年分析!J$47,"▲","-")),2)</f>
        <v>41.35</v>
      </c>
    </row>
    <row r="21" spans="1:11" x14ac:dyDescent="0.2">
      <c r="A21" s="174" t="s">
        <v>54</v>
      </c>
      <c r="B21" s="174">
        <f>IF(ISNUMBER(VALUE(SUBSTITUTE(実質収支比率等に係る経年分析!F$49,"▲","-"))),ROUND(VALUE(SUBSTITUTE(実質収支比率等に係る経年分析!F$49,"▲","-")),2),NA())</f>
        <v>1.22</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7.74</v>
      </c>
      <c r="E21" s="174">
        <f>IF(ISNUMBER(VALUE(SUBSTITUTE(実質収支比率等に係る経年分析!I$49,"▲","-"))),ROUND(VALUE(SUBSTITUTE(実質収支比率等に係る経年分析!I$49,"▲","-")),2),NA())</f>
        <v>0.85</v>
      </c>
      <c r="F21" s="174">
        <f>IF(ISNUMBER(VALUE(SUBSTITUTE(実質収支比率等に係る経年分析!J$49,"▲","-"))),ROUND(VALUE(SUBSTITUTE(実質収支比率等に係る経年分析!J$49,"▲","-")),2),NA())</f>
        <v>6.66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志賀町立診療所事業特別会計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志賀町国民健康保険特別会計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志賀町後期高齢者医療特別会計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志賀町介護保険特別会計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2">
      <c r="A33" s="175" t="str">
        <f>IF(連結実質赤字比率に係る赤字・黒字の構成分析!C$37="",NA(),連結実質赤字比率に係る赤字・黒字の構成分析!C$37)</f>
        <v>志賀町下水道事業会計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2.3199999999999998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11.27</v>
      </c>
    </row>
    <row r="35" spans="1:16" x14ac:dyDescent="0.2">
      <c r="A35" s="175" t="str">
        <f>IF(連結実質赤字比率に係る赤字・黒字の構成分析!C$35="",NA(),連結実質赤字比率に係る赤字・黒字の構成分析!C$35)</f>
        <v>志賀町立富来病院事業会計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13.61</v>
      </c>
    </row>
    <row r="36" spans="1:16" x14ac:dyDescent="0.2">
      <c r="A36" s="175" t="str">
        <f>IF(連結実質赤字比率に係る赤字・黒字の構成分析!C$34="",NA(),連結実質赤字比率に係る赤字・黒字の構成分析!C$34)</f>
        <v>志賀町水道事業会計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2047</v>
      </c>
      <c r="E42" s="176"/>
      <c r="F42" s="176"/>
      <c r="G42" s="176">
        <f>'実質公債費比率（分子）の構造'!L$52</f>
        <v>1905</v>
      </c>
      <c r="H42" s="176"/>
      <c r="I42" s="176"/>
      <c r="J42" s="176">
        <f>'実質公債費比率（分子）の構造'!M$52</f>
        <v>1849</v>
      </c>
      <c r="K42" s="176"/>
      <c r="L42" s="176"/>
      <c r="M42" s="176">
        <f>'実質公債費比率（分子）の構造'!N$52</f>
        <v>1638</v>
      </c>
      <c r="N42" s="176"/>
      <c r="O42" s="176"/>
      <c r="P42" s="176">
        <f>'実質公債費比率（分子）の構造'!O$52</f>
        <v>1568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56</v>
      </c>
      <c r="C45" s="176"/>
      <c r="D45" s="176"/>
      <c r="E45" s="176">
        <f>'実質公債費比率（分子）の構造'!L$49</f>
        <v>88</v>
      </c>
      <c r="F45" s="176"/>
      <c r="G45" s="176"/>
      <c r="H45" s="176">
        <f>'実質公債費比率（分子）の構造'!M$49</f>
        <v>98</v>
      </c>
      <c r="I45" s="176"/>
      <c r="J45" s="176"/>
      <c r="K45" s="176">
        <f>'実質公債費比率（分子）の構造'!N$49</f>
        <v>97</v>
      </c>
      <c r="L45" s="176"/>
      <c r="M45" s="176"/>
      <c r="N45" s="176">
        <f>'実質公債費比率（分子）の構造'!O$49</f>
        <v>86</v>
      </c>
      <c r="O45" s="176"/>
      <c r="P45" s="176"/>
    </row>
    <row r="46" spans="1:16" x14ac:dyDescent="0.2">
      <c r="A46" s="176" t="s">
        <v>64</v>
      </c>
      <c r="B46" s="176">
        <f>'実質公債費比率（分子）の構造'!K$48</f>
        <v>847</v>
      </c>
      <c r="C46" s="176"/>
      <c r="D46" s="176"/>
      <c r="E46" s="176">
        <f>'実質公債費比率（分子）の構造'!L$48</f>
        <v>829</v>
      </c>
      <c r="F46" s="176"/>
      <c r="G46" s="176"/>
      <c r="H46" s="176">
        <f>'実質公債費比率（分子）の構造'!M$48</f>
        <v>827</v>
      </c>
      <c r="I46" s="176"/>
      <c r="J46" s="176"/>
      <c r="K46" s="176">
        <f>'実質公債費比率（分子）の構造'!N$48</f>
        <v>786</v>
      </c>
      <c r="L46" s="176"/>
      <c r="M46" s="176"/>
      <c r="N46" s="176">
        <f>'実質公債費比率（分子）の構造'!O$48</f>
        <v>768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1693</v>
      </c>
      <c r="C49" s="176"/>
      <c r="D49" s="176"/>
      <c r="E49" s="176">
        <f>'実質公債費比率（分子）の構造'!L$45</f>
        <v>1579</v>
      </c>
      <c r="F49" s="176"/>
      <c r="G49" s="176"/>
      <c r="H49" s="176">
        <f>'実質公債費比率（分子）の構造'!M$45</f>
        <v>1568</v>
      </c>
      <c r="I49" s="176"/>
      <c r="J49" s="176"/>
      <c r="K49" s="176">
        <f>'実質公債費比率（分子）の構造'!N$45</f>
        <v>1349</v>
      </c>
      <c r="L49" s="176"/>
      <c r="M49" s="176"/>
      <c r="N49" s="176">
        <f>'実質公債費比率（分子）の構造'!O$45</f>
        <v>1241</v>
      </c>
      <c r="O49" s="176"/>
      <c r="P49" s="176"/>
    </row>
    <row r="50" spans="1:16" x14ac:dyDescent="0.2">
      <c r="A50" s="176" t="s">
        <v>67</v>
      </c>
      <c r="B50" s="176" t="e">
        <f>NA()</f>
        <v>#N/A</v>
      </c>
      <c r="C50" s="176">
        <f>IF(ISNUMBER('実質公債費比率（分子）の構造'!K$53),'実質公債費比率（分子）の構造'!K$53,NA())</f>
        <v>549</v>
      </c>
      <c r="D50" s="176" t="e">
        <f>NA()</f>
        <v>#N/A</v>
      </c>
      <c r="E50" s="176" t="e">
        <f>NA()</f>
        <v>#N/A</v>
      </c>
      <c r="F50" s="176">
        <f>IF(ISNUMBER('実質公債費比率（分子）の構造'!L$53),'実質公債費比率（分子）の構造'!L$53,NA())</f>
        <v>591</v>
      </c>
      <c r="G50" s="176" t="e">
        <f>NA()</f>
        <v>#N/A</v>
      </c>
      <c r="H50" s="176" t="e">
        <f>NA()</f>
        <v>#N/A</v>
      </c>
      <c r="I50" s="176">
        <f>IF(ISNUMBER('実質公債費比率（分子）の構造'!M$53),'実質公債費比率（分子）の構造'!M$53,NA())</f>
        <v>644</v>
      </c>
      <c r="J50" s="176" t="e">
        <f>NA()</f>
        <v>#N/A</v>
      </c>
      <c r="K50" s="176" t="e">
        <f>NA()</f>
        <v>#N/A</v>
      </c>
      <c r="L50" s="176">
        <f>IF(ISNUMBER('実質公債費比率（分子）の構造'!N$53),'実質公債費比率（分子）の構造'!N$53,NA())</f>
        <v>594</v>
      </c>
      <c r="M50" s="176" t="e">
        <f>NA()</f>
        <v>#N/A</v>
      </c>
      <c r="N50" s="176" t="e">
        <f>NA()</f>
        <v>#N/A</v>
      </c>
      <c r="O50" s="176">
        <f>IF(ISNUMBER('実質公債費比率（分子）の構造'!O$53),'実質公債費比率（分子）の構造'!O$53,NA())</f>
        <v>527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17192</v>
      </c>
      <c r="E56" s="175"/>
      <c r="F56" s="175"/>
      <c r="G56" s="175">
        <f>'将来負担比率（分子）の構造'!J$52</f>
        <v>16593</v>
      </c>
      <c r="H56" s="175"/>
      <c r="I56" s="175"/>
      <c r="J56" s="175">
        <f>'将来負担比率（分子）の構造'!K$52</f>
        <v>15529</v>
      </c>
      <c r="K56" s="175"/>
      <c r="L56" s="175"/>
      <c r="M56" s="175">
        <f>'将来負担比率（分子）の構造'!L$52</f>
        <v>14985</v>
      </c>
      <c r="N56" s="175"/>
      <c r="O56" s="175"/>
      <c r="P56" s="175">
        <f>'将来負担比率（分子）の構造'!M$52</f>
        <v>14473</v>
      </c>
    </row>
    <row r="57" spans="1:16" x14ac:dyDescent="0.2">
      <c r="A57" s="175" t="s">
        <v>42</v>
      </c>
      <c r="B57" s="175"/>
      <c r="C57" s="175"/>
      <c r="D57" s="175">
        <f>'将来負担比率（分子）の構造'!I$51</f>
        <v>135</v>
      </c>
      <c r="E57" s="175"/>
      <c r="F57" s="175"/>
      <c r="G57" s="175">
        <f>'将来負担比率（分子）の構造'!J$51</f>
        <v>95</v>
      </c>
      <c r="H57" s="175"/>
      <c r="I57" s="175"/>
      <c r="J57" s="175">
        <f>'将来負担比率（分子）の構造'!K$51</f>
        <v>55</v>
      </c>
      <c r="K57" s="175"/>
      <c r="L57" s="175"/>
      <c r="M57" s="175">
        <f>'将来負担比率（分子）の構造'!L$51</f>
        <v>41</v>
      </c>
      <c r="N57" s="175"/>
      <c r="O57" s="175"/>
      <c r="P57" s="175">
        <f>'将来負担比率（分子）の構造'!M$51</f>
        <v>34</v>
      </c>
    </row>
    <row r="58" spans="1:16" x14ac:dyDescent="0.2">
      <c r="A58" s="175" t="s">
        <v>41</v>
      </c>
      <c r="B58" s="175"/>
      <c r="C58" s="175"/>
      <c r="D58" s="175">
        <f>'将来負担比率（分子）の構造'!I$50</f>
        <v>6295</v>
      </c>
      <c r="E58" s="175"/>
      <c r="F58" s="175"/>
      <c r="G58" s="175">
        <f>'将来負担比率（分子）の構造'!J$50</f>
        <v>6400</v>
      </c>
      <c r="H58" s="175"/>
      <c r="I58" s="175"/>
      <c r="J58" s="175">
        <f>'将来負担比率（分子）の構造'!K$50</f>
        <v>6342</v>
      </c>
      <c r="K58" s="175"/>
      <c r="L58" s="175"/>
      <c r="M58" s="175">
        <f>'将来負担比率（分子）の構造'!L$50</f>
        <v>6848</v>
      </c>
      <c r="N58" s="175"/>
      <c r="O58" s="175"/>
      <c r="P58" s="175">
        <f>'将来負担比率（分子）の構造'!M$50</f>
        <v>7180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2487</v>
      </c>
      <c r="C62" s="175"/>
      <c r="D62" s="175"/>
      <c r="E62" s="175">
        <f>'将来負担比率（分子）の構造'!J$45</f>
        <v>2399</v>
      </c>
      <c r="F62" s="175"/>
      <c r="G62" s="175"/>
      <c r="H62" s="175">
        <f>'将来負担比率（分子）の構造'!K$45</f>
        <v>2329</v>
      </c>
      <c r="I62" s="175"/>
      <c r="J62" s="175"/>
      <c r="K62" s="175">
        <f>'将来負担比率（分子）の構造'!L$45</f>
        <v>2259</v>
      </c>
      <c r="L62" s="175"/>
      <c r="M62" s="175"/>
      <c r="N62" s="175">
        <f>'将来負担比率（分子）の構造'!M$45</f>
        <v>2220</v>
      </c>
      <c r="O62" s="175"/>
      <c r="P62" s="175"/>
    </row>
    <row r="63" spans="1:16" x14ac:dyDescent="0.2">
      <c r="A63" s="175" t="s">
        <v>34</v>
      </c>
      <c r="B63" s="175">
        <f>'将来負担比率（分子）の構造'!I$44</f>
        <v>719</v>
      </c>
      <c r="C63" s="175"/>
      <c r="D63" s="175"/>
      <c r="E63" s="175">
        <f>'将来負担比率（分子）の構造'!J$44</f>
        <v>697</v>
      </c>
      <c r="F63" s="175"/>
      <c r="G63" s="175"/>
      <c r="H63" s="175">
        <f>'将来負担比率（分子）の構造'!K$44</f>
        <v>608</v>
      </c>
      <c r="I63" s="175"/>
      <c r="J63" s="175"/>
      <c r="K63" s="175">
        <f>'将来負担比率（分子）の構造'!L$44</f>
        <v>530</v>
      </c>
      <c r="L63" s="175"/>
      <c r="M63" s="175"/>
      <c r="N63" s="175">
        <f>'将来負担比率（分子）の構造'!M$44</f>
        <v>556</v>
      </c>
      <c r="O63" s="175"/>
      <c r="P63" s="175"/>
    </row>
    <row r="64" spans="1:16" x14ac:dyDescent="0.2">
      <c r="A64" s="175" t="s">
        <v>33</v>
      </c>
      <c r="B64" s="175">
        <f>'将来負担比率（分子）の構造'!I$43</f>
        <v>9869</v>
      </c>
      <c r="C64" s="175"/>
      <c r="D64" s="175"/>
      <c r="E64" s="175">
        <f>'将来負担比率（分子）の構造'!J$43</f>
        <v>8824</v>
      </c>
      <c r="F64" s="175"/>
      <c r="G64" s="175"/>
      <c r="H64" s="175">
        <f>'将来負担比率（分子）の構造'!K$43</f>
        <v>7734</v>
      </c>
      <c r="I64" s="175"/>
      <c r="J64" s="175"/>
      <c r="K64" s="175">
        <f>'将来負担比率（分子）の構造'!L$43</f>
        <v>7087</v>
      </c>
      <c r="L64" s="175"/>
      <c r="M64" s="175"/>
      <c r="N64" s="175">
        <f>'将来負担比率（分子）の構造'!M$43</f>
        <v>7422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9063</v>
      </c>
      <c r="C66" s="175"/>
      <c r="D66" s="175"/>
      <c r="E66" s="175">
        <f>'将来負担比率（分子）の構造'!J$41</f>
        <v>8195</v>
      </c>
      <c r="F66" s="175"/>
      <c r="G66" s="175"/>
      <c r="H66" s="175">
        <f>'将来負担比率（分子）の構造'!K$41</f>
        <v>7016</v>
      </c>
      <c r="I66" s="175"/>
      <c r="J66" s="175"/>
      <c r="K66" s="175">
        <f>'将来負担比率（分子）の構造'!L$41</f>
        <v>6458</v>
      </c>
      <c r="L66" s="175"/>
      <c r="M66" s="175"/>
      <c r="N66" s="175">
        <f>'将来負担比率（分子）の構造'!M$41</f>
        <v>6065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3603</v>
      </c>
      <c r="C72" s="179">
        <f>基金残高に係る経年分析!G55</f>
        <v>3674</v>
      </c>
      <c r="D72" s="179">
        <f>基金残高に係る経年分析!H55</f>
        <v>3427</v>
      </c>
    </row>
    <row r="73" spans="1:16" x14ac:dyDescent="0.2">
      <c r="A73" s="178" t="s">
        <v>74</v>
      </c>
      <c r="B73" s="179">
        <f>基金残高に係る経年分析!F56</f>
        <v>1022</v>
      </c>
      <c r="C73" s="179">
        <f>基金残高に係る経年分析!G56</f>
        <v>1022</v>
      </c>
      <c r="D73" s="179">
        <f>基金残高に係る経年分析!H56</f>
        <v>1022</v>
      </c>
    </row>
    <row r="74" spans="1:16" x14ac:dyDescent="0.2">
      <c r="A74" s="178" t="s">
        <v>75</v>
      </c>
      <c r="B74" s="179">
        <f>基金残高に係る経年分析!F57</f>
        <v>3598</v>
      </c>
      <c r="C74" s="179">
        <f>基金残高に係る経年分析!G57</f>
        <v>3859</v>
      </c>
      <c r="D74" s="179">
        <f>基金残高に係る経年分析!H57</f>
        <v>4246</v>
      </c>
    </row>
  </sheetData>
  <sheetProtection algorithmName="SHA-512" hashValue="ywTmvhkJsZX0mtsE5JTh3CdDMfdXvalhSTJhHZ8s8xg9w11b3DowPFKlBJeE9h9cIhLVAWL87FsL6zvZ7Lsaiw==" saltValue="lryGlThe82KEU8gsRxU5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2025-03-11T02:18:22Z</cp:lastPrinted>
  <dcterms:created xsi:type="dcterms:W3CDTF">2025-02-19T02:16:02Z</dcterms:created>
  <dcterms:modified xsi:type="dcterms:W3CDTF">2025-03-18T00:21:05Z</dcterms:modified>
  <cp:category/>
</cp:coreProperties>
</file>